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8975" windowHeight="11760"/>
  </bookViews>
  <sheets>
    <sheet name="مسودة" sheetId="2" r:id="rId1"/>
    <sheet name="ناجحون" sheetId="4" r:id="rId2"/>
    <sheet name="راسبون" sheetId="5" r:id="rId3"/>
    <sheet name="ورقة1" sheetId="3" r:id="rId4"/>
  </sheets>
  <definedNames>
    <definedName name="data" localSheetId="2">#REF!</definedName>
    <definedName name="data" localSheetId="1">#REF!</definedName>
    <definedName name="data">#REF!</definedName>
    <definedName name="glos" localSheetId="2">راسبون!$C:$C</definedName>
    <definedName name="glos" localSheetId="0">مسودة!$C:$C</definedName>
    <definedName name="glos" localSheetId="1">ناجحون!$C:$C</definedName>
    <definedName name="_xlnm.Print_Area" localSheetId="2">راسبون!$A$1:$AU$93</definedName>
    <definedName name="_xlnm.Print_Area" localSheetId="0">مسودة!$A$1:$AU$93</definedName>
    <definedName name="_xlnm.Print_Area" localSheetId="1">ناجحون!$A$1:$AU$93</definedName>
    <definedName name="result" localSheetId="2">راسبون!$AU:$AU</definedName>
    <definedName name="result" localSheetId="0">مسودة!$AU:$AU</definedName>
    <definedName name="result" localSheetId="1">ناجحون!$AU:$AU</definedName>
  </definedNames>
  <calcPr calcId="124519" iterate="1" iterateCount="700"/>
</workbook>
</file>

<file path=xl/calcChain.xml><?xml version="1.0" encoding="utf-8"?>
<calcChain xmlns="http://schemas.openxmlformats.org/spreadsheetml/2006/main">
  <c r="AU81" i="2"/>
  <c r="AU63"/>
  <c r="AU66"/>
  <c r="AU69"/>
  <c r="AU72"/>
  <c r="AU60"/>
  <c r="AU54"/>
  <c r="AU33"/>
  <c r="AU27"/>
  <c r="AU21"/>
  <c r="AU15"/>
  <c r="AU12"/>
  <c r="AU9"/>
  <c r="AL35" l="1"/>
  <c r="AK35"/>
  <c r="AM35" s="1"/>
  <c r="AI35"/>
  <c r="AH35"/>
  <c r="AF35"/>
  <c r="AE35"/>
  <c r="AG35" s="1"/>
  <c r="AC35"/>
  <c r="AB35"/>
  <c r="AD35" s="1"/>
  <c r="Z35"/>
  <c r="Y35"/>
  <c r="W35"/>
  <c r="V35"/>
  <c r="T35"/>
  <c r="S35"/>
  <c r="Q35"/>
  <c r="P35"/>
  <c r="R35" s="1"/>
  <c r="N35"/>
  <c r="M35"/>
  <c r="K35"/>
  <c r="J35"/>
  <c r="H35"/>
  <c r="G35"/>
  <c r="I35" s="1"/>
  <c r="AM34"/>
  <c r="AJ34"/>
  <c r="AG34"/>
  <c r="AD34"/>
  <c r="AA34"/>
  <c r="X34"/>
  <c r="U34"/>
  <c r="R34"/>
  <c r="O34"/>
  <c r="L34"/>
  <c r="I34"/>
  <c r="AM33"/>
  <c r="AJ33"/>
  <c r="AG33"/>
  <c r="AD33"/>
  <c r="AA33"/>
  <c r="X33"/>
  <c r="U33"/>
  <c r="R33"/>
  <c r="O33"/>
  <c r="L33"/>
  <c r="I33"/>
  <c r="AL23"/>
  <c r="AK23"/>
  <c r="AM23" s="1"/>
  <c r="AI23"/>
  <c r="AH23"/>
  <c r="AF23"/>
  <c r="AE23"/>
  <c r="AC23"/>
  <c r="AB23"/>
  <c r="AD23" s="1"/>
  <c r="Z23"/>
  <c r="Y23"/>
  <c r="AA23" s="1"/>
  <c r="W23"/>
  <c r="V23"/>
  <c r="X23" s="1"/>
  <c r="T23"/>
  <c r="S23"/>
  <c r="U23" s="1"/>
  <c r="Q23"/>
  <c r="P23"/>
  <c r="N23"/>
  <c r="M23"/>
  <c r="K23"/>
  <c r="J23"/>
  <c r="H23"/>
  <c r="G23"/>
  <c r="AM22"/>
  <c r="AJ22"/>
  <c r="AG22"/>
  <c r="AD22"/>
  <c r="AA22"/>
  <c r="X22"/>
  <c r="U22"/>
  <c r="R22"/>
  <c r="O22"/>
  <c r="L22"/>
  <c r="I22"/>
  <c r="AM21"/>
  <c r="AJ21"/>
  <c r="AG21"/>
  <c r="AD21"/>
  <c r="AA21"/>
  <c r="X21"/>
  <c r="U21"/>
  <c r="R21"/>
  <c r="O21"/>
  <c r="L21"/>
  <c r="I21"/>
  <c r="AL17"/>
  <c r="AK17"/>
  <c r="AM17" s="1"/>
  <c r="AI17"/>
  <c r="AH17"/>
  <c r="AJ17" s="1"/>
  <c r="AF17"/>
  <c r="AE17"/>
  <c r="AG17" s="1"/>
  <c r="AC17"/>
  <c r="AB17"/>
  <c r="AD17" s="1"/>
  <c r="Z17"/>
  <c r="Y17"/>
  <c r="AA17" s="1"/>
  <c r="W17"/>
  <c r="V17"/>
  <c r="X17" s="1"/>
  <c r="T17"/>
  <c r="S17"/>
  <c r="U17" s="1"/>
  <c r="Q17"/>
  <c r="P17"/>
  <c r="R17" s="1"/>
  <c r="N17"/>
  <c r="M17"/>
  <c r="K17"/>
  <c r="J17"/>
  <c r="L17" s="1"/>
  <c r="H17"/>
  <c r="G17"/>
  <c r="I17" s="1"/>
  <c r="AM16"/>
  <c r="AJ16"/>
  <c r="AG16"/>
  <c r="AD16"/>
  <c r="AA16"/>
  <c r="X16"/>
  <c r="U16"/>
  <c r="R16"/>
  <c r="O16"/>
  <c r="L16"/>
  <c r="I16"/>
  <c r="AM15"/>
  <c r="AJ15"/>
  <c r="AG15"/>
  <c r="AD15"/>
  <c r="AA15"/>
  <c r="X15"/>
  <c r="U15"/>
  <c r="R15"/>
  <c r="O15"/>
  <c r="L15"/>
  <c r="I15"/>
  <c r="AM10"/>
  <c r="AJ10"/>
  <c r="AG10"/>
  <c r="AD10"/>
  <c r="AA10"/>
  <c r="X10"/>
  <c r="U10"/>
  <c r="R10"/>
  <c r="O10"/>
  <c r="L10"/>
  <c r="I10"/>
  <c r="AM9"/>
  <c r="AJ9"/>
  <c r="AG9"/>
  <c r="AD9"/>
  <c r="AA9"/>
  <c r="X9"/>
  <c r="U9"/>
  <c r="R9"/>
  <c r="O9"/>
  <c r="L9"/>
  <c r="I9"/>
  <c r="AL83"/>
  <c r="AK83"/>
  <c r="AI83"/>
  <c r="AH83"/>
  <c r="AF83"/>
  <c r="AE83"/>
  <c r="AC83"/>
  <c r="AB83"/>
  <c r="Z83"/>
  <c r="Y83"/>
  <c r="W83"/>
  <c r="V83"/>
  <c r="T83"/>
  <c r="S83"/>
  <c r="Q83"/>
  <c r="P83"/>
  <c r="N83"/>
  <c r="M83"/>
  <c r="K83"/>
  <c r="J83"/>
  <c r="H83"/>
  <c r="G83"/>
  <c r="AM82"/>
  <c r="AJ82"/>
  <c r="AG82"/>
  <c r="AD82"/>
  <c r="AA82"/>
  <c r="X82"/>
  <c r="U82"/>
  <c r="R82"/>
  <c r="O82"/>
  <c r="L82"/>
  <c r="I82"/>
  <c r="AM81"/>
  <c r="AJ81"/>
  <c r="AG81"/>
  <c r="AD81"/>
  <c r="AA81"/>
  <c r="X81"/>
  <c r="U81"/>
  <c r="R81"/>
  <c r="O81"/>
  <c r="I81"/>
  <c r="AL80"/>
  <c r="AK80"/>
  <c r="AI80"/>
  <c r="AH80"/>
  <c r="AF80"/>
  <c r="AE80"/>
  <c r="AC80"/>
  <c r="AB80"/>
  <c r="Z80"/>
  <c r="Y80"/>
  <c r="W80"/>
  <c r="V80"/>
  <c r="T80"/>
  <c r="S80"/>
  <c r="Q80"/>
  <c r="P80"/>
  <c r="N80"/>
  <c r="M80"/>
  <c r="K80"/>
  <c r="L81" s="1"/>
  <c r="J80"/>
  <c r="H80"/>
  <c r="G80"/>
  <c r="AM79"/>
  <c r="AJ79"/>
  <c r="AG79"/>
  <c r="AD79"/>
  <c r="AA79"/>
  <c r="X79"/>
  <c r="U79"/>
  <c r="R79"/>
  <c r="O79"/>
  <c r="L79"/>
  <c r="I79"/>
  <c r="AM78"/>
  <c r="AJ78"/>
  <c r="AG78"/>
  <c r="AD78"/>
  <c r="AA78"/>
  <c r="X78"/>
  <c r="U78"/>
  <c r="R78"/>
  <c r="O78"/>
  <c r="I78"/>
  <c r="AL77"/>
  <c r="AK77"/>
  <c r="AI77"/>
  <c r="AH77"/>
  <c r="AF77"/>
  <c r="AE77"/>
  <c r="AC77"/>
  <c r="AB77"/>
  <c r="Z77"/>
  <c r="Y77"/>
  <c r="W77"/>
  <c r="V77"/>
  <c r="T77"/>
  <c r="S77"/>
  <c r="Q77"/>
  <c r="P77"/>
  <c r="N77"/>
  <c r="M77"/>
  <c r="K77"/>
  <c r="L78" s="1"/>
  <c r="J77"/>
  <c r="H77"/>
  <c r="G77"/>
  <c r="AM76"/>
  <c r="AJ76"/>
  <c r="AG76"/>
  <c r="AD76"/>
  <c r="AA76"/>
  <c r="X76"/>
  <c r="U76"/>
  <c r="R76"/>
  <c r="O76"/>
  <c r="L76"/>
  <c r="I76"/>
  <c r="AM75"/>
  <c r="AJ75"/>
  <c r="AG75"/>
  <c r="AD75"/>
  <c r="AA75"/>
  <c r="X75"/>
  <c r="U75"/>
  <c r="R75"/>
  <c r="O75"/>
  <c r="I75"/>
  <c r="AL74"/>
  <c r="AK74"/>
  <c r="AI74"/>
  <c r="AH74"/>
  <c r="AF74"/>
  <c r="AE74"/>
  <c r="AC74"/>
  <c r="AB74"/>
  <c r="Z74"/>
  <c r="Y74"/>
  <c r="W74"/>
  <c r="V74"/>
  <c r="T74"/>
  <c r="S74"/>
  <c r="Q74"/>
  <c r="P74"/>
  <c r="N74"/>
  <c r="M74"/>
  <c r="K74"/>
  <c r="L75" s="1"/>
  <c r="J74"/>
  <c r="H74"/>
  <c r="G74"/>
  <c r="AM73"/>
  <c r="AJ73"/>
  <c r="AG73"/>
  <c r="AD73"/>
  <c r="AA73"/>
  <c r="X73"/>
  <c r="U73"/>
  <c r="R73"/>
  <c r="O73"/>
  <c r="L73"/>
  <c r="I73"/>
  <c r="AM72"/>
  <c r="AJ72"/>
  <c r="AG72"/>
  <c r="AD72"/>
  <c r="AA72"/>
  <c r="X72"/>
  <c r="U72"/>
  <c r="R72"/>
  <c r="O72"/>
  <c r="I72"/>
  <c r="AL71"/>
  <c r="AK71"/>
  <c r="AI71"/>
  <c r="AH71"/>
  <c r="AF71"/>
  <c r="AE71"/>
  <c r="AC71"/>
  <c r="AB71"/>
  <c r="Z71"/>
  <c r="Y71"/>
  <c r="W71"/>
  <c r="V71"/>
  <c r="T71"/>
  <c r="S71"/>
  <c r="Q71"/>
  <c r="P71"/>
  <c r="N71"/>
  <c r="M71"/>
  <c r="K71"/>
  <c r="L72" s="1"/>
  <c r="J71"/>
  <c r="H71"/>
  <c r="G71"/>
  <c r="AM70"/>
  <c r="AJ70"/>
  <c r="AG70"/>
  <c r="AD70"/>
  <c r="AA70"/>
  <c r="X70"/>
  <c r="U70"/>
  <c r="R70"/>
  <c r="O70"/>
  <c r="L70"/>
  <c r="I70"/>
  <c r="AM69"/>
  <c r="AJ69"/>
  <c r="AG69"/>
  <c r="AD69"/>
  <c r="AA69"/>
  <c r="X69"/>
  <c r="U69"/>
  <c r="R69"/>
  <c r="O69"/>
  <c r="I69"/>
  <c r="AL68"/>
  <c r="AK68"/>
  <c r="AI68"/>
  <c r="AH68"/>
  <c r="AF68"/>
  <c r="AE68"/>
  <c r="AC68"/>
  <c r="AB68"/>
  <c r="Z68"/>
  <c r="Y68"/>
  <c r="W68"/>
  <c r="V68"/>
  <c r="T68"/>
  <c r="S68"/>
  <c r="Q68"/>
  <c r="P68"/>
  <c r="N68"/>
  <c r="M68"/>
  <c r="K68"/>
  <c r="L69" s="1"/>
  <c r="J68"/>
  <c r="H68"/>
  <c r="G68"/>
  <c r="AM67"/>
  <c r="AJ67"/>
  <c r="AG67"/>
  <c r="AD67"/>
  <c r="AA67"/>
  <c r="X67"/>
  <c r="U67"/>
  <c r="R67"/>
  <c r="O67"/>
  <c r="L67"/>
  <c r="I67"/>
  <c r="AM66"/>
  <c r="AJ66"/>
  <c r="AG66"/>
  <c r="AD66"/>
  <c r="AA66"/>
  <c r="X66"/>
  <c r="U66"/>
  <c r="R66"/>
  <c r="O66"/>
  <c r="I66"/>
  <c r="AL65"/>
  <c r="AK65"/>
  <c r="AI65"/>
  <c r="AH65"/>
  <c r="AF65"/>
  <c r="AE65"/>
  <c r="AC65"/>
  <c r="AB65"/>
  <c r="Z65"/>
  <c r="Y65"/>
  <c r="W65"/>
  <c r="V65"/>
  <c r="T65"/>
  <c r="S65"/>
  <c r="Q65"/>
  <c r="P65"/>
  <c r="N65"/>
  <c r="M65"/>
  <c r="K65"/>
  <c r="L66" s="1"/>
  <c r="J65"/>
  <c r="H65"/>
  <c r="G65"/>
  <c r="AM64"/>
  <c r="AJ64"/>
  <c r="AG64"/>
  <c r="AD64"/>
  <c r="AA64"/>
  <c r="X64"/>
  <c r="U64"/>
  <c r="R64"/>
  <c r="O64"/>
  <c r="L64"/>
  <c r="I64"/>
  <c r="AM63"/>
  <c r="AJ63"/>
  <c r="AG63"/>
  <c r="AD63"/>
  <c r="AA63"/>
  <c r="X63"/>
  <c r="U63"/>
  <c r="R63"/>
  <c r="O63"/>
  <c r="I63"/>
  <c r="AL62"/>
  <c r="AK62"/>
  <c r="AI62"/>
  <c r="AH62"/>
  <c r="AF62"/>
  <c r="AE62"/>
  <c r="AC62"/>
  <c r="AB62"/>
  <c r="Z62"/>
  <c r="Y62"/>
  <c r="W62"/>
  <c r="V62"/>
  <c r="T62"/>
  <c r="S62"/>
  <c r="Q62"/>
  <c r="P62"/>
  <c r="N62"/>
  <c r="M62"/>
  <c r="K62"/>
  <c r="L63" s="1"/>
  <c r="J62"/>
  <c r="H62"/>
  <c r="G62"/>
  <c r="AM61"/>
  <c r="AJ61"/>
  <c r="AG61"/>
  <c r="AD61"/>
  <c r="AA61"/>
  <c r="X61"/>
  <c r="U61"/>
  <c r="R61"/>
  <c r="O61"/>
  <c r="L61"/>
  <c r="I61"/>
  <c r="AM60"/>
  <c r="AJ60"/>
  <c r="AG60"/>
  <c r="AD60"/>
  <c r="AA60"/>
  <c r="X60"/>
  <c r="U60"/>
  <c r="R60"/>
  <c r="O60"/>
  <c r="I60"/>
  <c r="AL59"/>
  <c r="AK59"/>
  <c r="AI59"/>
  <c r="AH59"/>
  <c r="AF59"/>
  <c r="AE59"/>
  <c r="AC59"/>
  <c r="AB59"/>
  <c r="Z59"/>
  <c r="Y59"/>
  <c r="W59"/>
  <c r="V59"/>
  <c r="T59"/>
  <c r="S59"/>
  <c r="Q59"/>
  <c r="P59"/>
  <c r="N59"/>
  <c r="M59"/>
  <c r="K59"/>
  <c r="L60" s="1"/>
  <c r="J59"/>
  <c r="H59"/>
  <c r="G59"/>
  <c r="AM58"/>
  <c r="AJ58"/>
  <c r="AG58"/>
  <c r="AD58"/>
  <c r="AA58"/>
  <c r="X58"/>
  <c r="U58"/>
  <c r="R58"/>
  <c r="O58"/>
  <c r="L58"/>
  <c r="I58"/>
  <c r="AM57"/>
  <c r="AJ57"/>
  <c r="AG57"/>
  <c r="AD57"/>
  <c r="AA57"/>
  <c r="X57"/>
  <c r="U57"/>
  <c r="R57"/>
  <c r="O57"/>
  <c r="I57"/>
  <c r="AL56"/>
  <c r="AK56"/>
  <c r="AI56"/>
  <c r="AH56"/>
  <c r="AF56"/>
  <c r="AE56"/>
  <c r="AC56"/>
  <c r="AB56"/>
  <c r="Z56"/>
  <c r="Y56"/>
  <c r="W56"/>
  <c r="V56"/>
  <c r="T56"/>
  <c r="S56"/>
  <c r="Q56"/>
  <c r="P56"/>
  <c r="N56"/>
  <c r="M56"/>
  <c r="K56"/>
  <c r="L57" s="1"/>
  <c r="J56"/>
  <c r="H56"/>
  <c r="G56"/>
  <c r="AM55"/>
  <c r="AJ55"/>
  <c r="AG55"/>
  <c r="AD55"/>
  <c r="AA55"/>
  <c r="X55"/>
  <c r="U55"/>
  <c r="R55"/>
  <c r="O55"/>
  <c r="L55"/>
  <c r="I55"/>
  <c r="AM54"/>
  <c r="AJ54"/>
  <c r="AG54"/>
  <c r="AD54"/>
  <c r="AA54"/>
  <c r="X54"/>
  <c r="U54"/>
  <c r="R54"/>
  <c r="O54"/>
  <c r="L54"/>
  <c r="I54"/>
  <c r="AL29"/>
  <c r="AK29"/>
  <c r="AI29"/>
  <c r="AH29"/>
  <c r="AF29"/>
  <c r="AE29"/>
  <c r="AC29"/>
  <c r="AB29"/>
  <c r="Z29"/>
  <c r="Y29"/>
  <c r="W29"/>
  <c r="V29"/>
  <c r="T29"/>
  <c r="S29"/>
  <c r="Q29"/>
  <c r="P29"/>
  <c r="N29"/>
  <c r="M29"/>
  <c r="K29"/>
  <c r="J29"/>
  <c r="H29"/>
  <c r="G29"/>
  <c r="AM28"/>
  <c r="AJ28"/>
  <c r="AG28"/>
  <c r="AD28"/>
  <c r="AA28"/>
  <c r="X28"/>
  <c r="U28"/>
  <c r="R28"/>
  <c r="O28"/>
  <c r="L28"/>
  <c r="I28"/>
  <c r="AM27"/>
  <c r="AJ27"/>
  <c r="AG27"/>
  <c r="AD27"/>
  <c r="AA27"/>
  <c r="X27"/>
  <c r="U27"/>
  <c r="R27"/>
  <c r="O27"/>
  <c r="L27"/>
  <c r="I27"/>
  <c r="AL38"/>
  <c r="AK38"/>
  <c r="AI38"/>
  <c r="AH38"/>
  <c r="AF38"/>
  <c r="AE38"/>
  <c r="AC38"/>
  <c r="AB38"/>
  <c r="Z38"/>
  <c r="Y38"/>
  <c r="W38"/>
  <c r="V38"/>
  <c r="T38"/>
  <c r="S38"/>
  <c r="Q38"/>
  <c r="P38"/>
  <c r="N38"/>
  <c r="M38"/>
  <c r="K38"/>
  <c r="J38"/>
  <c r="H38"/>
  <c r="G38"/>
  <c r="AM37"/>
  <c r="AJ37"/>
  <c r="AG37"/>
  <c r="AD37"/>
  <c r="AA37"/>
  <c r="X37"/>
  <c r="U37"/>
  <c r="R37"/>
  <c r="O37"/>
  <c r="L37"/>
  <c r="I37"/>
  <c r="AM36"/>
  <c r="AJ36"/>
  <c r="AG36"/>
  <c r="AD36"/>
  <c r="AA36"/>
  <c r="X36"/>
  <c r="U36"/>
  <c r="R36"/>
  <c r="O36"/>
  <c r="L36"/>
  <c r="I36"/>
  <c r="AL32"/>
  <c r="AK32"/>
  <c r="AI32"/>
  <c r="AH32"/>
  <c r="AF32"/>
  <c r="AE32"/>
  <c r="AC32"/>
  <c r="AB32"/>
  <c r="Z32"/>
  <c r="Y32"/>
  <c r="W32"/>
  <c r="V32"/>
  <c r="T32"/>
  <c r="S32"/>
  <c r="Q32"/>
  <c r="P32"/>
  <c r="N32"/>
  <c r="M32"/>
  <c r="K32"/>
  <c r="J32"/>
  <c r="H32"/>
  <c r="G32"/>
  <c r="AM31"/>
  <c r="AJ31"/>
  <c r="AG31"/>
  <c r="AD31"/>
  <c r="AA31"/>
  <c r="X31"/>
  <c r="U31"/>
  <c r="R31"/>
  <c r="O31"/>
  <c r="L31"/>
  <c r="I31"/>
  <c r="AM30"/>
  <c r="AJ30"/>
  <c r="AG30"/>
  <c r="AD30"/>
  <c r="AA30"/>
  <c r="X30"/>
  <c r="U30"/>
  <c r="R30"/>
  <c r="O30"/>
  <c r="L30"/>
  <c r="I30"/>
  <c r="AL26"/>
  <c r="AK26"/>
  <c r="AI26"/>
  <c r="AH26"/>
  <c r="AF26"/>
  <c r="AE26"/>
  <c r="AC26"/>
  <c r="AB26"/>
  <c r="Z26"/>
  <c r="Y26"/>
  <c r="W26"/>
  <c r="V26"/>
  <c r="T26"/>
  <c r="S26"/>
  <c r="Q26"/>
  <c r="P26"/>
  <c r="N26"/>
  <c r="M26"/>
  <c r="K26"/>
  <c r="J26"/>
  <c r="H26"/>
  <c r="G26"/>
  <c r="AM25"/>
  <c r="AJ25"/>
  <c r="AG25"/>
  <c r="AD25"/>
  <c r="AA25"/>
  <c r="X25"/>
  <c r="U25"/>
  <c r="R25"/>
  <c r="O25"/>
  <c r="L25"/>
  <c r="I25"/>
  <c r="AM24"/>
  <c r="AJ24"/>
  <c r="AG24"/>
  <c r="AD24"/>
  <c r="AA24"/>
  <c r="X24"/>
  <c r="U24"/>
  <c r="R24"/>
  <c r="O24"/>
  <c r="L24"/>
  <c r="I24"/>
  <c r="AL20"/>
  <c r="AK20"/>
  <c r="AI20"/>
  <c r="AH20"/>
  <c r="AF20"/>
  <c r="AE20"/>
  <c r="AC20"/>
  <c r="AB20"/>
  <c r="Z20"/>
  <c r="Y20"/>
  <c r="W20"/>
  <c r="V20"/>
  <c r="T20"/>
  <c r="S20"/>
  <c r="Q20"/>
  <c r="P20"/>
  <c r="N20"/>
  <c r="M20"/>
  <c r="K20"/>
  <c r="J20"/>
  <c r="H20"/>
  <c r="G20"/>
  <c r="AM19"/>
  <c r="AJ19"/>
  <c r="AG19"/>
  <c r="AD19"/>
  <c r="AA19"/>
  <c r="X19"/>
  <c r="U19"/>
  <c r="R19"/>
  <c r="O19"/>
  <c r="L19"/>
  <c r="I19"/>
  <c r="AM18"/>
  <c r="AJ18"/>
  <c r="AG18"/>
  <c r="AD18"/>
  <c r="AA18"/>
  <c r="X18"/>
  <c r="U18"/>
  <c r="R18"/>
  <c r="O18"/>
  <c r="L18"/>
  <c r="I18"/>
  <c r="AL14"/>
  <c r="AK14"/>
  <c r="AI14"/>
  <c r="AH14"/>
  <c r="AF14"/>
  <c r="AE14"/>
  <c r="AC14"/>
  <c r="AB14"/>
  <c r="Z14"/>
  <c r="Y14"/>
  <c r="W14"/>
  <c r="V14"/>
  <c r="T14"/>
  <c r="S14"/>
  <c r="Q14"/>
  <c r="P14"/>
  <c r="N14"/>
  <c r="M14"/>
  <c r="K14"/>
  <c r="J14"/>
  <c r="H14"/>
  <c r="G14"/>
  <c r="AM13"/>
  <c r="AJ13"/>
  <c r="AG13"/>
  <c r="AD13"/>
  <c r="AA13"/>
  <c r="X13"/>
  <c r="U13"/>
  <c r="R13"/>
  <c r="O13"/>
  <c r="L13"/>
  <c r="I13"/>
  <c r="AM12"/>
  <c r="AJ12"/>
  <c r="AG12"/>
  <c r="AD12"/>
  <c r="AA12"/>
  <c r="X12"/>
  <c r="U12"/>
  <c r="R12"/>
  <c r="O12"/>
  <c r="L12"/>
  <c r="I12"/>
  <c r="AL11"/>
  <c r="AK11"/>
  <c r="AI11"/>
  <c r="AH11"/>
  <c r="AF11"/>
  <c r="AE11"/>
  <c r="AC11"/>
  <c r="AB11"/>
  <c r="Z11"/>
  <c r="Y11"/>
  <c r="W11"/>
  <c r="V11"/>
  <c r="T11"/>
  <c r="S11"/>
  <c r="Q11"/>
  <c r="P11"/>
  <c r="N11"/>
  <c r="M11"/>
  <c r="K11"/>
  <c r="L11" s="1"/>
  <c r="H11"/>
  <c r="G11"/>
  <c r="O11" l="1"/>
  <c r="R11"/>
  <c r="U11"/>
  <c r="X11"/>
  <c r="AA11"/>
  <c r="AD11"/>
  <c r="AG11"/>
  <c r="AJ11"/>
  <c r="AM11"/>
  <c r="I14"/>
  <c r="L14"/>
  <c r="O14"/>
  <c r="R14"/>
  <c r="U14"/>
  <c r="X14"/>
  <c r="AA14"/>
  <c r="AD14"/>
  <c r="AG14"/>
  <c r="AJ14"/>
  <c r="AM14"/>
  <c r="I20"/>
  <c r="L20"/>
  <c r="O20"/>
  <c r="R20"/>
  <c r="U20"/>
  <c r="X20"/>
  <c r="AA20"/>
  <c r="AD20"/>
  <c r="AG20"/>
  <c r="AJ20"/>
  <c r="AM20"/>
  <c r="I26"/>
  <c r="L26"/>
  <c r="O26"/>
  <c r="R26"/>
  <c r="U26"/>
  <c r="X26"/>
  <c r="AA26"/>
  <c r="AD26"/>
  <c r="AG26"/>
  <c r="AJ26"/>
  <c r="AM26"/>
  <c r="I32"/>
  <c r="L32"/>
  <c r="O32"/>
  <c r="R32"/>
  <c r="U32"/>
  <c r="X32"/>
  <c r="AA32"/>
  <c r="AD32"/>
  <c r="AG32"/>
  <c r="AJ32"/>
  <c r="AM32"/>
  <c r="I38"/>
  <c r="L38"/>
  <c r="O38"/>
  <c r="R38"/>
  <c r="U38"/>
  <c r="X38"/>
  <c r="AA38"/>
  <c r="AD38"/>
  <c r="AG38"/>
  <c r="AJ38"/>
  <c r="AM38"/>
  <c r="I56"/>
  <c r="R56"/>
  <c r="U56"/>
  <c r="X56"/>
  <c r="AA56"/>
  <c r="AD56"/>
  <c r="AG56"/>
  <c r="AJ56"/>
  <c r="AM56"/>
  <c r="I59"/>
  <c r="L59"/>
  <c r="O59"/>
  <c r="R59"/>
  <c r="U59"/>
  <c r="X59"/>
  <c r="AA59"/>
  <c r="AD59"/>
  <c r="AG59"/>
  <c r="AJ59"/>
  <c r="AM59"/>
  <c r="I62"/>
  <c r="L62"/>
  <c r="R62"/>
  <c r="U62"/>
  <c r="X62"/>
  <c r="AA62"/>
  <c r="AD62"/>
  <c r="AM62"/>
  <c r="I65"/>
  <c r="L65"/>
  <c r="R65"/>
  <c r="U65"/>
  <c r="X65"/>
  <c r="AA65"/>
  <c r="AD65"/>
  <c r="AG65"/>
  <c r="AJ65"/>
  <c r="AM65"/>
  <c r="I68"/>
  <c r="R68"/>
  <c r="AA68"/>
  <c r="AD68"/>
  <c r="AG68"/>
  <c r="AM68"/>
  <c r="I71"/>
  <c r="L71"/>
  <c r="R71"/>
  <c r="AD71"/>
  <c r="AG71"/>
  <c r="AM71"/>
  <c r="I74"/>
  <c r="R74"/>
  <c r="X74"/>
  <c r="AA74"/>
  <c r="AD74"/>
  <c r="AG74"/>
  <c r="AJ74"/>
  <c r="AM74"/>
  <c r="I77"/>
  <c r="L77"/>
  <c r="O77"/>
  <c r="R77"/>
  <c r="U77"/>
  <c r="X77"/>
  <c r="AA77"/>
  <c r="AD77"/>
  <c r="AG77"/>
  <c r="AJ77"/>
  <c r="AM77"/>
  <c r="I80"/>
  <c r="L80"/>
  <c r="O80"/>
  <c r="R80"/>
  <c r="U80"/>
  <c r="X80"/>
  <c r="AA80"/>
  <c r="AD80"/>
  <c r="AG80"/>
  <c r="AJ80"/>
  <c r="AM80"/>
  <c r="I83"/>
  <c r="L83"/>
  <c r="R83"/>
  <c r="U83"/>
  <c r="X83"/>
  <c r="AA83"/>
  <c r="AD83"/>
  <c r="AG83"/>
  <c r="AJ83"/>
  <c r="AM83"/>
  <c r="I11"/>
  <c r="I29"/>
  <c r="L29"/>
  <c r="R29"/>
  <c r="U29"/>
  <c r="X29"/>
  <c r="AA29"/>
  <c r="AD29"/>
  <c r="AG29"/>
  <c r="AJ29"/>
  <c r="AM29"/>
  <c r="AN80" l="1"/>
  <c r="AN59"/>
  <c r="AN83"/>
  <c r="AN77"/>
  <c r="AN74"/>
  <c r="AN71"/>
  <c r="AN68"/>
  <c r="AN65"/>
  <c r="AN62"/>
  <c r="AN56"/>
  <c r="AO62" l="1"/>
  <c r="AP62" s="1"/>
  <c r="AO68"/>
  <c r="AP68" s="1"/>
  <c r="AO74"/>
  <c r="AP74" s="1"/>
  <c r="AO83"/>
  <c r="AP83" s="1"/>
  <c r="AO80"/>
  <c r="AP80" s="1"/>
  <c r="AU78"/>
  <c r="AO56"/>
  <c r="AP56" s="1"/>
  <c r="AO65"/>
  <c r="AP65" s="1"/>
  <c r="AO71"/>
  <c r="AP71" s="1"/>
  <c r="AO77"/>
  <c r="AP77" s="1"/>
  <c r="AU75"/>
  <c r="AO59"/>
  <c r="AP59" s="1"/>
  <c r="AU57"/>
  <c r="AN35"/>
  <c r="AN32"/>
  <c r="AO32" l="1"/>
  <c r="AP32" s="1"/>
  <c r="AU30"/>
  <c r="AO35"/>
  <c r="AP35" s="1"/>
  <c r="AN23" l="1"/>
  <c r="AN20"/>
  <c r="AN14"/>
  <c r="AN11"/>
  <c r="AN38"/>
  <c r="AN29"/>
  <c r="AN26"/>
  <c r="AN17"/>
  <c r="AU36"/>
  <c r="AO38"/>
  <c r="AP38" s="1"/>
  <c r="AO26" l="1"/>
  <c r="AP26" s="1"/>
  <c r="AU24"/>
  <c r="AO14"/>
  <c r="AP14" s="1"/>
  <c r="AO23"/>
  <c r="AP23" s="1"/>
  <c r="AO17"/>
  <c r="AP17" s="1"/>
  <c r="AO29"/>
  <c r="AP29" s="1"/>
  <c r="AO11"/>
  <c r="AP11" s="1"/>
  <c r="AU18"/>
  <c r="AO20"/>
  <c r="AP20" s="1"/>
</calcChain>
</file>

<file path=xl/sharedStrings.xml><?xml version="1.0" encoding="utf-8"?>
<sst xmlns="http://schemas.openxmlformats.org/spreadsheetml/2006/main" count="611" uniqueCount="59">
  <si>
    <t>كشف رصد درجات أعمال السنة و امتحاني نهايتي الفصلين لسنوات النقل بمرحلتي التعليم الاساسي و الثانوي</t>
  </si>
  <si>
    <t xml:space="preserve">                 ادارة الامتحانات</t>
  </si>
  <si>
    <t>ر.م</t>
  </si>
  <si>
    <t>رقم الجلوس</t>
  </si>
  <si>
    <t>أسم الطالب بالكامل</t>
  </si>
  <si>
    <t>الرقم السري</t>
  </si>
  <si>
    <t>المواد</t>
  </si>
  <si>
    <t>اللغة العربية</t>
  </si>
  <si>
    <t>اللغة الانجليزية</t>
  </si>
  <si>
    <t>الرياضيات</t>
  </si>
  <si>
    <t>الفيزياء</t>
  </si>
  <si>
    <t>الكيمياء</t>
  </si>
  <si>
    <t>الأحياء</t>
  </si>
  <si>
    <t>التربية الأسلامية</t>
  </si>
  <si>
    <t>تقنية المعلومات</t>
  </si>
  <si>
    <t>التاريخ</t>
  </si>
  <si>
    <t>الجغرافيا</t>
  </si>
  <si>
    <t>أساسيات الحياة الاجتماعية</t>
  </si>
  <si>
    <t xml:space="preserve"> المجموع الكلي</t>
  </si>
  <si>
    <t>النسبة</t>
  </si>
  <si>
    <t>التقدير</t>
  </si>
  <si>
    <t>التربية البدنية</t>
  </si>
  <si>
    <t>النشاط الحر</t>
  </si>
  <si>
    <t xml:space="preserve">   نتيجة الطالب</t>
  </si>
  <si>
    <t>النهايات</t>
  </si>
  <si>
    <t xml:space="preserve">       اعمال السنة </t>
  </si>
  <si>
    <t>مجموع امتحاني الفصلين</t>
  </si>
  <si>
    <t xml:space="preserve">       المجموع</t>
  </si>
  <si>
    <t>النهاية الصغرى</t>
  </si>
  <si>
    <t>النهاية الكبرى</t>
  </si>
  <si>
    <t>الفصل الاول</t>
  </si>
  <si>
    <t>الفصل الثاني</t>
  </si>
  <si>
    <t>مجموع الفصلين</t>
  </si>
  <si>
    <t>ملاحظات : *  تحتسب الدرجة النهائية للطالب من مجموع درجات الفصلين ( الاول و الثاني )</t>
  </si>
  <si>
    <t>*</t>
  </si>
  <si>
    <t>يشترط لنجاح التلميذ أو الطالب الحصول على درجة الصغرى المقررة لكل مادة</t>
  </si>
  <si>
    <t xml:space="preserve">*  </t>
  </si>
  <si>
    <t xml:space="preserve">يشترط لنجاح الطالب الحصول على 40 % من مجموع درجتي امتحان نهاية الفصلين </t>
  </si>
  <si>
    <t xml:space="preserve">يطلب ترتيب المواد حسب بطاقة الدرجات و تحديد النهاية الكبرى و الصغرى لكل مادة </t>
  </si>
  <si>
    <t>ابراهيم  سعيد</t>
  </si>
  <si>
    <t xml:space="preserve">احمد  ابو بكر </t>
  </si>
  <si>
    <t>احمد سالم</t>
  </si>
  <si>
    <t xml:space="preserve">احمد  علي </t>
  </si>
  <si>
    <t>احمد احمد</t>
  </si>
  <si>
    <t xml:space="preserve">احمد صلاح الدين </t>
  </si>
  <si>
    <t xml:space="preserve">احمد  عبد الله </t>
  </si>
  <si>
    <t xml:space="preserve">احمد  مصطفى </t>
  </si>
  <si>
    <t xml:space="preserve">احمد فوزي </t>
  </si>
  <si>
    <t xml:space="preserve">احمد  عبد السلام </t>
  </si>
  <si>
    <t xml:space="preserve">بدر عبد السلام </t>
  </si>
  <si>
    <t xml:space="preserve">تيمور  محمد </t>
  </si>
  <si>
    <t xml:space="preserve">جمال عبد الرحمن </t>
  </si>
  <si>
    <t xml:space="preserve">جمال عبد اللطيف </t>
  </si>
  <si>
    <t xml:space="preserve">حاتم عبد المجيد </t>
  </si>
  <si>
    <t xml:space="preserve">حسام علي </t>
  </si>
  <si>
    <t xml:space="preserve">خالد فرج </t>
  </si>
  <si>
    <t xml:space="preserve">خليل فوزي </t>
  </si>
  <si>
    <t xml:space="preserve">خيري محمد </t>
  </si>
  <si>
    <t xml:space="preserve">صلاح حسن </t>
  </si>
</sst>
</file>

<file path=xl/styles.xml><?xml version="1.0" encoding="utf-8"?>
<styleSheet xmlns="http://schemas.openxmlformats.org/spreadsheetml/2006/main">
  <fonts count="17">
    <font>
      <sz val="11"/>
      <color theme="1"/>
      <name val="Calibri"/>
      <family val="2"/>
      <charset val="178"/>
      <scheme val="minor"/>
    </font>
    <font>
      <b/>
      <sz val="48"/>
      <name val="DecoType Naskh Variants"/>
      <charset val="178"/>
    </font>
    <font>
      <b/>
      <sz val="24"/>
      <name val="Arabic Transparent"/>
      <charset val="178"/>
    </font>
    <font>
      <sz val="24"/>
      <name val="Arial"/>
      <family val="2"/>
    </font>
    <font>
      <b/>
      <sz val="36"/>
      <name val="Arial"/>
      <family val="2"/>
    </font>
    <font>
      <b/>
      <sz val="24"/>
      <name val="Arial"/>
      <family val="2"/>
    </font>
    <font>
      <b/>
      <sz val="28"/>
      <name val="Arial"/>
      <family val="2"/>
    </font>
    <font>
      <b/>
      <sz val="22"/>
      <name val="Arial"/>
      <family val="2"/>
    </font>
    <font>
      <b/>
      <sz val="26"/>
      <name val="Arial"/>
      <family val="2"/>
    </font>
    <font>
      <b/>
      <sz val="12"/>
      <name val="Arial"/>
      <family val="2"/>
    </font>
    <font>
      <b/>
      <sz val="14"/>
      <name val="Arial"/>
      <family val="2"/>
    </font>
    <font>
      <b/>
      <sz val="26"/>
      <color theme="1"/>
      <name val="Calibri"/>
      <family val="2"/>
      <scheme val="minor"/>
    </font>
    <font>
      <b/>
      <sz val="16"/>
      <name val="Arial"/>
      <family val="2"/>
    </font>
    <font>
      <b/>
      <sz val="20"/>
      <name val="Arial"/>
      <family val="2"/>
    </font>
    <font>
      <sz val="26"/>
      <name val="Arial"/>
      <family val="2"/>
    </font>
    <font>
      <b/>
      <sz val="28"/>
      <name val="Arabic Transparent"/>
      <charset val="178"/>
    </font>
    <font>
      <b/>
      <sz val="18"/>
      <name val="Arial"/>
      <family val="2"/>
    </font>
  </fonts>
  <fills count="7">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indexed="44"/>
        <bgColor indexed="64"/>
      </patternFill>
    </fill>
    <fill>
      <patternFill patternType="solid">
        <fgColor indexed="22"/>
        <bgColor indexed="64"/>
      </patternFill>
    </fill>
  </fills>
  <borders count="31">
    <border>
      <left/>
      <right/>
      <top/>
      <bottom/>
      <diagonal/>
    </border>
    <border>
      <left/>
      <right/>
      <top/>
      <bottom style="thick">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diagonal/>
    </border>
    <border>
      <left/>
      <right style="medium">
        <color indexed="64"/>
      </right>
      <top style="thick">
        <color indexed="64"/>
      </top>
      <bottom/>
      <diagonal/>
    </border>
    <border>
      <left/>
      <right style="thick">
        <color indexed="64"/>
      </right>
      <top style="thick">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ck">
        <color indexed="64"/>
      </right>
      <top/>
      <bottom/>
      <diagonal/>
    </border>
    <border>
      <left style="thick">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s>
  <cellStyleXfs count="1">
    <xf numFmtId="0" fontId="0" fillId="0" borderId="0"/>
  </cellStyleXfs>
  <cellXfs count="92">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3" fillId="0" borderId="0" xfId="0" applyFont="1" applyAlignment="1">
      <alignment horizontal="center" vertical="center"/>
    </xf>
    <xf numFmtId="0" fontId="0" fillId="0" borderId="1" xfId="0" applyBorder="1"/>
    <xf numFmtId="0" fontId="7" fillId="4" borderId="12" xfId="0" applyFont="1" applyFill="1" applyBorder="1" applyAlignment="1">
      <alignment horizontal="center" vertical="center" textRotation="90" wrapText="1"/>
    </xf>
    <xf numFmtId="0" fontId="7" fillId="3" borderId="12" xfId="0" applyFont="1" applyFill="1" applyBorder="1" applyAlignment="1">
      <alignment horizontal="center" vertical="center"/>
    </xf>
    <xf numFmtId="0" fontId="9" fillId="3" borderId="12" xfId="0" applyFont="1" applyFill="1" applyBorder="1" applyAlignment="1">
      <alignment horizontal="center" vertical="center"/>
    </xf>
    <xf numFmtId="0" fontId="10" fillId="5" borderId="12" xfId="0" applyFont="1" applyFill="1" applyBorder="1" applyAlignment="1">
      <alignment horizontal="center" vertical="center"/>
    </xf>
    <xf numFmtId="0" fontId="7" fillId="0" borderId="12" xfId="0" applyFont="1" applyFill="1" applyBorder="1" applyAlignment="1" applyProtection="1">
      <alignment horizontal="center" vertical="center"/>
      <protection locked="0" hidden="1"/>
    </xf>
    <xf numFmtId="0" fontId="7" fillId="0" borderId="12" xfId="0" applyFont="1" applyFill="1" applyBorder="1" applyAlignment="1" applyProtection="1">
      <alignment horizontal="center" vertical="center"/>
      <protection hidden="1"/>
    </xf>
    <xf numFmtId="0" fontId="9" fillId="5" borderId="12" xfId="0" applyFont="1" applyFill="1" applyBorder="1" applyAlignment="1">
      <alignment horizontal="center" vertical="center"/>
    </xf>
    <xf numFmtId="0" fontId="6" fillId="0" borderId="12" xfId="0" applyFont="1" applyFill="1" applyBorder="1" applyAlignment="1">
      <alignment horizontal="center" vertical="center"/>
    </xf>
    <xf numFmtId="0" fontId="12" fillId="0" borderId="0" xfId="0" applyFont="1" applyBorder="1" applyAlignment="1">
      <alignment vertical="center"/>
    </xf>
    <xf numFmtId="0" fontId="13" fillId="0" borderId="0" xfId="0" applyFont="1" applyBorder="1" applyAlignment="1">
      <alignment vertical="center"/>
    </xf>
    <xf numFmtId="0" fontId="13" fillId="0" borderId="0" xfId="0" applyFont="1" applyAlignment="1">
      <alignment vertical="center"/>
    </xf>
    <xf numFmtId="0" fontId="12" fillId="0" borderId="0" xfId="0" applyFont="1" applyAlignment="1">
      <alignment vertical="center"/>
    </xf>
    <xf numFmtId="20" fontId="13" fillId="0" borderId="0" xfId="0" applyNumberFormat="1" applyFont="1" applyAlignment="1">
      <alignment vertical="center"/>
    </xf>
    <xf numFmtId="0" fontId="8" fillId="0" borderId="0" xfId="0" applyFont="1" applyBorder="1" applyAlignment="1">
      <alignment vertical="center"/>
    </xf>
    <xf numFmtId="0" fontId="14" fillId="0" borderId="0" xfId="0" applyFont="1"/>
    <xf numFmtId="0" fontId="8" fillId="0" borderId="0" xfId="0" applyFont="1" applyAlignment="1">
      <alignment vertical="center"/>
    </xf>
    <xf numFmtId="0" fontId="6" fillId="3" borderId="12" xfId="0" applyFont="1" applyFill="1" applyBorder="1" applyAlignment="1">
      <alignment horizontal="center" vertical="center"/>
    </xf>
    <xf numFmtId="0" fontId="16" fillId="3" borderId="12" xfId="0" applyFont="1" applyFill="1" applyBorder="1" applyAlignment="1">
      <alignment horizontal="center" vertical="center"/>
    </xf>
    <xf numFmtId="0" fontId="7" fillId="0" borderId="12" xfId="0" applyFont="1" applyFill="1" applyBorder="1" applyAlignment="1" applyProtection="1">
      <alignment horizontal="center" vertical="center"/>
      <protection locked="0" hidden="1"/>
    </xf>
    <xf numFmtId="0" fontId="13" fillId="0" borderId="12" xfId="0" applyFont="1" applyFill="1" applyBorder="1" applyAlignment="1" applyProtection="1">
      <alignment horizontal="center" vertical="center"/>
      <protection hidden="1"/>
    </xf>
    <xf numFmtId="0" fontId="16" fillId="0" borderId="25" xfId="0" applyFont="1" applyFill="1" applyBorder="1" applyAlignment="1" applyProtection="1">
      <alignment horizontal="center" vertical="center"/>
      <protection hidden="1"/>
    </xf>
    <xf numFmtId="0" fontId="6" fillId="6" borderId="12" xfId="0" applyFont="1" applyFill="1" applyBorder="1" applyAlignment="1">
      <alignment horizontal="center"/>
    </xf>
    <xf numFmtId="0" fontId="6" fillId="6" borderId="11" xfId="0" applyFont="1" applyFill="1" applyBorder="1" applyAlignment="1">
      <alignment horizontal="center"/>
    </xf>
    <xf numFmtId="0" fontId="6" fillId="6" borderId="22" xfId="0" applyFont="1" applyFill="1" applyBorder="1" applyAlignment="1">
      <alignment horizontal="center"/>
    </xf>
    <xf numFmtId="0" fontId="6" fillId="0" borderId="12" xfId="0" applyFont="1" applyFill="1" applyBorder="1" applyAlignment="1" applyProtection="1">
      <alignment horizontal="center" vertical="center"/>
      <protection locked="0" hidden="1"/>
    </xf>
    <xf numFmtId="0" fontId="4" fillId="0" borderId="25" xfId="0" applyFont="1" applyFill="1" applyBorder="1" applyAlignment="1" applyProtection="1">
      <alignment horizontal="center" vertical="center"/>
      <protection hidden="1"/>
    </xf>
    <xf numFmtId="0" fontId="5" fillId="0" borderId="23" xfId="0" applyFont="1" applyFill="1" applyBorder="1" applyAlignment="1">
      <alignment horizontal="center" vertical="center"/>
    </xf>
    <xf numFmtId="0" fontId="11" fillId="0" borderId="12" xfId="0" quotePrefix="1" applyFont="1" applyFill="1" applyBorder="1" applyAlignment="1" applyProtection="1">
      <alignment horizontal="right" vertical="center" wrapText="1"/>
      <protection locked="0"/>
    </xf>
    <xf numFmtId="0" fontId="11" fillId="0" borderId="12" xfId="0" applyFont="1" applyFill="1" applyBorder="1" applyAlignment="1" applyProtection="1">
      <alignment horizontal="right" vertical="center" wrapText="1"/>
      <protection locked="0"/>
    </xf>
    <xf numFmtId="0" fontId="11" fillId="0" borderId="28" xfId="0" applyFont="1" applyFill="1" applyBorder="1" applyAlignment="1" applyProtection="1">
      <alignment horizontal="right" vertical="center" wrapText="1"/>
      <protection locked="0"/>
    </xf>
    <xf numFmtId="0" fontId="11" fillId="0" borderId="24" xfId="0" applyFont="1" applyFill="1" applyBorder="1" applyAlignment="1" applyProtection="1">
      <alignment horizontal="right" vertical="center" wrapText="1"/>
      <protection locked="0"/>
    </xf>
    <xf numFmtId="0" fontId="6" fillId="0" borderId="28" xfId="0" applyFont="1" applyFill="1" applyBorder="1" applyAlignment="1" applyProtection="1">
      <alignment horizontal="center" vertical="center"/>
      <protection locked="0" hidden="1"/>
    </xf>
    <xf numFmtId="0" fontId="6" fillId="6" borderId="24" xfId="0" applyFont="1" applyFill="1" applyBorder="1" applyAlignment="1">
      <alignment horizont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4" fillId="2" borderId="3" xfId="0" applyFont="1" applyFill="1" applyBorder="1" applyAlignment="1">
      <alignment horizontal="center" vertical="center" textRotation="90" wrapText="1"/>
    </xf>
    <xf numFmtId="0" fontId="4" fillId="2" borderId="11" xfId="0" applyFont="1" applyFill="1" applyBorder="1" applyAlignment="1">
      <alignment horizontal="center" vertical="center" textRotation="90" wrapText="1"/>
    </xf>
    <xf numFmtId="0" fontId="4" fillId="2" borderId="22" xfId="0" applyFont="1" applyFill="1" applyBorder="1" applyAlignment="1">
      <alignment horizontal="center" vertical="center" textRotation="90" wrapText="1"/>
    </xf>
    <xf numFmtId="0" fontId="5" fillId="2" borderId="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21"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22"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10" fillId="0" borderId="25" xfId="0" applyFont="1" applyFill="1" applyBorder="1" applyAlignment="1" applyProtection="1">
      <alignment horizontal="center" vertical="center"/>
      <protection hidden="1"/>
    </xf>
    <xf numFmtId="0" fontId="6" fillId="3" borderId="7" xfId="0" applyFont="1" applyFill="1" applyBorder="1" applyAlignment="1">
      <alignment horizontal="center" vertical="center" textRotation="90"/>
    </xf>
    <xf numFmtId="0" fontId="6" fillId="3" borderId="8" xfId="0" applyFont="1" applyFill="1" applyBorder="1" applyAlignment="1">
      <alignment horizontal="center" vertical="center" textRotation="90"/>
    </xf>
    <xf numFmtId="0" fontId="6" fillId="3" borderId="13" xfId="0" applyFont="1" applyFill="1" applyBorder="1" applyAlignment="1">
      <alignment horizontal="center" vertical="center" textRotation="90"/>
    </xf>
    <xf numFmtId="0" fontId="6" fillId="3" borderId="14" xfId="0" applyFont="1" applyFill="1" applyBorder="1" applyAlignment="1">
      <alignment horizontal="center" vertical="center" textRotation="90"/>
    </xf>
    <xf numFmtId="0" fontId="4" fillId="2" borderId="9"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19" xfId="0" applyFont="1" applyFill="1" applyBorder="1" applyAlignment="1">
      <alignment horizontal="center" vertical="center"/>
    </xf>
    <xf numFmtId="0" fontId="15" fillId="0" borderId="0" xfId="0" applyFont="1" applyAlignment="1">
      <alignment horizontal="center" vertical="center"/>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0" fontId="7" fillId="0" borderId="24" xfId="0" applyFont="1" applyFill="1" applyBorder="1" applyAlignment="1" applyProtection="1">
      <alignment horizontal="center" vertical="center"/>
      <protection locked="0" hidden="1"/>
    </xf>
    <xf numFmtId="0" fontId="7" fillId="0" borderId="11" xfId="0" applyFont="1" applyFill="1" applyBorder="1" applyAlignment="1" applyProtection="1">
      <alignment horizontal="center" vertical="center"/>
      <protection locked="0" hidden="1"/>
    </xf>
    <xf numFmtId="0" fontId="7" fillId="0" borderId="22" xfId="0" applyFont="1" applyFill="1" applyBorder="1" applyAlignment="1" applyProtection="1">
      <alignment horizontal="center" vertical="center"/>
      <protection locked="0" hidden="1"/>
    </xf>
    <xf numFmtId="0" fontId="7" fillId="0" borderId="12" xfId="0" applyFont="1" applyFill="1" applyBorder="1" applyAlignment="1" applyProtection="1">
      <alignment horizontal="center" vertical="center"/>
      <protection locked="0" hidden="1"/>
    </xf>
    <xf numFmtId="0" fontId="7" fillId="0" borderId="28" xfId="0" applyFont="1" applyFill="1" applyBorder="1" applyAlignment="1" applyProtection="1">
      <alignment horizontal="center" vertical="center"/>
      <protection locked="0" hidden="1"/>
    </xf>
    <xf numFmtId="0" fontId="12" fillId="0" borderId="25" xfId="0" applyFont="1" applyFill="1" applyBorder="1" applyAlignment="1" applyProtection="1">
      <alignment horizontal="center" vertical="center"/>
      <protection hidden="1"/>
    </xf>
    <xf numFmtId="0" fontId="7" fillId="0" borderId="29" xfId="0" applyFont="1" applyFill="1" applyBorder="1" applyAlignment="1" applyProtection="1">
      <alignment horizontal="center" vertical="center"/>
      <protection hidden="1"/>
    </xf>
    <xf numFmtId="0" fontId="7" fillId="0" borderId="20" xfId="0" applyFont="1" applyFill="1" applyBorder="1" applyAlignment="1" applyProtection="1">
      <alignment horizontal="center" vertical="center"/>
      <protection hidden="1"/>
    </xf>
    <xf numFmtId="0" fontId="7" fillId="0" borderId="30" xfId="0" applyFont="1" applyFill="1" applyBorder="1" applyAlignment="1" applyProtection="1">
      <alignment horizontal="center" vertical="center"/>
      <protection hidden="1"/>
    </xf>
    <xf numFmtId="0" fontId="13" fillId="0" borderId="29" xfId="0" applyFont="1" applyFill="1" applyBorder="1" applyAlignment="1" applyProtection="1">
      <alignment horizontal="right" vertical="center"/>
      <protection hidden="1"/>
    </xf>
    <xf numFmtId="0" fontId="13" fillId="0" borderId="20" xfId="0" applyFont="1" applyFill="1" applyBorder="1" applyAlignment="1" applyProtection="1">
      <alignment horizontal="right" vertical="center"/>
      <protection hidden="1"/>
    </xf>
    <xf numFmtId="0" fontId="13" fillId="0" borderId="30" xfId="0" applyFont="1" applyFill="1" applyBorder="1" applyAlignment="1" applyProtection="1">
      <alignment horizontal="right" vertical="center"/>
      <protection hidden="1"/>
    </xf>
    <xf numFmtId="0" fontId="4" fillId="0" borderId="29" xfId="0" applyFont="1" applyFill="1" applyBorder="1" applyAlignment="1" applyProtection="1">
      <alignment horizontal="center" vertical="center"/>
      <protection hidden="1"/>
    </xf>
    <xf numFmtId="0" fontId="4" fillId="0" borderId="20" xfId="0" applyFont="1" applyFill="1" applyBorder="1" applyAlignment="1" applyProtection="1">
      <alignment horizontal="center" vertical="center"/>
      <protection hidden="1"/>
    </xf>
    <xf numFmtId="0" fontId="4" fillId="0" borderId="30" xfId="0" applyFont="1" applyFill="1" applyBorder="1" applyAlignment="1" applyProtection="1">
      <alignment horizontal="center" vertical="center"/>
      <protection hidden="1"/>
    </xf>
    <xf numFmtId="0" fontId="11" fillId="0" borderId="22" xfId="0" quotePrefix="1" applyFont="1" applyFill="1" applyBorder="1" applyAlignment="1" applyProtection="1">
      <alignment horizontal="right" vertical="center" wrapText="1"/>
      <protection locked="0"/>
    </xf>
    <xf numFmtId="0" fontId="6" fillId="0" borderId="0" xfId="0" applyFont="1" applyAlignment="1">
      <alignment horizontal="center" vertical="center"/>
    </xf>
    <xf numFmtId="0" fontId="1" fillId="0" borderId="0" xfId="0" applyFont="1" applyAlignment="1">
      <alignment horizontal="center" vertical="center"/>
    </xf>
  </cellXfs>
  <cellStyles count="1">
    <cellStyle name="Normal" xfId="0" builtinId="0"/>
  </cellStyles>
  <dxfs count="195">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rgb="FFCCC0DA"/>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b/>
        <i val="0"/>
        <u val="double"/>
        <color rgb="FFFF0000"/>
      </font>
      <fill>
        <patternFill>
          <bgColor theme="7" tint="0.59996337778862885"/>
        </patternFill>
      </fill>
    </dxf>
    <dxf>
      <font>
        <condense val="0"/>
        <extend val="0"/>
        <color rgb="FF006100"/>
      </font>
      <fill>
        <patternFill>
          <bgColor rgb="FFC6EFCE"/>
        </patternFill>
      </fill>
    </dxf>
    <dxf>
      <fill>
        <patternFill>
          <bgColor rgb="FFFF0000"/>
        </patternFill>
      </fill>
    </dxf>
    <dxf>
      <font>
        <condense val="0"/>
        <extend val="0"/>
        <color rgb="FF9C0006"/>
      </font>
      <fill>
        <patternFill>
          <bgColor rgb="FFFFC7CE"/>
        </patternFill>
      </fill>
    </dxf>
    <dxf>
      <fill>
        <patternFill>
          <bgColor indexed="27"/>
        </patternFill>
      </fill>
    </dxf>
    <dxf>
      <fill>
        <patternFill>
          <bgColor indexed="43"/>
        </patternFill>
      </fill>
    </dxf>
    <dxf>
      <fill>
        <patternFill>
          <bgColor indexed="1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B2:AU89"/>
  <sheetViews>
    <sheetView showGridLines="0" rightToLeft="1" tabSelected="1" view="pageBreakPreview" zoomScale="60" zoomScaleNormal="25" workbookViewId="0">
      <selection activeCell="A40" sqref="A40:XFD41"/>
    </sheetView>
  </sheetViews>
  <sheetFormatPr defaultRowHeight="15"/>
  <cols>
    <col min="3" max="3" width="17.28515625" customWidth="1"/>
    <col min="4" max="4" width="31.140625" customWidth="1"/>
    <col min="5" max="5" width="11.42578125" customWidth="1"/>
    <col min="6" max="6" width="15.140625" customWidth="1"/>
    <col min="7" max="7" width="7.85546875" customWidth="1"/>
    <col min="8" max="8" width="9.5703125" customWidth="1"/>
    <col min="10" max="10" width="8.140625" customWidth="1"/>
    <col min="11" max="11" width="9.5703125" customWidth="1"/>
    <col min="13" max="13" width="7.7109375" customWidth="1"/>
    <col min="14" max="14" width="9.140625" customWidth="1"/>
    <col min="15" max="15" width="8.7109375" customWidth="1"/>
    <col min="16" max="16" width="6.7109375" customWidth="1"/>
    <col min="17" max="17" width="6.85546875" customWidth="1"/>
    <col min="18" max="18" width="8.85546875" customWidth="1"/>
    <col min="19" max="19" width="8" customWidth="1"/>
    <col min="20" max="20" width="7.42578125" customWidth="1"/>
    <col min="21" max="21" width="9.140625" customWidth="1"/>
    <col min="22" max="22" width="6.85546875" customWidth="1"/>
    <col min="23" max="23" width="6.7109375" customWidth="1"/>
    <col min="24" max="24" width="8.7109375" customWidth="1"/>
    <col min="25" max="26" width="7.140625" customWidth="1"/>
    <col min="27" max="27" width="7.42578125" customWidth="1"/>
    <col min="28" max="28" width="6.7109375" customWidth="1"/>
    <col min="29" max="29" width="6.42578125" customWidth="1"/>
    <col min="30" max="30" width="6.85546875" customWidth="1"/>
    <col min="31" max="31" width="7.42578125" customWidth="1"/>
    <col min="32" max="32" width="6.7109375" customWidth="1"/>
    <col min="33" max="33" width="6.85546875" customWidth="1"/>
    <col min="34" max="34" width="7.140625" customWidth="1"/>
    <col min="35" max="35" width="6.5703125" customWidth="1"/>
    <col min="36" max="37" width="6.7109375" customWidth="1"/>
    <col min="38" max="38" width="6.42578125" customWidth="1"/>
    <col min="39" max="39" width="6.7109375" customWidth="1"/>
    <col min="40" max="40" width="14.140625" customWidth="1"/>
    <col min="42" max="42" width="12.7109375" customWidth="1"/>
    <col min="44" max="44" width="4.7109375" customWidth="1"/>
    <col min="46" max="46" width="4" customWidth="1"/>
    <col min="47" max="47" width="61.7109375" customWidth="1"/>
  </cols>
  <sheetData>
    <row r="2" spans="2:47" ht="114">
      <c r="B2" s="91"/>
      <c r="C2" s="91"/>
      <c r="D2" s="91"/>
      <c r="E2" s="91"/>
      <c r="F2" s="71" t="s">
        <v>0</v>
      </c>
      <c r="G2" s="71"/>
      <c r="H2" s="71"/>
      <c r="I2" s="71"/>
      <c r="J2" s="71"/>
      <c r="K2" s="71"/>
      <c r="L2" s="71"/>
      <c r="M2" s="71"/>
      <c r="N2" s="71"/>
      <c r="O2" s="71"/>
      <c r="P2" s="71"/>
      <c r="Q2" s="71"/>
      <c r="R2" s="71"/>
      <c r="S2" s="71"/>
      <c r="T2" s="71"/>
      <c r="U2" s="71"/>
      <c r="V2" s="71"/>
      <c r="W2" s="71"/>
      <c r="X2" s="71"/>
      <c r="Y2" s="71"/>
      <c r="Z2" s="71"/>
      <c r="AA2" s="71"/>
      <c r="AB2" s="71"/>
      <c r="AC2" s="71"/>
      <c r="AD2" s="71"/>
      <c r="AE2" s="71"/>
      <c r="AF2" s="1"/>
      <c r="AG2" s="1"/>
      <c r="AH2" s="1"/>
      <c r="AI2" s="1"/>
      <c r="AJ2" s="1"/>
      <c r="AK2" s="1"/>
      <c r="AL2" s="1"/>
      <c r="AM2" s="1"/>
      <c r="AN2" s="1"/>
      <c r="AO2" s="1"/>
      <c r="AP2" s="1"/>
      <c r="AQ2" s="1"/>
      <c r="AR2" s="1"/>
      <c r="AS2" s="1"/>
      <c r="AT2" s="2"/>
      <c r="AU2" s="2"/>
    </row>
    <row r="3" spans="2:47" ht="35.25">
      <c r="B3" s="4" t="s">
        <v>1</v>
      </c>
      <c r="C3" s="90"/>
      <c r="D3" s="90"/>
      <c r="E3" s="3"/>
      <c r="F3" s="3"/>
      <c r="G3" s="3"/>
      <c r="H3" s="2"/>
      <c r="I3" s="2"/>
      <c r="J3" s="2"/>
      <c r="K3" s="2"/>
      <c r="L3" s="2"/>
      <c r="M3" s="2"/>
      <c r="N3" s="2"/>
      <c r="O3" s="3"/>
      <c r="P3" s="5"/>
      <c r="Q3" s="5"/>
      <c r="R3" s="5"/>
      <c r="S3" s="5"/>
      <c r="T3" s="5"/>
      <c r="U3" s="5"/>
      <c r="V3" s="5"/>
      <c r="W3" s="5"/>
      <c r="X3" s="5"/>
      <c r="Y3" s="5"/>
      <c r="Z3" s="5"/>
      <c r="AA3" s="5"/>
      <c r="AB3" s="5"/>
      <c r="AC3" s="5"/>
      <c r="AD3" s="5"/>
      <c r="AE3" s="5"/>
      <c r="AF3" s="5"/>
      <c r="AG3" s="5"/>
      <c r="AH3" s="5"/>
      <c r="AI3" s="5"/>
      <c r="AJ3" s="5"/>
      <c r="AK3" s="5"/>
      <c r="AL3" s="5"/>
      <c r="AM3" s="5"/>
      <c r="AN3" s="6"/>
      <c r="AO3" s="6"/>
      <c r="AP3" s="1"/>
      <c r="AQ3" s="5"/>
      <c r="AR3" s="5"/>
      <c r="AS3" s="5"/>
      <c r="AT3" s="5"/>
      <c r="AU3" s="2"/>
    </row>
    <row r="4" spans="2:47" ht="15.75" thickBot="1">
      <c r="AR4" s="7"/>
    </row>
    <row r="5" spans="2:47" ht="36.75" thickTop="1" thickBot="1">
      <c r="B5" s="47" t="s">
        <v>2</v>
      </c>
      <c r="C5" s="50" t="s">
        <v>3</v>
      </c>
      <c r="D5" s="53" t="s">
        <v>4</v>
      </c>
      <c r="E5" s="56" t="s">
        <v>5</v>
      </c>
      <c r="F5" s="24" t="s">
        <v>6</v>
      </c>
      <c r="G5" s="41" t="s">
        <v>7</v>
      </c>
      <c r="H5" s="42"/>
      <c r="I5" s="43"/>
      <c r="J5" s="41" t="s">
        <v>8</v>
      </c>
      <c r="K5" s="42"/>
      <c r="L5" s="43"/>
      <c r="M5" s="41" t="s">
        <v>9</v>
      </c>
      <c r="N5" s="42"/>
      <c r="O5" s="43"/>
      <c r="P5" s="41" t="s">
        <v>10</v>
      </c>
      <c r="Q5" s="42"/>
      <c r="R5" s="43"/>
      <c r="S5" s="41" t="s">
        <v>11</v>
      </c>
      <c r="T5" s="42"/>
      <c r="U5" s="43"/>
      <c r="V5" s="41" t="s">
        <v>12</v>
      </c>
      <c r="W5" s="42"/>
      <c r="X5" s="43"/>
      <c r="Y5" s="41" t="s">
        <v>13</v>
      </c>
      <c r="Z5" s="42"/>
      <c r="AA5" s="43"/>
      <c r="AB5" s="41" t="s">
        <v>14</v>
      </c>
      <c r="AC5" s="42"/>
      <c r="AD5" s="43"/>
      <c r="AE5" s="41" t="s">
        <v>15</v>
      </c>
      <c r="AF5" s="42"/>
      <c r="AG5" s="43"/>
      <c r="AH5" s="41" t="s">
        <v>16</v>
      </c>
      <c r="AI5" s="42"/>
      <c r="AJ5" s="43"/>
      <c r="AK5" s="41" t="s">
        <v>17</v>
      </c>
      <c r="AL5" s="42"/>
      <c r="AM5" s="43"/>
      <c r="AN5" s="44" t="s">
        <v>18</v>
      </c>
      <c r="AO5" s="44" t="s">
        <v>19</v>
      </c>
      <c r="AP5" s="44" t="s">
        <v>20</v>
      </c>
      <c r="AQ5" s="60" t="s">
        <v>21</v>
      </c>
      <c r="AR5" s="61"/>
      <c r="AS5" s="60" t="s">
        <v>22</v>
      </c>
      <c r="AT5" s="61"/>
      <c r="AU5" s="64" t="s">
        <v>23</v>
      </c>
    </row>
    <row r="6" spans="2:47" ht="190.5" thickBot="1">
      <c r="B6" s="48"/>
      <c r="C6" s="51"/>
      <c r="D6" s="54"/>
      <c r="E6" s="57"/>
      <c r="F6" s="8" t="s">
        <v>24</v>
      </c>
      <c r="G6" s="8" t="s">
        <v>25</v>
      </c>
      <c r="H6" s="8" t="s">
        <v>26</v>
      </c>
      <c r="I6" s="8" t="s">
        <v>27</v>
      </c>
      <c r="J6" s="8" t="s">
        <v>25</v>
      </c>
      <c r="K6" s="8" t="s">
        <v>26</v>
      </c>
      <c r="L6" s="8" t="s">
        <v>27</v>
      </c>
      <c r="M6" s="8" t="s">
        <v>25</v>
      </c>
      <c r="N6" s="8" t="s">
        <v>26</v>
      </c>
      <c r="O6" s="8" t="s">
        <v>27</v>
      </c>
      <c r="P6" s="8" t="s">
        <v>25</v>
      </c>
      <c r="Q6" s="8" t="s">
        <v>26</v>
      </c>
      <c r="R6" s="8" t="s">
        <v>27</v>
      </c>
      <c r="S6" s="8" t="s">
        <v>25</v>
      </c>
      <c r="T6" s="8" t="s">
        <v>26</v>
      </c>
      <c r="U6" s="8" t="s">
        <v>27</v>
      </c>
      <c r="V6" s="8" t="s">
        <v>25</v>
      </c>
      <c r="W6" s="8" t="s">
        <v>26</v>
      </c>
      <c r="X6" s="8" t="s">
        <v>27</v>
      </c>
      <c r="Y6" s="8" t="s">
        <v>25</v>
      </c>
      <c r="Z6" s="8" t="s">
        <v>26</v>
      </c>
      <c r="AA6" s="8" t="s">
        <v>27</v>
      </c>
      <c r="AB6" s="8" t="s">
        <v>25</v>
      </c>
      <c r="AC6" s="8" t="s">
        <v>26</v>
      </c>
      <c r="AD6" s="8" t="s">
        <v>27</v>
      </c>
      <c r="AE6" s="8" t="s">
        <v>25</v>
      </c>
      <c r="AF6" s="8" t="s">
        <v>26</v>
      </c>
      <c r="AG6" s="8" t="s">
        <v>27</v>
      </c>
      <c r="AH6" s="8" t="s">
        <v>25</v>
      </c>
      <c r="AI6" s="8" t="s">
        <v>26</v>
      </c>
      <c r="AJ6" s="8" t="s">
        <v>27</v>
      </c>
      <c r="AK6" s="8" t="s">
        <v>25</v>
      </c>
      <c r="AL6" s="8" t="s">
        <v>26</v>
      </c>
      <c r="AM6" s="8" t="s">
        <v>27</v>
      </c>
      <c r="AN6" s="45"/>
      <c r="AO6" s="45"/>
      <c r="AP6" s="45"/>
      <c r="AQ6" s="62"/>
      <c r="AR6" s="63"/>
      <c r="AS6" s="62"/>
      <c r="AT6" s="63"/>
      <c r="AU6" s="65"/>
    </row>
    <row r="7" spans="2:47" ht="28.5" thickBot="1">
      <c r="B7" s="48"/>
      <c r="C7" s="51"/>
      <c r="D7" s="54"/>
      <c r="E7" s="57"/>
      <c r="F7" s="25" t="s">
        <v>28</v>
      </c>
      <c r="G7" s="9">
        <v>30</v>
      </c>
      <c r="H7" s="9">
        <v>56</v>
      </c>
      <c r="I7" s="9">
        <v>100</v>
      </c>
      <c r="J7" s="9">
        <v>30</v>
      </c>
      <c r="K7" s="9">
        <v>56</v>
      </c>
      <c r="L7" s="9">
        <v>100</v>
      </c>
      <c r="M7" s="9">
        <v>30</v>
      </c>
      <c r="N7" s="9">
        <v>56</v>
      </c>
      <c r="O7" s="9">
        <v>100</v>
      </c>
      <c r="P7" s="9">
        <v>24</v>
      </c>
      <c r="Q7" s="9">
        <v>29</v>
      </c>
      <c r="R7" s="9">
        <v>60</v>
      </c>
      <c r="S7" s="9">
        <v>24</v>
      </c>
      <c r="T7" s="9">
        <v>29</v>
      </c>
      <c r="U7" s="9">
        <v>60</v>
      </c>
      <c r="V7" s="9">
        <v>24</v>
      </c>
      <c r="W7" s="9">
        <v>29</v>
      </c>
      <c r="X7" s="9">
        <v>60</v>
      </c>
      <c r="Y7" s="9">
        <v>12</v>
      </c>
      <c r="Z7" s="9">
        <v>22</v>
      </c>
      <c r="AA7" s="9">
        <v>40</v>
      </c>
      <c r="AB7" s="9">
        <v>16</v>
      </c>
      <c r="AC7" s="9">
        <v>19</v>
      </c>
      <c r="AD7" s="9">
        <v>40</v>
      </c>
      <c r="AE7" s="9">
        <v>12</v>
      </c>
      <c r="AF7" s="9">
        <v>22</v>
      </c>
      <c r="AG7" s="9">
        <v>40</v>
      </c>
      <c r="AH7" s="9">
        <v>12</v>
      </c>
      <c r="AI7" s="9">
        <v>22</v>
      </c>
      <c r="AJ7" s="9">
        <v>40</v>
      </c>
      <c r="AK7" s="9">
        <v>6</v>
      </c>
      <c r="AL7" s="9">
        <v>11</v>
      </c>
      <c r="AM7" s="9">
        <v>20</v>
      </c>
      <c r="AN7" s="45"/>
      <c r="AO7" s="45"/>
      <c r="AP7" s="45"/>
      <c r="AQ7" s="67" t="s">
        <v>20</v>
      </c>
      <c r="AR7" s="68"/>
      <c r="AS7" s="69" t="s">
        <v>20</v>
      </c>
      <c r="AT7" s="70"/>
      <c r="AU7" s="66"/>
    </row>
    <row r="8" spans="2:47" ht="28.5" thickBot="1">
      <c r="B8" s="49"/>
      <c r="C8" s="52"/>
      <c r="D8" s="55"/>
      <c r="E8" s="58"/>
      <c r="F8" s="25" t="s">
        <v>29</v>
      </c>
      <c r="G8" s="9">
        <v>60</v>
      </c>
      <c r="H8" s="9">
        <v>140</v>
      </c>
      <c r="I8" s="9">
        <v>200</v>
      </c>
      <c r="J8" s="9">
        <v>60</v>
      </c>
      <c r="K8" s="9">
        <v>140</v>
      </c>
      <c r="L8" s="9">
        <v>200</v>
      </c>
      <c r="M8" s="9">
        <v>60</v>
      </c>
      <c r="N8" s="9">
        <v>140</v>
      </c>
      <c r="O8" s="9">
        <v>200</v>
      </c>
      <c r="P8" s="9">
        <v>48</v>
      </c>
      <c r="Q8" s="9">
        <v>72</v>
      </c>
      <c r="R8" s="9">
        <v>120</v>
      </c>
      <c r="S8" s="9">
        <v>48</v>
      </c>
      <c r="T8" s="9">
        <v>72</v>
      </c>
      <c r="U8" s="9">
        <v>120</v>
      </c>
      <c r="V8" s="9">
        <v>48</v>
      </c>
      <c r="W8" s="9">
        <v>72</v>
      </c>
      <c r="X8" s="9">
        <v>120</v>
      </c>
      <c r="Y8" s="9">
        <v>24</v>
      </c>
      <c r="Z8" s="9">
        <v>56</v>
      </c>
      <c r="AA8" s="9">
        <v>80</v>
      </c>
      <c r="AB8" s="9">
        <v>32</v>
      </c>
      <c r="AC8" s="9">
        <v>48</v>
      </c>
      <c r="AD8" s="9">
        <v>80</v>
      </c>
      <c r="AE8" s="9">
        <v>24</v>
      </c>
      <c r="AF8" s="9">
        <v>56</v>
      </c>
      <c r="AG8" s="9">
        <v>80</v>
      </c>
      <c r="AH8" s="9">
        <v>24</v>
      </c>
      <c r="AI8" s="9">
        <v>56</v>
      </c>
      <c r="AJ8" s="9">
        <v>80</v>
      </c>
      <c r="AK8" s="9">
        <v>12</v>
      </c>
      <c r="AL8" s="9">
        <v>28</v>
      </c>
      <c r="AM8" s="9">
        <v>40</v>
      </c>
      <c r="AN8" s="46"/>
      <c r="AO8" s="46"/>
      <c r="AP8" s="46"/>
      <c r="AQ8" s="69"/>
      <c r="AR8" s="70"/>
      <c r="AS8" s="69"/>
      <c r="AT8" s="70"/>
      <c r="AU8" s="66"/>
    </row>
    <row r="9" spans="2:47" ht="28.5" customHeight="1" thickBot="1">
      <c r="B9" s="34">
        <v>1</v>
      </c>
      <c r="C9" s="76">
        <v>602</v>
      </c>
      <c r="D9" s="89" t="s">
        <v>39</v>
      </c>
      <c r="E9" s="76">
        <v>212</v>
      </c>
      <c r="F9" s="11" t="s">
        <v>30</v>
      </c>
      <c r="G9" s="12">
        <v>10</v>
      </c>
      <c r="H9" s="12">
        <v>52</v>
      </c>
      <c r="I9" s="13">
        <f>SUM(G9:H9)</f>
        <v>62</v>
      </c>
      <c r="J9" s="12">
        <v>11</v>
      </c>
      <c r="K9" s="12">
        <v>23</v>
      </c>
      <c r="L9" s="13">
        <f>SUM(J9:K9)</f>
        <v>34</v>
      </c>
      <c r="M9" s="12">
        <v>10</v>
      </c>
      <c r="N9" s="12">
        <v>18</v>
      </c>
      <c r="O9" s="13">
        <f>SUM(M9:N9)</f>
        <v>28</v>
      </c>
      <c r="P9" s="12">
        <v>10</v>
      </c>
      <c r="Q9" s="12">
        <v>22</v>
      </c>
      <c r="R9" s="13">
        <f>SUM(P9:Q9)</f>
        <v>32</v>
      </c>
      <c r="S9" s="12">
        <v>12</v>
      </c>
      <c r="T9" s="12">
        <v>5</v>
      </c>
      <c r="U9" s="13">
        <f>SUM(S9:T9)</f>
        <v>17</v>
      </c>
      <c r="V9" s="12">
        <v>17</v>
      </c>
      <c r="W9" s="12">
        <v>6</v>
      </c>
      <c r="X9" s="13">
        <f>SUM(V9:W9)</f>
        <v>23</v>
      </c>
      <c r="Y9" s="12">
        <v>7</v>
      </c>
      <c r="Z9" s="12">
        <v>22</v>
      </c>
      <c r="AA9" s="13">
        <f>SUM(Y9:Z9)</f>
        <v>29</v>
      </c>
      <c r="AB9" s="12">
        <v>13</v>
      </c>
      <c r="AC9" s="12">
        <v>12</v>
      </c>
      <c r="AD9" s="13">
        <f>SUM(AB9:AC9)</f>
        <v>25</v>
      </c>
      <c r="AE9" s="12">
        <v>9</v>
      </c>
      <c r="AF9" s="12">
        <v>10</v>
      </c>
      <c r="AG9" s="13">
        <f>SUM(AE9:AF9)</f>
        <v>19</v>
      </c>
      <c r="AH9" s="12">
        <v>4</v>
      </c>
      <c r="AI9" s="12">
        <v>5</v>
      </c>
      <c r="AJ9" s="13">
        <f>SUM(AH9:AI9)</f>
        <v>9</v>
      </c>
      <c r="AK9" s="12">
        <v>3</v>
      </c>
      <c r="AL9" s="12">
        <v>3</v>
      </c>
      <c r="AM9" s="13">
        <f>SUM(AK9:AL9)</f>
        <v>6</v>
      </c>
      <c r="AN9" s="40"/>
      <c r="AO9" s="40"/>
      <c r="AP9" s="30"/>
      <c r="AQ9" s="32"/>
      <c r="AR9" s="32"/>
      <c r="AS9" s="32"/>
      <c r="AT9" s="32"/>
      <c r="AU9" s="83" t="str">
        <f>IF(AN11="0","له دور ثانٍ في : ")&amp;IF(COUNTIF(H11,"&lt;56")+COUNTIF(I11,"&lt;100")=0,,"عربي،")&amp;IF(COUNTIF(K11,"&lt;56")+COUNTIF(L11,"&lt;100")=0,,"إنجليزي،")&amp;IF(COUNTIF(N11,"&lt;56")+COUNTIF(O11,"&lt;100")=0,," رياضيات،")&amp;IF(COUNTIF(Q11,"&lt;29")+COUNTIF(R11,"&lt;60")=0,,"فيزياء ،")&amp;IF(COUNTIF(T11,"&lt;29")+COUNTIF(U11,"&lt;60")=0,,"كيمياء،")&amp;IF(COUNTIF(W11,"&lt;29")+COUNTIF(X11,"&lt;60")=0,,"أحياء،")&amp;IF(COUNTIF(Z11,"&lt;22")+COUNTIF(AA11,"&lt;40")=0,,"دين، ")&amp;IF(COUNTIF(AC11,"&lt;19")+COUNTIF(AD11,"&lt;40")=0,,"حاسوب،
")&amp;IF(COUNTIF(AF11,"&lt;22")+COUNTIF(AG11,"&lt;40")=0,,"تاريخ ،")&amp;IF(COUNTIF(AI11,"&lt;22")+COUNTIF(AJ11,"&lt;40")=0,,"جغرافيا،")&amp;IF(COUNTIF(AL11,"&lt;11")+COUNTIF(AM11,"&lt;20")=0,,"أساسيات الحياة الاجتماعية، ")</f>
        <v>له دور ثانٍ في : إنجليزي، رياضيات،كيمياء،</v>
      </c>
    </row>
    <row r="10" spans="2:47" ht="28.5" customHeight="1" thickBot="1">
      <c r="B10" s="34"/>
      <c r="C10" s="77"/>
      <c r="D10" s="36"/>
      <c r="E10" s="77"/>
      <c r="F10" s="11" t="s">
        <v>31</v>
      </c>
      <c r="G10" s="12">
        <v>11</v>
      </c>
      <c r="H10" s="12">
        <v>48</v>
      </c>
      <c r="I10" s="13">
        <f>SUM(G10:H10)</f>
        <v>59</v>
      </c>
      <c r="J10" s="12">
        <v>18</v>
      </c>
      <c r="K10" s="12">
        <v>27</v>
      </c>
      <c r="L10" s="13">
        <f>SUM(J10:K10)</f>
        <v>45</v>
      </c>
      <c r="M10" s="12">
        <v>8</v>
      </c>
      <c r="N10" s="12">
        <v>16</v>
      </c>
      <c r="O10" s="13">
        <f>SUM(M10:N10)</f>
        <v>24</v>
      </c>
      <c r="P10" s="12">
        <v>14</v>
      </c>
      <c r="Q10" s="12">
        <v>14</v>
      </c>
      <c r="R10" s="13">
        <f>SUM(P10:Q10)</f>
        <v>28</v>
      </c>
      <c r="S10" s="12">
        <v>15</v>
      </c>
      <c r="T10" s="12">
        <v>17</v>
      </c>
      <c r="U10" s="13">
        <f>SUM(S10:T10)</f>
        <v>32</v>
      </c>
      <c r="V10" s="12">
        <v>17</v>
      </c>
      <c r="W10" s="12">
        <v>23</v>
      </c>
      <c r="X10" s="13">
        <f>SUM(V10:W10)</f>
        <v>40</v>
      </c>
      <c r="Y10" s="12">
        <v>1</v>
      </c>
      <c r="Z10" s="12">
        <v>17</v>
      </c>
      <c r="AA10" s="13">
        <f>SUM(Y10:Z10)</f>
        <v>18</v>
      </c>
      <c r="AB10" s="12">
        <v>11</v>
      </c>
      <c r="AC10" s="12">
        <v>15</v>
      </c>
      <c r="AD10" s="13">
        <f>SUM(AB10:AC10)</f>
        <v>26</v>
      </c>
      <c r="AE10" s="12">
        <v>11</v>
      </c>
      <c r="AF10" s="12">
        <v>14</v>
      </c>
      <c r="AG10" s="13">
        <f>SUM(AE10:AF10)</f>
        <v>25</v>
      </c>
      <c r="AH10" s="12">
        <v>4</v>
      </c>
      <c r="AI10" s="12">
        <v>27</v>
      </c>
      <c r="AJ10" s="13">
        <f>SUM(AH10:AI10)</f>
        <v>31</v>
      </c>
      <c r="AK10" s="12">
        <v>3</v>
      </c>
      <c r="AL10" s="12">
        <v>11</v>
      </c>
      <c r="AM10" s="13">
        <f>SUM(AK10:AL10)</f>
        <v>14</v>
      </c>
      <c r="AN10" s="31"/>
      <c r="AO10" s="31"/>
      <c r="AP10" s="31"/>
      <c r="AQ10" s="32"/>
      <c r="AR10" s="32"/>
      <c r="AS10" s="32"/>
      <c r="AT10" s="32"/>
      <c r="AU10" s="84"/>
    </row>
    <row r="11" spans="2:47" ht="36" thickBot="1">
      <c r="B11" s="34"/>
      <c r="C11" s="77"/>
      <c r="D11" s="36"/>
      <c r="E11" s="77"/>
      <c r="F11" s="14" t="s">
        <v>32</v>
      </c>
      <c r="G11" s="13">
        <f>SUM(G9:G10)</f>
        <v>21</v>
      </c>
      <c r="H11" s="13">
        <f>IF(SUM(H9:H10)&lt;38,SUM(H9:H10),SUM(H9:H10))</f>
        <v>100</v>
      </c>
      <c r="I11" s="13">
        <f>IF(SUM(G11:H11)&lt;100,SUM(G11:H11),SUM(G11:H11))</f>
        <v>121</v>
      </c>
      <c r="J11" s="13">
        <v>56</v>
      </c>
      <c r="K11" s="13">
        <f>IF(SUM(K9:K10)&lt;38,SUM(K9:K10),SUM(K9:K10))</f>
        <v>50</v>
      </c>
      <c r="L11" s="13">
        <f>IF(SUM(J11:K11)&lt;100,SUM(J11:K11),SUM(J11:K11))</f>
        <v>106</v>
      </c>
      <c r="M11" s="13">
        <f>SUM(M9:M10)</f>
        <v>18</v>
      </c>
      <c r="N11" s="13">
        <f>IF(SUM(N9:N10)&lt;38,SUM(N9:N10),SUM(N9:N10))</f>
        <v>34</v>
      </c>
      <c r="O11" s="13">
        <f>IF(SUM(M11:N11)&lt;100,SUM(M11:N11),SUM(M11:N11))</f>
        <v>52</v>
      </c>
      <c r="P11" s="13">
        <f>SUM(P9:P10)</f>
        <v>24</v>
      </c>
      <c r="Q11" s="13">
        <f>IF(SUM(Q9:Q10)&lt;38,SUM(Q9:Q10),SUM(Q9:Q10))</f>
        <v>36</v>
      </c>
      <c r="R11" s="13">
        <f>IF(SUM(P11:Q11)&lt;80,SUM(P11:Q11),SUM(P11:Q11))</f>
        <v>60</v>
      </c>
      <c r="S11" s="13">
        <f>SUM(S9:S10)</f>
        <v>27</v>
      </c>
      <c r="T11" s="13">
        <f>IF(SUM(T9:T10)&lt;38,SUM(T9:T10),SUM(T9:T10))</f>
        <v>22</v>
      </c>
      <c r="U11" s="13">
        <f>IF(SUM(S11:T11)&lt;80,SUM(S11:T11),SUM(S11:T11))</f>
        <v>49</v>
      </c>
      <c r="V11" s="13">
        <f>SUM(V9:V10)</f>
        <v>34</v>
      </c>
      <c r="W11" s="13">
        <f>IF(SUM(W9:W10)&lt;38,SUM(W9:W10),SUM(W9:W10))</f>
        <v>29</v>
      </c>
      <c r="X11" s="13">
        <f>IF(SUM(V11:W11)&lt;80,SUM(V11:W11),SUM(V11:W11))</f>
        <v>63</v>
      </c>
      <c r="Y11" s="13">
        <f>SUM(Y9:Y10)</f>
        <v>8</v>
      </c>
      <c r="Z11" s="13">
        <f>IF(SUM(Z9:Z10)&lt;19,SUM(Z9:Z10),SUM(Z9:Z10))</f>
        <v>39</v>
      </c>
      <c r="AA11" s="13">
        <f>IF(SUM(Y11:Z11)&lt;40,SUM(Y11:Z11),SUM(Y11:Z11))</f>
        <v>47</v>
      </c>
      <c r="AB11" s="13">
        <f>SUM(AB9:AB10)</f>
        <v>24</v>
      </c>
      <c r="AC11" s="13">
        <f>IF(SUM(AC9:AC10)&lt;19,SUM(AC9:AC10),SUM(AC9:AC10))</f>
        <v>27</v>
      </c>
      <c r="AD11" s="13">
        <f>IF(SUM(AB11:AC11)&lt;40,SUM(AB11:AC11),SUM(AB11:AC11))</f>
        <v>51</v>
      </c>
      <c r="AE11" s="13">
        <f>SUM(AE9:AE10)</f>
        <v>20</v>
      </c>
      <c r="AF11" s="13">
        <f>IF(SUM(AF9:AF10)&lt;19,SUM(AF9:AF10),SUM(AF9:AF10))</f>
        <v>24</v>
      </c>
      <c r="AG11" s="13">
        <f>IF(SUM(AE11:AF11)&lt;40,SUM(AE11:AF11),SUM(AE11:AF11))</f>
        <v>44</v>
      </c>
      <c r="AH11" s="13">
        <f>SUM(AH9:AH10)</f>
        <v>8</v>
      </c>
      <c r="AI11" s="13">
        <f>IF(SUM(AI9:AI10)&lt;19,SUM(AI9:AI10),SUM(AI9:AI10))</f>
        <v>32</v>
      </c>
      <c r="AJ11" s="13">
        <f>IF(SUM(AH11:AI11)&lt;40,SUM(AH11:AI11),SUM(AH11:AI11))</f>
        <v>40</v>
      </c>
      <c r="AK11" s="13">
        <f>SUM(AK9:AK10)</f>
        <v>6</v>
      </c>
      <c r="AL11" s="13">
        <f>IF(SUM(AL9:AL10)&lt;9,SUM(AL9:AL10),SUM(AL9:AL10))</f>
        <v>14</v>
      </c>
      <c r="AM11" s="13">
        <f>IF(SUM(AK11:AL11)&lt;20,SUM(AK11:AL11),SUM(AK11:AL11))</f>
        <v>20</v>
      </c>
      <c r="AN11" s="15" t="str">
        <f>IF(OR(I11&lt;100,L11&lt;100,O11&lt;100,R11&lt;60,U11&lt;60,X11&lt;60,AA11&lt;40,AD11&lt;40,AG11&lt;40,AJ11&lt;40,AM11&lt;20),"0",SUM(AA11,AD11,X11,U11,R11,O11,L11,I11,AG11,AJ11,AM11))</f>
        <v>0</v>
      </c>
      <c r="AO11" s="15">
        <f>AN11/1320*100</f>
        <v>0</v>
      </c>
      <c r="AP11" s="15" t="str">
        <f>IF(AO11&lt;50,"   ",IF(AO11&lt;65,"مقبول",IF(AO11&lt;75,"جيد",IF(AO11&lt;85,"جيدجداً",IF(AO11&lt;=100,"ممتاز","خطا")))))</f>
        <v xml:space="preserve">   </v>
      </c>
      <c r="AQ11" s="32"/>
      <c r="AR11" s="32"/>
      <c r="AS11" s="32"/>
      <c r="AT11" s="32"/>
      <c r="AU11" s="85"/>
    </row>
    <row r="12" spans="2:47" ht="28.5" customHeight="1" thickBot="1">
      <c r="B12" s="34">
        <v>2</v>
      </c>
      <c r="C12" s="77">
        <v>603</v>
      </c>
      <c r="D12" s="35" t="s">
        <v>40</v>
      </c>
      <c r="E12" s="76">
        <v>213</v>
      </c>
      <c r="F12" s="11" t="s">
        <v>30</v>
      </c>
      <c r="G12" s="12">
        <v>16</v>
      </c>
      <c r="H12" s="12">
        <v>45</v>
      </c>
      <c r="I12" s="13">
        <f>SUM(G12:H12)</f>
        <v>61</v>
      </c>
      <c r="J12" s="12">
        <v>26</v>
      </c>
      <c r="K12" s="12">
        <v>32</v>
      </c>
      <c r="L12" s="13">
        <f>SUM(J12:K12)</f>
        <v>58</v>
      </c>
      <c r="M12" s="12">
        <v>19</v>
      </c>
      <c r="N12" s="12">
        <v>25</v>
      </c>
      <c r="O12" s="13">
        <f>SUM(M12:N12)</f>
        <v>44</v>
      </c>
      <c r="P12" s="12">
        <v>13</v>
      </c>
      <c r="Q12" s="12">
        <v>21</v>
      </c>
      <c r="R12" s="13">
        <f>SUM(P12:Q12)</f>
        <v>34</v>
      </c>
      <c r="S12" s="12">
        <v>19</v>
      </c>
      <c r="T12" s="12">
        <v>16</v>
      </c>
      <c r="U12" s="13">
        <f>SUM(S12:T12)</f>
        <v>35</v>
      </c>
      <c r="V12" s="12">
        <v>17</v>
      </c>
      <c r="W12" s="12">
        <v>26</v>
      </c>
      <c r="X12" s="13">
        <f>SUM(V12:W12)</f>
        <v>43</v>
      </c>
      <c r="Y12" s="12">
        <v>9</v>
      </c>
      <c r="Z12" s="12">
        <v>22</v>
      </c>
      <c r="AA12" s="13">
        <f>SUM(Y12:Z12)</f>
        <v>31</v>
      </c>
      <c r="AB12" s="12">
        <v>11</v>
      </c>
      <c r="AC12" s="12">
        <v>14</v>
      </c>
      <c r="AD12" s="13">
        <f>SUM(AB12:AC12)</f>
        <v>25</v>
      </c>
      <c r="AE12" s="12">
        <v>10</v>
      </c>
      <c r="AF12" s="12">
        <v>7</v>
      </c>
      <c r="AG12" s="13">
        <f>SUM(AE12:AF12)</f>
        <v>17</v>
      </c>
      <c r="AH12" s="12">
        <v>9</v>
      </c>
      <c r="AI12" s="12">
        <v>15</v>
      </c>
      <c r="AJ12" s="13">
        <f>SUM(AH12:AI12)</f>
        <v>24</v>
      </c>
      <c r="AK12" s="12">
        <v>3</v>
      </c>
      <c r="AL12" s="12">
        <v>4</v>
      </c>
      <c r="AM12" s="13">
        <f>SUM(AK12:AL12)</f>
        <v>7</v>
      </c>
      <c r="AN12" s="29"/>
      <c r="AO12" s="29"/>
      <c r="AP12" s="30"/>
      <c r="AQ12" s="32"/>
      <c r="AR12" s="32"/>
      <c r="AS12" s="32"/>
      <c r="AT12" s="32"/>
      <c r="AU12" s="86" t="str">
        <f>IF(AN14="0","راسب","ناجح")</f>
        <v>ناجح</v>
      </c>
    </row>
    <row r="13" spans="2:47" ht="28.5" customHeight="1" thickBot="1">
      <c r="B13" s="34"/>
      <c r="C13" s="77"/>
      <c r="D13" s="36"/>
      <c r="E13" s="77"/>
      <c r="F13" s="11" t="s">
        <v>31</v>
      </c>
      <c r="G13" s="12">
        <v>26</v>
      </c>
      <c r="H13" s="12">
        <v>49</v>
      </c>
      <c r="I13" s="13">
        <f>SUM(G13:H13)</f>
        <v>75</v>
      </c>
      <c r="J13" s="12">
        <v>26</v>
      </c>
      <c r="K13" s="12">
        <v>38</v>
      </c>
      <c r="L13" s="13">
        <f>SUM(J13:K13)</f>
        <v>64</v>
      </c>
      <c r="M13" s="12">
        <v>17</v>
      </c>
      <c r="N13" s="12">
        <v>39</v>
      </c>
      <c r="O13" s="13">
        <f>SUM(M13:N13)</f>
        <v>56</v>
      </c>
      <c r="P13" s="12">
        <v>16</v>
      </c>
      <c r="Q13" s="12">
        <v>14</v>
      </c>
      <c r="R13" s="13">
        <f>SUM(P13:Q13)</f>
        <v>30</v>
      </c>
      <c r="S13" s="12">
        <v>18</v>
      </c>
      <c r="T13" s="12">
        <v>24</v>
      </c>
      <c r="U13" s="13">
        <f>SUM(S13:T13)</f>
        <v>42</v>
      </c>
      <c r="V13" s="12">
        <v>17</v>
      </c>
      <c r="W13" s="12">
        <v>14</v>
      </c>
      <c r="X13" s="13">
        <f>SUM(V13:W13)</f>
        <v>31</v>
      </c>
      <c r="Y13" s="12">
        <v>8</v>
      </c>
      <c r="Z13" s="12">
        <v>14</v>
      </c>
      <c r="AA13" s="13">
        <f>SUM(Y13:Z13)</f>
        <v>22</v>
      </c>
      <c r="AB13" s="12">
        <v>12</v>
      </c>
      <c r="AC13" s="12">
        <v>18</v>
      </c>
      <c r="AD13" s="13">
        <f>SUM(AB13:AC13)</f>
        <v>30</v>
      </c>
      <c r="AE13" s="12">
        <v>11</v>
      </c>
      <c r="AF13" s="12">
        <v>23</v>
      </c>
      <c r="AG13" s="13">
        <f>SUM(AE13:AF13)</f>
        <v>34</v>
      </c>
      <c r="AH13" s="12">
        <v>9</v>
      </c>
      <c r="AI13" s="12">
        <v>18</v>
      </c>
      <c r="AJ13" s="13">
        <f>SUM(AH13:AI13)</f>
        <v>27</v>
      </c>
      <c r="AK13" s="12">
        <v>4</v>
      </c>
      <c r="AL13" s="12">
        <v>10</v>
      </c>
      <c r="AM13" s="13">
        <f>SUM(AK13:AL13)</f>
        <v>14</v>
      </c>
      <c r="AN13" s="29"/>
      <c r="AO13" s="29"/>
      <c r="AP13" s="31"/>
      <c r="AQ13" s="32"/>
      <c r="AR13" s="32"/>
      <c r="AS13" s="32"/>
      <c r="AT13" s="32"/>
      <c r="AU13" s="87"/>
    </row>
    <row r="14" spans="2:47" ht="36" customHeight="1" thickBot="1">
      <c r="B14" s="34"/>
      <c r="C14" s="77"/>
      <c r="D14" s="36"/>
      <c r="E14" s="77"/>
      <c r="F14" s="14" t="s">
        <v>32</v>
      </c>
      <c r="G14" s="13">
        <f>SUM(G12:G13)</f>
        <v>42</v>
      </c>
      <c r="H14" s="13">
        <f>IF(SUM(H12:H13)&lt;38,SUM(H12:H13),SUM(H12:H13))</f>
        <v>94</v>
      </c>
      <c r="I14" s="13">
        <f>IF(SUM(G14:H14)&lt;100,SUM(G14:H14),SUM(G14:H14))</f>
        <v>136</v>
      </c>
      <c r="J14" s="13">
        <f>SUM(J12:J13)</f>
        <v>52</v>
      </c>
      <c r="K14" s="13">
        <f>IF(SUM(K12:K13)&lt;38,SUM(K12:K13),SUM(K12:K13))</f>
        <v>70</v>
      </c>
      <c r="L14" s="13">
        <f>IF(SUM(J14:K14)&lt;100,SUM(J14:K14),SUM(J14:K14))</f>
        <v>122</v>
      </c>
      <c r="M14" s="13">
        <f>SUM(M12:M13)</f>
        <v>36</v>
      </c>
      <c r="N14" s="13">
        <f>IF(SUM(N12:N13)&lt;38,SUM(N12:N13),SUM(N12:N13))</f>
        <v>64</v>
      </c>
      <c r="O14" s="13">
        <f>IF(SUM(M14:N14)&lt;100,SUM(M14:N14),SUM(M14:N14))</f>
        <v>100</v>
      </c>
      <c r="P14" s="13">
        <f>SUM(P12:P13)</f>
        <v>29</v>
      </c>
      <c r="Q14" s="13">
        <f>IF(SUM(Q12:Q13)&lt;38,SUM(Q12:Q13),SUM(Q12:Q13))</f>
        <v>35</v>
      </c>
      <c r="R14" s="13">
        <f>IF(SUM(P14:Q14)&lt;80,SUM(P14:Q14),SUM(P14:Q14))</f>
        <v>64</v>
      </c>
      <c r="S14" s="13">
        <f>SUM(S12:S13)</f>
        <v>37</v>
      </c>
      <c r="T14" s="13">
        <f>IF(SUM(T12:T13)&lt;38,SUM(T12:T13),SUM(T12:T13))</f>
        <v>40</v>
      </c>
      <c r="U14" s="13">
        <f>IF(SUM(S14:T14)&lt;80,SUM(S14:T14),SUM(S14:T14))</f>
        <v>77</v>
      </c>
      <c r="V14" s="13">
        <f>SUM(V12:V13)</f>
        <v>34</v>
      </c>
      <c r="W14" s="13">
        <f>IF(SUM(W12:W13)&lt;38,SUM(W12:W13),SUM(W12:W13))</f>
        <v>40</v>
      </c>
      <c r="X14" s="13">
        <f>IF(SUM(V14:W14)&lt;80,SUM(V14:W14),SUM(V14:W14))</f>
        <v>74</v>
      </c>
      <c r="Y14" s="13">
        <f>SUM(Y12:Y13)</f>
        <v>17</v>
      </c>
      <c r="Z14" s="13">
        <f>IF(SUM(Z12:Z13)&lt;19,SUM(Z12:Z13),SUM(Z12:Z13))</f>
        <v>36</v>
      </c>
      <c r="AA14" s="13">
        <f>IF(SUM(Y14:Z14)&lt;40,SUM(Y14:Z14),SUM(Y14:Z14))</f>
        <v>53</v>
      </c>
      <c r="AB14" s="13">
        <f>SUM(AB12:AB13)</f>
        <v>23</v>
      </c>
      <c r="AC14" s="13">
        <f>IF(SUM(AC12:AC13)&lt;19,SUM(AC12:AC13),SUM(AC12:AC13))</f>
        <v>32</v>
      </c>
      <c r="AD14" s="13">
        <f>IF(SUM(AB14:AC14)&lt;40,SUM(AB14:AC14),SUM(AB14:AC14))</f>
        <v>55</v>
      </c>
      <c r="AE14" s="13">
        <f>SUM(AE12:AE13)</f>
        <v>21</v>
      </c>
      <c r="AF14" s="13">
        <f>IF(SUM(AF12:AF13)&lt;19,SUM(AF12:AF13),SUM(AF12:AF13))</f>
        <v>30</v>
      </c>
      <c r="AG14" s="13">
        <f>IF(SUM(AE14:AF14)&lt;40,SUM(AE14:AF14),SUM(AE14:AF14))</f>
        <v>51</v>
      </c>
      <c r="AH14" s="13">
        <f>SUM(AH12:AH13)</f>
        <v>18</v>
      </c>
      <c r="AI14" s="13">
        <f>IF(SUM(AI12:AI13)&lt;19,SUM(AI12:AI13),SUM(AI12:AI13))</f>
        <v>33</v>
      </c>
      <c r="AJ14" s="13">
        <f>IF(SUM(AH14:AI14)&lt;40,SUM(AH14:AI14),SUM(AH14:AI14))</f>
        <v>51</v>
      </c>
      <c r="AK14" s="13">
        <f>SUM(AK12:AK13)</f>
        <v>7</v>
      </c>
      <c r="AL14" s="13">
        <f>IF(SUM(AL12:AL13)&lt;9,SUM(AL12:AL13),SUM(AL12:AL13))</f>
        <v>14</v>
      </c>
      <c r="AM14" s="13">
        <f>IF(SUM(AK14:AL14)&lt;20,SUM(AK14:AL14),SUM(AK14:AL14))</f>
        <v>21</v>
      </c>
      <c r="AN14" s="15">
        <f>IF(OR(I14&lt;100,L14&lt;100,O14&lt;100,R14&lt;60,U14&lt;60,X14&lt;60,AA14&lt;40,AD14&lt;40,AG14&lt;40,AJ14&lt;40,AM14&lt;20),"0",SUM(AA14,AD14,X14,U14,R14,O14,L14,I14,AG14,AJ14,AM14))</f>
        <v>804</v>
      </c>
      <c r="AO14" s="15">
        <f>AN14/1320*100</f>
        <v>60.909090909090914</v>
      </c>
      <c r="AP14" s="15" t="str">
        <f>IF(AO14&lt;50,"   ",IF(AO14&lt;65,"مقبول",IF(AO14&lt;75,"جيد",IF(AO14&lt;85,"جيدجداً",IF(AO14&lt;=100,"ممتاز","خطا")))))</f>
        <v>مقبول</v>
      </c>
      <c r="AQ14" s="32"/>
      <c r="AR14" s="32"/>
      <c r="AS14" s="32"/>
      <c r="AT14" s="32"/>
      <c r="AU14" s="88"/>
    </row>
    <row r="15" spans="2:47" ht="28.5" customHeight="1" thickBot="1">
      <c r="B15" s="34">
        <v>3</v>
      </c>
      <c r="C15" s="77">
        <v>605</v>
      </c>
      <c r="D15" s="35" t="s">
        <v>41</v>
      </c>
      <c r="E15" s="76">
        <v>214</v>
      </c>
      <c r="F15" s="11" t="s">
        <v>30</v>
      </c>
      <c r="G15" s="12">
        <v>14</v>
      </c>
      <c r="H15" s="12">
        <v>48</v>
      </c>
      <c r="I15" s="13">
        <f>SUM(G15:H15)</f>
        <v>62</v>
      </c>
      <c r="J15" s="12">
        <v>26</v>
      </c>
      <c r="K15" s="12">
        <v>30</v>
      </c>
      <c r="L15" s="13">
        <f>SUM(J15:K15)</f>
        <v>56</v>
      </c>
      <c r="M15" s="12">
        <v>8</v>
      </c>
      <c r="N15" s="12">
        <v>20</v>
      </c>
      <c r="O15" s="13">
        <f>SUM(M15:N15)</f>
        <v>28</v>
      </c>
      <c r="P15" s="12">
        <v>19</v>
      </c>
      <c r="Q15" s="12">
        <v>19</v>
      </c>
      <c r="R15" s="13">
        <f>SUM(P15:Q15)</f>
        <v>38</v>
      </c>
      <c r="S15" s="12">
        <v>16</v>
      </c>
      <c r="T15" s="12">
        <v>11</v>
      </c>
      <c r="U15" s="13">
        <f>SUM(S15:T15)</f>
        <v>27</v>
      </c>
      <c r="V15" s="12">
        <v>16</v>
      </c>
      <c r="W15" s="12">
        <v>14</v>
      </c>
      <c r="X15" s="13">
        <f>SUM(V15:W15)</f>
        <v>30</v>
      </c>
      <c r="Y15" s="12">
        <v>6</v>
      </c>
      <c r="Z15" s="12">
        <v>18</v>
      </c>
      <c r="AA15" s="13">
        <f>SUM(Y15:Z15)</f>
        <v>24</v>
      </c>
      <c r="AB15" s="12">
        <v>14</v>
      </c>
      <c r="AC15" s="12">
        <v>11</v>
      </c>
      <c r="AD15" s="13">
        <f>SUM(AB15:AC15)</f>
        <v>25</v>
      </c>
      <c r="AE15" s="12">
        <v>6</v>
      </c>
      <c r="AF15" s="12">
        <v>14</v>
      </c>
      <c r="AG15" s="13">
        <f>SUM(AE15:AF15)</f>
        <v>20</v>
      </c>
      <c r="AH15" s="12">
        <v>6</v>
      </c>
      <c r="AI15" s="12">
        <v>8</v>
      </c>
      <c r="AJ15" s="13">
        <f>SUM(AH15:AI15)</f>
        <v>14</v>
      </c>
      <c r="AK15" s="12">
        <v>5</v>
      </c>
      <c r="AL15" s="12">
        <v>4</v>
      </c>
      <c r="AM15" s="13">
        <f>SUM(AK15:AL15)</f>
        <v>9</v>
      </c>
      <c r="AN15" s="29"/>
      <c r="AO15" s="29"/>
      <c r="AP15" s="30"/>
      <c r="AQ15" s="32"/>
      <c r="AR15" s="32"/>
      <c r="AS15" s="32"/>
      <c r="AT15" s="32"/>
      <c r="AU15" s="80" t="str">
        <f>IF(AN17="0","له دور ثانٍ في : ")&amp;IF(COUNTIF(H17,"&lt;56")+COUNTIF(I17,"&lt;100")=0,,"عربي،")&amp;IF(COUNTIF(K17,"&lt;56")+COUNTIF(L17,"&lt;100")=0,,"إنجليزي،")&amp;IF(COUNTIF(N17,"&lt;56")+COUNTIF(O17,"&lt;100")=0,," رياضيات،")&amp;IF(COUNTIF(Q17,"&lt;29")+COUNTIF(R17,"&lt;60")=0,,"فيزياء ،")&amp;IF(COUNTIF(T17,"&lt;29")+COUNTIF(U17,"&lt;60")=0,,"كيمياء،")&amp;IF(COUNTIF(W17,"&lt;29")+COUNTIF(X17,"&lt;60")=0,,"أحياء،")&amp;IF(COUNTIF(Z17,"&lt;22")+COUNTIF(AA17,"&lt;40")=0,,"دين، ")&amp;IF(COUNTIF(AC17,"&lt;19")+COUNTIF(AD17,"&lt;40")=0,,"حاسوب،
")&amp;IF(COUNTIF(AF17,"&lt;22")+COUNTIF(AG17,"&lt;40")=0,,"تاريخ ،")&amp;IF(COUNTIF(AI17,"&lt;22")+COUNTIF(AJ17,"&lt;40")=0,,"جغرافيا،")&amp;IF(COUNTIF(AL17,"&lt;11")+COUNTIF(AM17,"&lt;20")=0,,"أساسيات الحياة الاجتماعية، ")</f>
        <v>له دور ثانٍ في :  رياضيات،</v>
      </c>
    </row>
    <row r="16" spans="2:47" ht="28.5" customHeight="1" thickBot="1">
      <c r="B16" s="34"/>
      <c r="C16" s="77"/>
      <c r="D16" s="36"/>
      <c r="E16" s="77"/>
      <c r="F16" s="11" t="s">
        <v>31</v>
      </c>
      <c r="G16" s="12">
        <v>16</v>
      </c>
      <c r="H16" s="12">
        <v>58</v>
      </c>
      <c r="I16" s="13">
        <f>SUM(G16:H16)</f>
        <v>74</v>
      </c>
      <c r="J16" s="12">
        <v>20</v>
      </c>
      <c r="K16" s="12">
        <v>29</v>
      </c>
      <c r="L16" s="13">
        <f>SUM(J16:K16)</f>
        <v>49</v>
      </c>
      <c r="M16" s="12">
        <v>15</v>
      </c>
      <c r="N16" s="12">
        <v>18</v>
      </c>
      <c r="O16" s="13">
        <f>SUM(M16:N16)</f>
        <v>33</v>
      </c>
      <c r="P16" s="12">
        <v>20</v>
      </c>
      <c r="Q16" s="12">
        <v>10</v>
      </c>
      <c r="R16" s="13">
        <f>SUM(P16:Q16)</f>
        <v>30</v>
      </c>
      <c r="S16" s="12">
        <v>16</v>
      </c>
      <c r="T16" s="12">
        <v>21</v>
      </c>
      <c r="U16" s="13">
        <f>SUM(S16:T16)</f>
        <v>37</v>
      </c>
      <c r="V16" s="12">
        <v>17</v>
      </c>
      <c r="W16" s="12">
        <v>19</v>
      </c>
      <c r="X16" s="13">
        <f>SUM(V16:W16)</f>
        <v>36</v>
      </c>
      <c r="Y16" s="12">
        <v>9</v>
      </c>
      <c r="Z16" s="12">
        <v>24</v>
      </c>
      <c r="AA16" s="13">
        <f>SUM(Y16:Z16)</f>
        <v>33</v>
      </c>
      <c r="AB16" s="12">
        <v>14</v>
      </c>
      <c r="AC16" s="12">
        <v>18</v>
      </c>
      <c r="AD16" s="13">
        <f>SUM(AB16:AC16)</f>
        <v>32</v>
      </c>
      <c r="AE16" s="12">
        <v>12</v>
      </c>
      <c r="AF16" s="12">
        <v>14</v>
      </c>
      <c r="AG16" s="13">
        <f>SUM(AE16:AF16)</f>
        <v>26</v>
      </c>
      <c r="AH16" s="12">
        <v>10</v>
      </c>
      <c r="AI16" s="12">
        <v>16</v>
      </c>
      <c r="AJ16" s="13">
        <f>SUM(AH16:AI16)</f>
        <v>26</v>
      </c>
      <c r="AK16" s="12">
        <v>3</v>
      </c>
      <c r="AL16" s="12">
        <v>8</v>
      </c>
      <c r="AM16" s="13">
        <f>SUM(AK16:AL16)</f>
        <v>11</v>
      </c>
      <c r="AN16" s="29"/>
      <c r="AO16" s="29"/>
      <c r="AP16" s="31"/>
      <c r="AQ16" s="32"/>
      <c r="AR16" s="32"/>
      <c r="AS16" s="32"/>
      <c r="AT16" s="32"/>
      <c r="AU16" s="81"/>
    </row>
    <row r="17" spans="2:47" ht="36" customHeight="1" thickBot="1">
      <c r="B17" s="34"/>
      <c r="C17" s="77"/>
      <c r="D17" s="36"/>
      <c r="E17" s="77"/>
      <c r="F17" s="14" t="s">
        <v>32</v>
      </c>
      <c r="G17" s="13">
        <f>SUM(G15:G16)</f>
        <v>30</v>
      </c>
      <c r="H17" s="13">
        <f>IF(SUM(H15:H16)&lt;38,SUM(H15:H16),SUM(H15:H16))</f>
        <v>106</v>
      </c>
      <c r="I17" s="13">
        <f>IF(SUM(G17:H17)&lt;100,SUM(G17:H17),SUM(G17:H17))</f>
        <v>136</v>
      </c>
      <c r="J17" s="13">
        <f>SUM(J15:J16)</f>
        <v>46</v>
      </c>
      <c r="K17" s="13">
        <f>IF(SUM(K15:K16)&lt;38,SUM(K15:K16),SUM(K15:K16))</f>
        <v>59</v>
      </c>
      <c r="L17" s="13">
        <f>IF(SUM(J17:K17)&lt;100,SUM(J17:K17),SUM(J17:K17))</f>
        <v>105</v>
      </c>
      <c r="M17" s="13">
        <f>SUM(M15:M16)</f>
        <v>23</v>
      </c>
      <c r="N17" s="13">
        <f>IF(SUM(N15:N16)&lt;38,SUM(N15:N16),SUM(N15:N16))</f>
        <v>38</v>
      </c>
      <c r="O17" s="13"/>
      <c r="P17" s="13">
        <f>SUM(P15:P16)</f>
        <v>39</v>
      </c>
      <c r="Q17" s="13">
        <f>IF(SUM(Q15:Q16)&lt;38,SUM(Q15:Q16),SUM(Q15:Q16))</f>
        <v>29</v>
      </c>
      <c r="R17" s="13">
        <f>IF(SUM(P17:Q17)&lt;80,SUM(P17:Q17),SUM(P17:Q17))</f>
        <v>68</v>
      </c>
      <c r="S17" s="13">
        <f>SUM(S15:S16)</f>
        <v>32</v>
      </c>
      <c r="T17" s="13">
        <f>IF(SUM(T15:T16)&lt;38,SUM(T15:T16),SUM(T15:T16))</f>
        <v>32</v>
      </c>
      <c r="U17" s="13">
        <f>IF(SUM(S17:T17)&lt;80,SUM(S17:T17),SUM(S17:T17))</f>
        <v>64</v>
      </c>
      <c r="V17" s="13">
        <f>SUM(V15:V16)</f>
        <v>33</v>
      </c>
      <c r="W17" s="13">
        <f>IF(SUM(W15:W16)&lt;38,SUM(W15:W16),SUM(W15:W16))</f>
        <v>33</v>
      </c>
      <c r="X17" s="13">
        <f>IF(SUM(V17:W17)&lt;80,SUM(V17:W17),SUM(V17:W17))</f>
        <v>66</v>
      </c>
      <c r="Y17" s="13">
        <f>SUM(Y15:Y16)</f>
        <v>15</v>
      </c>
      <c r="Z17" s="13">
        <f>IF(SUM(Z15:Z16)&lt;19,SUM(Z15:Z16),SUM(Z15:Z16))</f>
        <v>42</v>
      </c>
      <c r="AA17" s="13">
        <f>IF(SUM(Y17:Z17)&lt;40,SUM(Y17:Z17),SUM(Y17:Z17))</f>
        <v>57</v>
      </c>
      <c r="AB17" s="13">
        <f>SUM(AB15:AB16)</f>
        <v>28</v>
      </c>
      <c r="AC17" s="13">
        <f>IF(SUM(AC15:AC16)&lt;19,SUM(AC15:AC16),SUM(AC15:AC16))</f>
        <v>29</v>
      </c>
      <c r="AD17" s="13">
        <f>IF(SUM(AB17:AC17)&lt;40,SUM(AB17:AC17),SUM(AB17:AC17))</f>
        <v>57</v>
      </c>
      <c r="AE17" s="13">
        <f>SUM(AE15:AE16)</f>
        <v>18</v>
      </c>
      <c r="AF17" s="13">
        <f>IF(SUM(AF15:AF16)&lt;19,SUM(AF15:AF16),SUM(AF15:AF16))</f>
        <v>28</v>
      </c>
      <c r="AG17" s="13">
        <f>IF(SUM(AE17:AF17)&lt;40,SUM(AE17:AF17),SUM(AE17:AF17))</f>
        <v>46</v>
      </c>
      <c r="AH17" s="13">
        <f>SUM(AH15:AH16)</f>
        <v>16</v>
      </c>
      <c r="AI17" s="13">
        <f>IF(SUM(AI15:AI16)&lt;19,SUM(AI15:AI16),SUM(AI15:AI16))</f>
        <v>24</v>
      </c>
      <c r="AJ17" s="13">
        <f>IF(SUM(AH17:AI17)&lt;40,SUM(AH17:AI17),SUM(AH17:AI17))</f>
        <v>40</v>
      </c>
      <c r="AK17" s="13">
        <f>SUM(AK15:AK16)</f>
        <v>8</v>
      </c>
      <c r="AL17" s="13">
        <f>IF(SUM(AL15:AL16)&lt;9,SUM(AL15:AL16),SUM(AL15:AL16))</f>
        <v>12</v>
      </c>
      <c r="AM17" s="13">
        <f>IF(SUM(AK17:AL17)&lt;20,SUM(AK17:AL17),SUM(AK17:AL17))</f>
        <v>20</v>
      </c>
      <c r="AN17" s="15" t="str">
        <f>IF(OR(I17&lt;100,L17&lt;100,O17&lt;100,R17&lt;60,U17&lt;60,X17&lt;60,AA17&lt;40,AD17&lt;40,AG17&lt;40,AJ17&lt;40,AM17&lt;20),"0",SUM(AA17,AD17,X17,U17,R17,O17,L17,I17,AG17,AJ17,AM17))</f>
        <v>0</v>
      </c>
      <c r="AO17" s="15">
        <f>AN17/1320*100</f>
        <v>0</v>
      </c>
      <c r="AP17" s="15" t="str">
        <f>IF(AO17&lt;50,"   ",IF(AO17&lt;65,"مقبول",IF(AO17&lt;75,"جيد",IF(AO17&lt;85,"جيدجداً",IF(AO17&lt;=100,"ممتاز","خطا")))))</f>
        <v xml:space="preserve">   </v>
      </c>
      <c r="AQ17" s="32"/>
      <c r="AR17" s="32"/>
      <c r="AS17" s="32"/>
      <c r="AT17" s="32"/>
      <c r="AU17" s="82"/>
    </row>
    <row r="18" spans="2:47" ht="28.5" customHeight="1" thickBot="1">
      <c r="B18" s="34">
        <v>4</v>
      </c>
      <c r="C18" s="77">
        <v>607</v>
      </c>
      <c r="D18" s="35" t="s">
        <v>42</v>
      </c>
      <c r="E18" s="76">
        <v>215</v>
      </c>
      <c r="F18" s="11" t="s">
        <v>30</v>
      </c>
      <c r="G18" s="12">
        <v>26</v>
      </c>
      <c r="H18" s="12">
        <v>49</v>
      </c>
      <c r="I18" s="13">
        <f>SUM(G18:H18)</f>
        <v>75</v>
      </c>
      <c r="J18" s="12">
        <v>29</v>
      </c>
      <c r="K18" s="12">
        <v>28</v>
      </c>
      <c r="L18" s="13">
        <f>SUM(J18:K18)</f>
        <v>57</v>
      </c>
      <c r="M18" s="12">
        <v>15</v>
      </c>
      <c r="N18" s="12">
        <v>30</v>
      </c>
      <c r="O18" s="13">
        <f>SUM(M18:N18)</f>
        <v>45</v>
      </c>
      <c r="P18" s="12">
        <v>17</v>
      </c>
      <c r="Q18" s="12">
        <v>13</v>
      </c>
      <c r="R18" s="13">
        <f>SUM(P18:Q18)</f>
        <v>30</v>
      </c>
      <c r="S18" s="12">
        <v>16</v>
      </c>
      <c r="T18" s="12">
        <v>18</v>
      </c>
      <c r="U18" s="13">
        <f>SUM(S18:T18)</f>
        <v>34</v>
      </c>
      <c r="V18" s="12">
        <v>19</v>
      </c>
      <c r="W18" s="12">
        <v>30</v>
      </c>
      <c r="X18" s="13">
        <f>SUM(V18:W18)</f>
        <v>49</v>
      </c>
      <c r="Y18" s="12">
        <v>6</v>
      </c>
      <c r="Z18" s="12">
        <v>20</v>
      </c>
      <c r="AA18" s="13">
        <f>SUM(Y18:Z18)</f>
        <v>26</v>
      </c>
      <c r="AB18" s="12">
        <v>16</v>
      </c>
      <c r="AC18" s="12">
        <v>14</v>
      </c>
      <c r="AD18" s="13">
        <f>SUM(AB18:AC18)</f>
        <v>30</v>
      </c>
      <c r="AE18" s="12">
        <v>11</v>
      </c>
      <c r="AF18" s="12">
        <v>9</v>
      </c>
      <c r="AG18" s="13">
        <f>SUM(AE18:AF18)</f>
        <v>20</v>
      </c>
      <c r="AH18" s="12">
        <v>9</v>
      </c>
      <c r="AI18" s="12">
        <v>9</v>
      </c>
      <c r="AJ18" s="13">
        <f>SUM(AH18:AI18)</f>
        <v>18</v>
      </c>
      <c r="AK18" s="12">
        <v>6</v>
      </c>
      <c r="AL18" s="12">
        <v>7</v>
      </c>
      <c r="AM18" s="13">
        <f>SUM(AK18:AL18)</f>
        <v>13</v>
      </c>
      <c r="AN18" s="29"/>
      <c r="AO18" s="29"/>
      <c r="AP18" s="30"/>
      <c r="AQ18" s="32"/>
      <c r="AR18" s="32"/>
      <c r="AS18" s="32"/>
      <c r="AT18" s="32"/>
      <c r="AU18" s="33" t="str">
        <f>IF(AN20="0","راسب","ناجح")</f>
        <v>ناجح</v>
      </c>
    </row>
    <row r="19" spans="2:47" ht="28.5" customHeight="1" thickBot="1">
      <c r="B19" s="34"/>
      <c r="C19" s="77"/>
      <c r="D19" s="36"/>
      <c r="E19" s="77"/>
      <c r="F19" s="11" t="s">
        <v>31</v>
      </c>
      <c r="G19" s="12">
        <v>27</v>
      </c>
      <c r="H19" s="12">
        <v>61</v>
      </c>
      <c r="I19" s="13">
        <f>SUM(G19:H19)</f>
        <v>88</v>
      </c>
      <c r="J19" s="12">
        <v>28</v>
      </c>
      <c r="K19" s="12">
        <v>28</v>
      </c>
      <c r="L19" s="13">
        <f>SUM(J19:K19)</f>
        <v>56</v>
      </c>
      <c r="M19" s="12">
        <v>18</v>
      </c>
      <c r="N19" s="12">
        <v>37</v>
      </c>
      <c r="O19" s="13">
        <f>SUM(M19:N19)</f>
        <v>55</v>
      </c>
      <c r="P19" s="12">
        <v>14</v>
      </c>
      <c r="Q19" s="12">
        <v>16</v>
      </c>
      <c r="R19" s="13">
        <f>SUM(P19:Q19)</f>
        <v>30</v>
      </c>
      <c r="S19" s="12">
        <v>18</v>
      </c>
      <c r="T19" s="12">
        <v>14</v>
      </c>
      <c r="U19" s="13">
        <f>SUM(S19:T19)</f>
        <v>32</v>
      </c>
      <c r="V19" s="12">
        <v>16</v>
      </c>
      <c r="W19" s="12">
        <v>19</v>
      </c>
      <c r="X19" s="13">
        <f>SUM(V19:W19)</f>
        <v>35</v>
      </c>
      <c r="Y19" s="12">
        <v>6</v>
      </c>
      <c r="Z19" s="12">
        <v>21</v>
      </c>
      <c r="AA19" s="13">
        <f>SUM(Y19:Z19)</f>
        <v>27</v>
      </c>
      <c r="AB19" s="12">
        <v>12</v>
      </c>
      <c r="AC19" s="12">
        <v>17</v>
      </c>
      <c r="AD19" s="13">
        <f>SUM(AB19:AC19)</f>
        <v>29</v>
      </c>
      <c r="AE19" s="12">
        <v>11</v>
      </c>
      <c r="AF19" s="12">
        <v>18</v>
      </c>
      <c r="AG19" s="13">
        <f>SUM(AE19:AF19)</f>
        <v>29</v>
      </c>
      <c r="AH19" s="12">
        <v>9</v>
      </c>
      <c r="AI19" s="12">
        <v>16</v>
      </c>
      <c r="AJ19" s="13">
        <f>SUM(AH19:AI19)</f>
        <v>25</v>
      </c>
      <c r="AK19" s="12">
        <v>5</v>
      </c>
      <c r="AL19" s="12">
        <v>4</v>
      </c>
      <c r="AM19" s="13">
        <f>SUM(AK19:AL19)</f>
        <v>9</v>
      </c>
      <c r="AN19" s="29"/>
      <c r="AO19" s="29"/>
      <c r="AP19" s="31"/>
      <c r="AQ19" s="32"/>
      <c r="AR19" s="32"/>
      <c r="AS19" s="32"/>
      <c r="AT19" s="32"/>
      <c r="AU19" s="33"/>
    </row>
    <row r="20" spans="2:47" ht="36" thickBot="1">
      <c r="B20" s="34"/>
      <c r="C20" s="77"/>
      <c r="D20" s="36"/>
      <c r="E20" s="77"/>
      <c r="F20" s="14" t="s">
        <v>32</v>
      </c>
      <c r="G20" s="13">
        <f>SUM(G18:G19)</f>
        <v>53</v>
      </c>
      <c r="H20" s="13">
        <f>IF(SUM(H18:H19)&lt;38,SUM(H18:H19),SUM(H18:H19))</f>
        <v>110</v>
      </c>
      <c r="I20" s="13">
        <f>IF(SUM(G20:H20)&lt;100,SUM(G20:H20),SUM(G20:H20))</f>
        <v>163</v>
      </c>
      <c r="J20" s="13">
        <f>SUM(J18:J19)</f>
        <v>57</v>
      </c>
      <c r="K20" s="13">
        <f>IF(SUM(K18:K19)&lt;38,SUM(K18:K19),SUM(K18:K19))</f>
        <v>56</v>
      </c>
      <c r="L20" s="13">
        <f>IF(SUM(J20:K20)&lt;100,SUM(J20:K20),SUM(J20:K20))</f>
        <v>113</v>
      </c>
      <c r="M20" s="13">
        <f>SUM(M18:M19)</f>
        <v>33</v>
      </c>
      <c r="N20" s="13">
        <f>IF(SUM(N18:N19)&lt;38,SUM(N18:N19),SUM(N18:N19))</f>
        <v>67</v>
      </c>
      <c r="O20" s="13">
        <f>IF(SUM(M20:N20)&lt;100,SUM(M20:N20),SUM(M20:N20))</f>
        <v>100</v>
      </c>
      <c r="P20" s="13">
        <f>SUM(P18:P19)</f>
        <v>31</v>
      </c>
      <c r="Q20" s="13">
        <f>IF(SUM(Q18:Q19)&lt;38,SUM(Q18:Q19),SUM(Q18:Q19))</f>
        <v>29</v>
      </c>
      <c r="R20" s="13">
        <f>IF(SUM(P20:Q20)&lt;80,SUM(P20:Q20),SUM(P20:Q20))</f>
        <v>60</v>
      </c>
      <c r="S20" s="13">
        <f>SUM(S18:S19)</f>
        <v>34</v>
      </c>
      <c r="T20" s="13">
        <f>IF(SUM(T18:T19)&lt;38,SUM(T18:T19),SUM(T18:T19))</f>
        <v>32</v>
      </c>
      <c r="U20" s="13">
        <f>IF(SUM(S20:T20)&lt;80,SUM(S20:T20),SUM(S20:T20))</f>
        <v>66</v>
      </c>
      <c r="V20" s="13">
        <f>SUM(V18:V19)</f>
        <v>35</v>
      </c>
      <c r="W20" s="13">
        <f>IF(SUM(W18:W19)&lt;38,SUM(W18:W19),SUM(W18:W19))</f>
        <v>49</v>
      </c>
      <c r="X20" s="13">
        <f>IF(SUM(V20:W20)&lt;80,SUM(V20:W20),SUM(V20:W20))</f>
        <v>84</v>
      </c>
      <c r="Y20" s="13">
        <f>SUM(Y18:Y19)</f>
        <v>12</v>
      </c>
      <c r="Z20" s="13">
        <f>IF(SUM(Z18:Z19)&lt;19,SUM(Z18:Z19),SUM(Z18:Z19))</f>
        <v>41</v>
      </c>
      <c r="AA20" s="13">
        <f>IF(SUM(Y20:Z20)&lt;40,SUM(Y20:Z20),SUM(Y20:Z20))</f>
        <v>53</v>
      </c>
      <c r="AB20" s="13">
        <f>SUM(AB18:AB19)</f>
        <v>28</v>
      </c>
      <c r="AC20" s="13">
        <f>IF(SUM(AC18:AC19)&lt;19,SUM(AC18:AC19),SUM(AC18:AC19))</f>
        <v>31</v>
      </c>
      <c r="AD20" s="13">
        <f>IF(SUM(AB20:AC20)&lt;40,SUM(AB20:AC20),SUM(AB20:AC20))</f>
        <v>59</v>
      </c>
      <c r="AE20" s="13">
        <f>SUM(AE18:AE19)</f>
        <v>22</v>
      </c>
      <c r="AF20" s="13">
        <f>IF(SUM(AF18:AF19)&lt;19,SUM(AF18:AF19),SUM(AF18:AF19))</f>
        <v>27</v>
      </c>
      <c r="AG20" s="13">
        <f>IF(SUM(AE20:AF20)&lt;40,SUM(AE20:AF20),SUM(AE20:AF20))</f>
        <v>49</v>
      </c>
      <c r="AH20" s="13">
        <f>SUM(AH18:AH19)</f>
        <v>18</v>
      </c>
      <c r="AI20" s="13">
        <f>IF(SUM(AI18:AI19)&lt;19,SUM(AI18:AI19),SUM(AI18:AI19))</f>
        <v>25</v>
      </c>
      <c r="AJ20" s="13">
        <f>IF(SUM(AH20:AI20)&lt;40,SUM(AH20:AI20),SUM(AH20:AI20))</f>
        <v>43</v>
      </c>
      <c r="AK20" s="13">
        <f>SUM(AK18:AK19)</f>
        <v>11</v>
      </c>
      <c r="AL20" s="13">
        <f>IF(SUM(AL18:AL19)&lt;9,SUM(AL18:AL19),SUM(AL18:AL19))</f>
        <v>11</v>
      </c>
      <c r="AM20" s="13">
        <f>IF(SUM(AK20:AL20)&lt;20,SUM(AK20:AL20),SUM(AK20:AL20))</f>
        <v>22</v>
      </c>
      <c r="AN20" s="15">
        <f>IF(OR(I20&lt;100,L20&lt;100,O20&lt;100,R20&lt;60,U20&lt;60,X20&lt;60,AA20&lt;40,AD20&lt;40,AG20&lt;40,AJ20&lt;40,AM20&lt;20),"0",SUM(AA20,AD20,X20,U20,R20,O20,L20,I20,AG20,AJ20,AM20))</f>
        <v>812</v>
      </c>
      <c r="AO20" s="15">
        <f>AN20/1320*100</f>
        <v>61.515151515151508</v>
      </c>
      <c r="AP20" s="15" t="str">
        <f>IF(AO20&lt;50,"   ",IF(AO20&lt;65,"مقبول",IF(AO20&lt;75,"جيد",IF(AO20&lt;85,"جيدجداً",IF(AO20&lt;=100,"ممتاز","خطا")))))</f>
        <v>مقبول</v>
      </c>
      <c r="AQ20" s="32"/>
      <c r="AR20" s="32"/>
      <c r="AS20" s="32"/>
      <c r="AT20" s="32"/>
      <c r="AU20" s="33"/>
    </row>
    <row r="21" spans="2:47" ht="28.5" customHeight="1" thickBot="1">
      <c r="B21" s="34">
        <v>5</v>
      </c>
      <c r="C21" s="77">
        <v>608</v>
      </c>
      <c r="D21" s="35" t="s">
        <v>43</v>
      </c>
      <c r="E21" s="76">
        <v>216</v>
      </c>
      <c r="F21" s="11" t="s">
        <v>30</v>
      </c>
      <c r="G21" s="12">
        <v>8</v>
      </c>
      <c r="H21" s="12">
        <v>12</v>
      </c>
      <c r="I21" s="13">
        <f>SUM(G21:H21)</f>
        <v>20</v>
      </c>
      <c r="J21" s="12">
        <v>9</v>
      </c>
      <c r="K21" s="12">
        <v>5</v>
      </c>
      <c r="L21" s="13">
        <f>SUM(J21:K21)</f>
        <v>14</v>
      </c>
      <c r="M21" s="12">
        <v>17</v>
      </c>
      <c r="N21" s="12">
        <v>0</v>
      </c>
      <c r="O21" s="13">
        <f>SUM(M21:N21)</f>
        <v>17</v>
      </c>
      <c r="P21" s="12">
        <v>11</v>
      </c>
      <c r="Q21" s="12">
        <v>8</v>
      </c>
      <c r="R21" s="13">
        <f>SUM(P21:Q21)</f>
        <v>19</v>
      </c>
      <c r="S21" s="12">
        <v>12</v>
      </c>
      <c r="T21" s="12">
        <v>20</v>
      </c>
      <c r="U21" s="13">
        <f>SUM(S21:T21)</f>
        <v>32</v>
      </c>
      <c r="V21" s="12">
        <v>18</v>
      </c>
      <c r="W21" s="12">
        <v>12</v>
      </c>
      <c r="X21" s="13">
        <f>SUM(V21:W21)</f>
        <v>30</v>
      </c>
      <c r="Y21" s="12">
        <v>5</v>
      </c>
      <c r="Z21" s="12">
        <v>9</v>
      </c>
      <c r="AA21" s="13">
        <f>SUM(Y21:Z21)</f>
        <v>14</v>
      </c>
      <c r="AB21" s="12">
        <v>12</v>
      </c>
      <c r="AC21" s="12">
        <v>14</v>
      </c>
      <c r="AD21" s="13">
        <f>SUM(AB21:AC21)</f>
        <v>26</v>
      </c>
      <c r="AE21" s="12">
        <v>4</v>
      </c>
      <c r="AF21" s="12">
        <v>5</v>
      </c>
      <c r="AG21" s="13">
        <f>SUM(AE21:AF21)</f>
        <v>9</v>
      </c>
      <c r="AH21" s="12">
        <v>6</v>
      </c>
      <c r="AI21" s="12">
        <v>10</v>
      </c>
      <c r="AJ21" s="13">
        <f>SUM(AH21:AI21)</f>
        <v>16</v>
      </c>
      <c r="AK21" s="12">
        <v>5</v>
      </c>
      <c r="AL21" s="12">
        <v>2</v>
      </c>
      <c r="AM21" s="13">
        <f>SUM(AK21:AL21)</f>
        <v>7</v>
      </c>
      <c r="AN21" s="29"/>
      <c r="AO21" s="29"/>
      <c r="AP21" s="30"/>
      <c r="AQ21" s="32"/>
      <c r="AR21" s="32"/>
      <c r="AS21" s="32"/>
      <c r="AT21" s="32"/>
      <c r="AU21" s="79" t="str">
        <f>IF(AN23="0","له دور ثانٍ في : ")&amp;IF(COUNTIF(H23,"&lt;56")+COUNTIF(I23,"&lt;100")=0,,"عربي،")&amp;IF(COUNTIF(K23,"&lt;56")+COUNTIF(L23,"&lt;100")=0,,"إنجليزي،")&amp;IF(COUNTIF(N23,"&lt;56")+COUNTIF(O23,"&lt;100")=0,," رياضيات،")&amp;IF(COUNTIF(Q23,"&lt;29")+COUNTIF(R23,"&lt;60")=0,,"فيزياء ،")&amp;IF(COUNTIF(T23,"&lt;29")+COUNTIF(U23,"&lt;60")=0,,"كيمياء،")&amp;IF(COUNTIF(W23,"&lt;29")+COUNTIF(X23,"&lt;60")=0,,"أحياء،")&amp;IF(COUNTIF(Z23,"&lt;22")+COUNTIF(AA23,"&lt;40")=0,,"دين، ")&amp;IF(COUNTIF(AC23,"&lt;19")+COUNTIF(AD23,"&lt;40")=0,,"حاسوب،
")&amp;IF(COUNTIF(AF23,"&lt;22")+COUNTIF(AG23,"&lt;40")=0,,"تاريخ ،")&amp;IF(COUNTIF(AI23,"&lt;22")+COUNTIF(AJ23,"&lt;40")=0,,"جغرافيا،")&amp;IF(COUNTIF(AL23,"&lt;11")+COUNTIF(AM23,"&lt;20")=0,,"أساسيات الحياة الاجتماعية، ")</f>
        <v>له دور ثانٍ في : عربي،إنجليزي، رياضيات،فيزياء ،تاريخ ،جغرافيا،</v>
      </c>
    </row>
    <row r="22" spans="2:47" ht="28.5" customHeight="1" thickBot="1">
      <c r="B22" s="34"/>
      <c r="C22" s="77"/>
      <c r="D22" s="36"/>
      <c r="E22" s="77"/>
      <c r="F22" s="11" t="s">
        <v>31</v>
      </c>
      <c r="G22" s="12">
        <v>19</v>
      </c>
      <c r="H22" s="12">
        <v>16</v>
      </c>
      <c r="I22" s="13">
        <f>SUM(G22:H22)</f>
        <v>35</v>
      </c>
      <c r="J22" s="12">
        <v>18</v>
      </c>
      <c r="K22" s="12">
        <v>22</v>
      </c>
      <c r="L22" s="13">
        <f>SUM(J22:K22)</f>
        <v>40</v>
      </c>
      <c r="M22" s="12">
        <v>15</v>
      </c>
      <c r="N22" s="12">
        <v>2</v>
      </c>
      <c r="O22" s="13">
        <f>SUM(M22:N22)</f>
        <v>17</v>
      </c>
      <c r="P22" s="12">
        <v>14</v>
      </c>
      <c r="Q22" s="12">
        <v>18</v>
      </c>
      <c r="R22" s="13">
        <f>SUM(P22:Q22)</f>
        <v>32</v>
      </c>
      <c r="S22" s="12">
        <v>15</v>
      </c>
      <c r="T22" s="12">
        <v>13</v>
      </c>
      <c r="U22" s="13">
        <f>SUM(S22:T22)</f>
        <v>28</v>
      </c>
      <c r="V22" s="12">
        <v>16</v>
      </c>
      <c r="W22" s="12">
        <v>17</v>
      </c>
      <c r="X22" s="13">
        <f>SUM(V22:W22)</f>
        <v>33</v>
      </c>
      <c r="Y22" s="12">
        <v>1</v>
      </c>
      <c r="Z22" s="12">
        <v>25</v>
      </c>
      <c r="AA22" s="13">
        <f>SUM(Y22:Z22)</f>
        <v>26</v>
      </c>
      <c r="AB22" s="12">
        <v>7</v>
      </c>
      <c r="AC22" s="12">
        <v>8</v>
      </c>
      <c r="AD22" s="13">
        <f>SUM(AB22:AC22)</f>
        <v>15</v>
      </c>
      <c r="AE22" s="12">
        <v>4</v>
      </c>
      <c r="AF22" s="12">
        <v>3</v>
      </c>
      <c r="AG22" s="13">
        <f>SUM(AE22:AF22)</f>
        <v>7</v>
      </c>
      <c r="AH22" s="12">
        <v>6</v>
      </c>
      <c r="AI22" s="12">
        <v>4</v>
      </c>
      <c r="AJ22" s="13">
        <f>SUM(AH22:AI22)</f>
        <v>10</v>
      </c>
      <c r="AK22" s="12">
        <v>3</v>
      </c>
      <c r="AL22" s="12">
        <v>10</v>
      </c>
      <c r="AM22" s="13">
        <f>SUM(AK22:AL22)</f>
        <v>13</v>
      </c>
      <c r="AN22" s="29"/>
      <c r="AO22" s="29"/>
      <c r="AP22" s="31"/>
      <c r="AQ22" s="32"/>
      <c r="AR22" s="32"/>
      <c r="AS22" s="32"/>
      <c r="AT22" s="32"/>
      <c r="AU22" s="79"/>
    </row>
    <row r="23" spans="2:47" ht="36" thickBot="1">
      <c r="B23" s="34"/>
      <c r="C23" s="77"/>
      <c r="D23" s="36"/>
      <c r="E23" s="77"/>
      <c r="F23" s="14" t="s">
        <v>32</v>
      </c>
      <c r="G23" s="13">
        <f>SUM(G21:G22)</f>
        <v>27</v>
      </c>
      <c r="H23" s="13">
        <f>IF(SUM(H21:H22)&lt;38,SUM(H21:H22),SUM(H21:H22))</f>
        <v>28</v>
      </c>
      <c r="I23" s="13"/>
      <c r="J23" s="13">
        <f>SUM(J21:J22)</f>
        <v>27</v>
      </c>
      <c r="K23" s="13">
        <f>IF(SUM(K21:K22)&lt;38,SUM(K21:K22),SUM(K21:K22))</f>
        <v>27</v>
      </c>
      <c r="L23" s="13"/>
      <c r="M23" s="13">
        <f>SUM(M21:M22)</f>
        <v>32</v>
      </c>
      <c r="N23" s="13">
        <f>IF(SUM(N21:N22)&lt;38,SUM(N21:N22),SUM(N21:N22))</f>
        <v>2</v>
      </c>
      <c r="O23" s="13"/>
      <c r="P23" s="13">
        <f>SUM(P21:P22)</f>
        <v>25</v>
      </c>
      <c r="Q23" s="13">
        <f>IF(SUM(Q21:Q22)&lt;38,SUM(Q21:Q22),SUM(Q21:Q22))</f>
        <v>26</v>
      </c>
      <c r="R23" s="13"/>
      <c r="S23" s="13">
        <f>SUM(S21:S22)</f>
        <v>27</v>
      </c>
      <c r="T23" s="13">
        <f>IF(SUM(T21:T22)&lt;38,SUM(T21:T22),SUM(T21:T22))</f>
        <v>33</v>
      </c>
      <c r="U23" s="13">
        <f>IF(SUM(S23:T23)&lt;80,SUM(S23:T23),SUM(S23:T23))</f>
        <v>60</v>
      </c>
      <c r="V23" s="13">
        <f>SUM(V21:V22)</f>
        <v>34</v>
      </c>
      <c r="W23" s="13">
        <f>IF(SUM(W21:W22)&lt;38,SUM(W21:W22),SUM(W21:W22))</f>
        <v>29</v>
      </c>
      <c r="X23" s="13">
        <f>IF(SUM(V23:W23)&lt;80,SUM(V23:W23),SUM(V23:W23))</f>
        <v>63</v>
      </c>
      <c r="Y23" s="13">
        <f>SUM(Y21:Y22)</f>
        <v>6</v>
      </c>
      <c r="Z23" s="13">
        <f>IF(SUM(Z21:Z22)&lt;19,SUM(Z21:Z22),SUM(Z21:Z22))</f>
        <v>34</v>
      </c>
      <c r="AA23" s="13">
        <f>IF(SUM(Y23:Z23)&lt;40,SUM(Y23:Z23),SUM(Y23:Z23))</f>
        <v>40</v>
      </c>
      <c r="AB23" s="13">
        <f>SUM(AB21:AB22)</f>
        <v>19</v>
      </c>
      <c r="AC23" s="13">
        <f>IF(SUM(AC21:AC22)&lt;19,SUM(AC21:AC22),SUM(AC21:AC22))</f>
        <v>22</v>
      </c>
      <c r="AD23" s="13">
        <f>IF(SUM(AB23:AC23)&lt;40,SUM(AB23:AC23),SUM(AB23:AC23))</f>
        <v>41</v>
      </c>
      <c r="AE23" s="13">
        <f>SUM(AE21:AE22)</f>
        <v>8</v>
      </c>
      <c r="AF23" s="13">
        <f>IF(SUM(AF21:AF22)&lt;19,SUM(AF21:AF22),SUM(AF21:AF22))</f>
        <v>8</v>
      </c>
      <c r="AG23" s="13"/>
      <c r="AH23" s="13">
        <f>SUM(AH21:AH22)</f>
        <v>12</v>
      </c>
      <c r="AI23" s="13">
        <f>IF(SUM(AI21:AI22)&lt;19,SUM(AI21:AI22),SUM(AI21:AI22))</f>
        <v>14</v>
      </c>
      <c r="AJ23" s="13"/>
      <c r="AK23" s="13">
        <f>SUM(AK21:AK22)</f>
        <v>8</v>
      </c>
      <c r="AL23" s="13">
        <f>IF(SUM(AL21:AL22)&lt;9,SUM(AL21:AL22),SUM(AL21:AL22))</f>
        <v>12</v>
      </c>
      <c r="AM23" s="13">
        <f>IF(SUM(AK23:AL23)&lt;20,SUM(AK23:AL23),SUM(AK23:AL23))</f>
        <v>20</v>
      </c>
      <c r="AN23" s="15" t="str">
        <f>IF(OR(I23&lt;100,L23&lt;100,O23&lt;100,R23&lt;60,U23&lt;60,X23&lt;60,AA23&lt;40,AD23&lt;40,AG23&lt;40,AJ23&lt;40,AM23&lt;20),"0",SUM(AA23,AD23,X23,U23,R23,O23,L23,I23,AG23,AJ23,AM23))</f>
        <v>0</v>
      </c>
      <c r="AO23" s="15">
        <f>AN23/1320*100</f>
        <v>0</v>
      </c>
      <c r="AP23" s="15" t="str">
        <f>IF(AO23&lt;50,"   ",IF(AO23&lt;65,"مقبول",IF(AO23&lt;75,"جيد",IF(AO23&lt;85,"جيدجداً",IF(AO23&lt;=100,"ممتاز","خطا")))))</f>
        <v xml:space="preserve">   </v>
      </c>
      <c r="AQ23" s="32"/>
      <c r="AR23" s="32"/>
      <c r="AS23" s="32"/>
      <c r="AT23" s="32"/>
      <c r="AU23" s="79"/>
    </row>
    <row r="24" spans="2:47" ht="28.5" customHeight="1" thickBot="1">
      <c r="B24" s="34">
        <v>6</v>
      </c>
      <c r="C24" s="77">
        <v>609</v>
      </c>
      <c r="D24" s="35" t="s">
        <v>44</v>
      </c>
      <c r="E24" s="76">
        <v>217</v>
      </c>
      <c r="F24" s="11" t="s">
        <v>30</v>
      </c>
      <c r="G24" s="12">
        <v>26</v>
      </c>
      <c r="H24" s="12">
        <v>54</v>
      </c>
      <c r="I24" s="13">
        <f>SUM(G24:H24)</f>
        <v>80</v>
      </c>
      <c r="J24" s="12">
        <v>29</v>
      </c>
      <c r="K24" s="12">
        <v>42</v>
      </c>
      <c r="L24" s="13">
        <f>SUM(J24:K24)</f>
        <v>71</v>
      </c>
      <c r="M24" s="12">
        <v>26</v>
      </c>
      <c r="N24" s="12">
        <v>47</v>
      </c>
      <c r="O24" s="13">
        <f>SUM(M24:N24)</f>
        <v>73</v>
      </c>
      <c r="P24" s="12">
        <v>20</v>
      </c>
      <c r="Q24" s="12">
        <v>25</v>
      </c>
      <c r="R24" s="13">
        <f>SUM(P24:Q24)</f>
        <v>45</v>
      </c>
      <c r="S24" s="12">
        <v>22</v>
      </c>
      <c r="T24" s="12">
        <v>29</v>
      </c>
      <c r="U24" s="13">
        <f>SUM(S24:T24)</f>
        <v>51</v>
      </c>
      <c r="V24" s="12">
        <v>17</v>
      </c>
      <c r="W24" s="12">
        <v>28</v>
      </c>
      <c r="X24" s="13">
        <f>SUM(V24:W24)</f>
        <v>45</v>
      </c>
      <c r="Y24" s="12">
        <v>10</v>
      </c>
      <c r="Z24" s="12">
        <v>24</v>
      </c>
      <c r="AA24" s="13">
        <f>SUM(Y24:Z24)</f>
        <v>34</v>
      </c>
      <c r="AB24" s="12">
        <v>10</v>
      </c>
      <c r="AC24" s="12">
        <v>23</v>
      </c>
      <c r="AD24" s="13">
        <f>SUM(AB24:AC24)</f>
        <v>33</v>
      </c>
      <c r="AE24" s="12">
        <v>10</v>
      </c>
      <c r="AF24" s="12">
        <v>13</v>
      </c>
      <c r="AG24" s="13">
        <f>SUM(AE24:AF24)</f>
        <v>23</v>
      </c>
      <c r="AH24" s="12">
        <v>9</v>
      </c>
      <c r="AI24" s="12">
        <v>24</v>
      </c>
      <c r="AJ24" s="13">
        <f>SUM(AH24:AI24)</f>
        <v>33</v>
      </c>
      <c r="AK24" s="12">
        <v>6</v>
      </c>
      <c r="AL24" s="12">
        <v>6</v>
      </c>
      <c r="AM24" s="13">
        <f>SUM(AK24:AL24)</f>
        <v>12</v>
      </c>
      <c r="AN24" s="29"/>
      <c r="AO24" s="29"/>
      <c r="AP24" s="30"/>
      <c r="AQ24" s="32"/>
      <c r="AR24" s="32"/>
      <c r="AS24" s="32"/>
      <c r="AT24" s="32"/>
      <c r="AU24" s="33" t="str">
        <f>IF(AN26="0","راسب","ناجح")</f>
        <v>ناجح</v>
      </c>
    </row>
    <row r="25" spans="2:47" ht="28.5" customHeight="1" thickBot="1">
      <c r="B25" s="34"/>
      <c r="C25" s="77"/>
      <c r="D25" s="36"/>
      <c r="E25" s="77"/>
      <c r="F25" s="11" t="s">
        <v>31</v>
      </c>
      <c r="G25" s="12">
        <v>30</v>
      </c>
      <c r="H25" s="12">
        <v>50</v>
      </c>
      <c r="I25" s="13">
        <f>SUM(G25:H25)</f>
        <v>80</v>
      </c>
      <c r="J25" s="12">
        <v>28</v>
      </c>
      <c r="K25" s="12">
        <v>45</v>
      </c>
      <c r="L25" s="13">
        <f>SUM(J25:K25)</f>
        <v>73</v>
      </c>
      <c r="M25" s="12">
        <v>24</v>
      </c>
      <c r="N25" s="12">
        <v>43</v>
      </c>
      <c r="O25" s="13">
        <f>SUM(M25:N25)</f>
        <v>67</v>
      </c>
      <c r="P25" s="12">
        <v>20</v>
      </c>
      <c r="Q25" s="12">
        <v>24</v>
      </c>
      <c r="R25" s="13">
        <f>SUM(P25:Q25)</f>
        <v>44</v>
      </c>
      <c r="S25" s="12">
        <v>24</v>
      </c>
      <c r="T25" s="12">
        <v>32</v>
      </c>
      <c r="U25" s="13">
        <f>SUM(S25:T25)</f>
        <v>56</v>
      </c>
      <c r="V25" s="12">
        <v>19</v>
      </c>
      <c r="W25" s="12">
        <v>24</v>
      </c>
      <c r="X25" s="13">
        <f>SUM(V25:W25)</f>
        <v>43</v>
      </c>
      <c r="Y25" s="12">
        <v>10</v>
      </c>
      <c r="Z25" s="12">
        <v>18</v>
      </c>
      <c r="AA25" s="13">
        <f>SUM(Y25:Z25)</f>
        <v>28</v>
      </c>
      <c r="AB25" s="12">
        <v>10</v>
      </c>
      <c r="AC25" s="12">
        <v>20</v>
      </c>
      <c r="AD25" s="13">
        <f>SUM(AB25:AC25)</f>
        <v>30</v>
      </c>
      <c r="AE25" s="12">
        <v>11</v>
      </c>
      <c r="AF25" s="12">
        <v>23</v>
      </c>
      <c r="AG25" s="13">
        <f>SUM(AE25:AF25)</f>
        <v>34</v>
      </c>
      <c r="AH25" s="12">
        <v>10</v>
      </c>
      <c r="AI25" s="12">
        <v>20</v>
      </c>
      <c r="AJ25" s="13">
        <f>SUM(AH25:AI25)</f>
        <v>30</v>
      </c>
      <c r="AK25" s="12">
        <v>4</v>
      </c>
      <c r="AL25" s="12">
        <v>9</v>
      </c>
      <c r="AM25" s="13">
        <f>SUM(AK25:AL25)</f>
        <v>13</v>
      </c>
      <c r="AN25" s="29"/>
      <c r="AO25" s="29"/>
      <c r="AP25" s="31"/>
      <c r="AQ25" s="32"/>
      <c r="AR25" s="32"/>
      <c r="AS25" s="32"/>
      <c r="AT25" s="32"/>
      <c r="AU25" s="33"/>
    </row>
    <row r="26" spans="2:47" ht="36" thickBot="1">
      <c r="B26" s="34"/>
      <c r="C26" s="74"/>
      <c r="D26" s="38"/>
      <c r="E26" s="77"/>
      <c r="F26" s="14" t="s">
        <v>32</v>
      </c>
      <c r="G26" s="13">
        <f>SUM(G24:G25)</f>
        <v>56</v>
      </c>
      <c r="H26" s="13">
        <f>IF(SUM(H24:H25)&lt;38,SUM(H24:H25),SUM(H24:H25))</f>
        <v>104</v>
      </c>
      <c r="I26" s="13">
        <f>IF(SUM(G26:H26)&lt;100,SUM(G26:H26),SUM(G26:H26))</f>
        <v>160</v>
      </c>
      <c r="J26" s="13">
        <f>SUM(J24:J25)</f>
        <v>57</v>
      </c>
      <c r="K26" s="13">
        <f>IF(SUM(K24:K25)&lt;38,SUM(K24:K25),SUM(K24:K25))</f>
        <v>87</v>
      </c>
      <c r="L26" s="13">
        <f>IF(SUM(J26:K26)&lt;100,SUM(J26:K26),SUM(J26:K26))</f>
        <v>144</v>
      </c>
      <c r="M26" s="13">
        <f>SUM(M24:M25)</f>
        <v>50</v>
      </c>
      <c r="N26" s="13">
        <f>IF(SUM(N24:N25)&lt;38,SUM(N24:N25),SUM(N24:N25))</f>
        <v>90</v>
      </c>
      <c r="O26" s="13">
        <f>IF(SUM(M26:N26)&lt;100,SUM(M26:N26),SUM(M26:N26))</f>
        <v>140</v>
      </c>
      <c r="P26" s="13">
        <f>SUM(P24:P25)</f>
        <v>40</v>
      </c>
      <c r="Q26" s="13">
        <f>IF(SUM(Q24:Q25)&lt;38,SUM(Q24:Q25),SUM(Q24:Q25))</f>
        <v>49</v>
      </c>
      <c r="R26" s="13">
        <f>IF(SUM(P26:Q26)&lt;80,SUM(P26:Q26),SUM(P26:Q26))</f>
        <v>89</v>
      </c>
      <c r="S26" s="13">
        <f>SUM(S24:S25)</f>
        <v>46</v>
      </c>
      <c r="T26" s="13">
        <f>IF(SUM(T24:T25)&lt;38,SUM(T24:T25),SUM(T24:T25))</f>
        <v>61</v>
      </c>
      <c r="U26" s="13">
        <f>IF(SUM(S26:T26)&lt;80,SUM(S26:T26),SUM(S26:T26))</f>
        <v>107</v>
      </c>
      <c r="V26" s="13">
        <f>SUM(V24:V25)</f>
        <v>36</v>
      </c>
      <c r="W26" s="13">
        <f>IF(SUM(W24:W25)&lt;38,SUM(W24:W25),SUM(W24:W25))</f>
        <v>52</v>
      </c>
      <c r="X26" s="13">
        <f>IF(SUM(V26:W26)&lt;80,SUM(V26:W26),SUM(V26:W26))</f>
        <v>88</v>
      </c>
      <c r="Y26" s="13">
        <f>SUM(Y24:Y25)</f>
        <v>20</v>
      </c>
      <c r="Z26" s="13">
        <f>IF(SUM(Z24:Z25)&lt;19,SUM(Z24:Z25),SUM(Z24:Z25))</f>
        <v>42</v>
      </c>
      <c r="AA26" s="13">
        <f>IF(SUM(Y26:Z26)&lt;40,SUM(Y26:Z26),SUM(Y26:Z26))</f>
        <v>62</v>
      </c>
      <c r="AB26" s="13">
        <f>SUM(AB24:AB25)</f>
        <v>20</v>
      </c>
      <c r="AC26" s="13">
        <f>IF(SUM(AC24:AC25)&lt;19,SUM(AC24:AC25),SUM(AC24:AC25))</f>
        <v>43</v>
      </c>
      <c r="AD26" s="13">
        <f>IF(SUM(AB26:AC26)&lt;40,SUM(AB26:AC26),SUM(AB26:AC26))</f>
        <v>63</v>
      </c>
      <c r="AE26" s="13">
        <f>SUM(AE24:AE25)</f>
        <v>21</v>
      </c>
      <c r="AF26" s="13">
        <f>IF(SUM(AF24:AF25)&lt;19,SUM(AF24:AF25),SUM(AF24:AF25))</f>
        <v>36</v>
      </c>
      <c r="AG26" s="13">
        <f>IF(SUM(AE26:AF26)&lt;40,SUM(AE26:AF26),SUM(AE26:AF26))</f>
        <v>57</v>
      </c>
      <c r="AH26" s="13">
        <f>SUM(AH24:AH25)</f>
        <v>19</v>
      </c>
      <c r="AI26" s="13">
        <f>IF(SUM(AI24:AI25)&lt;19,SUM(AI24:AI25),SUM(AI24:AI25))</f>
        <v>44</v>
      </c>
      <c r="AJ26" s="13">
        <f>IF(SUM(AH26:AI26)&lt;40,SUM(AH26:AI26),SUM(AH26:AI26))</f>
        <v>63</v>
      </c>
      <c r="AK26" s="13">
        <f>SUM(AK24:AK25)</f>
        <v>10</v>
      </c>
      <c r="AL26" s="13">
        <f>IF(SUM(AL24:AL25)&lt;9,SUM(AL24:AL25),SUM(AL24:AL25))</f>
        <v>15</v>
      </c>
      <c r="AM26" s="13">
        <f>IF(SUM(AK26:AL26)&lt;20,SUM(AK26:AL26),SUM(AK26:AL26))</f>
        <v>25</v>
      </c>
      <c r="AN26" s="15">
        <f>IF(OR(I26&lt;100,L26&lt;100,O26&lt;100,R26&lt;60,U26&lt;60,X26&lt;60,AA26&lt;40,AD26&lt;40,AG26&lt;40,AJ26&lt;40,AM26&lt;20),"0",SUM(AA26,AD26,X26,U26,R26,O26,L26,I26,AG26,AJ26,AM26))</f>
        <v>998</v>
      </c>
      <c r="AO26" s="15">
        <f>AN26/1320*100</f>
        <v>75.606060606060609</v>
      </c>
      <c r="AP26" s="15" t="str">
        <f>IF(AO26&lt;50,"   ",IF(AO26&lt;65,"مقبول",IF(AO26&lt;75,"جيد",IF(AO26&lt;85,"جيد جداً",IF(AO26&lt;=100,"ممتاز","خطا")))))</f>
        <v>جيد جداً</v>
      </c>
      <c r="AQ26" s="32"/>
      <c r="AR26" s="32"/>
      <c r="AS26" s="32"/>
      <c r="AT26" s="32"/>
      <c r="AU26" s="33"/>
    </row>
    <row r="27" spans="2:47" ht="28.5" customHeight="1" thickBot="1">
      <c r="B27" s="34">
        <v>7</v>
      </c>
      <c r="C27" s="77">
        <v>610</v>
      </c>
      <c r="D27" s="35" t="s">
        <v>45</v>
      </c>
      <c r="E27" s="76">
        <v>218</v>
      </c>
      <c r="F27" s="11" t="s">
        <v>30</v>
      </c>
      <c r="G27" s="12">
        <v>16</v>
      </c>
      <c r="H27" s="12">
        <v>54</v>
      </c>
      <c r="I27" s="13">
        <f>SUM(G27:H27)</f>
        <v>70</v>
      </c>
      <c r="J27" s="12">
        <v>26</v>
      </c>
      <c r="K27" s="12">
        <v>30</v>
      </c>
      <c r="L27" s="13">
        <f>SUM(J27:K27)</f>
        <v>56</v>
      </c>
      <c r="M27" s="12">
        <v>16</v>
      </c>
      <c r="N27" s="12">
        <v>17</v>
      </c>
      <c r="O27" s="13">
        <f>SUM(M27:N27)</f>
        <v>33</v>
      </c>
      <c r="P27" s="12">
        <v>18</v>
      </c>
      <c r="Q27" s="12">
        <v>12</v>
      </c>
      <c r="R27" s="13">
        <f>SUM(P27:Q27)</f>
        <v>30</v>
      </c>
      <c r="S27" s="12">
        <v>15</v>
      </c>
      <c r="T27" s="12">
        <v>11</v>
      </c>
      <c r="U27" s="13">
        <f>SUM(S27:T27)</f>
        <v>26</v>
      </c>
      <c r="V27" s="12">
        <v>14</v>
      </c>
      <c r="W27" s="12">
        <v>20</v>
      </c>
      <c r="X27" s="13">
        <f>SUM(V27:W27)</f>
        <v>34</v>
      </c>
      <c r="Y27" s="12">
        <v>7</v>
      </c>
      <c r="Z27" s="12">
        <v>18</v>
      </c>
      <c r="AA27" s="13">
        <f>SUM(Y27:Z27)</f>
        <v>25</v>
      </c>
      <c r="AB27" s="12">
        <v>13</v>
      </c>
      <c r="AC27" s="12">
        <v>10</v>
      </c>
      <c r="AD27" s="13">
        <f>SUM(AB27:AC27)</f>
        <v>23</v>
      </c>
      <c r="AE27" s="12">
        <v>7</v>
      </c>
      <c r="AF27" s="12">
        <v>6</v>
      </c>
      <c r="AG27" s="13">
        <f>SUM(AE27:AF27)</f>
        <v>13</v>
      </c>
      <c r="AH27" s="12">
        <v>7</v>
      </c>
      <c r="AI27" s="12">
        <v>9</v>
      </c>
      <c r="AJ27" s="13">
        <f>SUM(AH27:AI27)</f>
        <v>16</v>
      </c>
      <c r="AK27" s="12">
        <v>6</v>
      </c>
      <c r="AL27" s="12">
        <v>9</v>
      </c>
      <c r="AM27" s="13">
        <f>SUM(AK27:AL27)</f>
        <v>15</v>
      </c>
      <c r="AN27" s="29"/>
      <c r="AO27" s="29"/>
      <c r="AP27" s="30"/>
      <c r="AQ27" s="32"/>
      <c r="AR27" s="32"/>
      <c r="AS27" s="32"/>
      <c r="AT27" s="32"/>
      <c r="AU27" s="28" t="str">
        <f>IF(AN29="0","له دور ثانٍ في : ")&amp;IF(COUNTIF(H29,"&lt;56")+COUNTIF(I29,"&lt;100")=0,,"عربي،")&amp;IF(COUNTIF(K29,"&lt;56")+COUNTIF(L29,"&lt;100")=0,,"إنجليزي،")&amp;IF(COUNTIF(N29,"&lt;56")+COUNTIF(O29,"&lt;100")=0,," رياضيات،")&amp;IF(COUNTIF(Q29,"&lt;29")+COUNTIF(R29,"&lt;60")=0,,"فيزياء ،")&amp;IF(COUNTIF(T29,"&lt;29")+COUNTIF(U29,"&lt;60")=0,,"كيمياء،")&amp;IF(COUNTIF(W29,"&lt;29")+COUNTIF(X29,"&lt;60")=0,,"أحياء،")&amp;IF(COUNTIF(Z29,"&lt;22")+COUNTIF(AA29,"&lt;40")=0,,"دين، ")&amp;IF(COUNTIF(AC29,"&lt;19")+COUNTIF(AD29,"&lt;40")=0,,"حاسوب،
")&amp;IF(COUNTIF(AF29,"&lt;22")+COUNTIF(AG29,"&lt;40")=0,,"تاريخ ،")&amp;IF(COUNTIF(AI29,"&lt;22")+COUNTIF(AJ29,"&lt;40")=0,,"جغرافيا،")&amp;IF(COUNTIF(AL29,"&lt;11")+COUNTIF(AM29,"&lt;20")=0,,"أساسيات الحياة الاجتماعية، ")</f>
        <v>له دور ثانٍ في :  رياضيات،</v>
      </c>
    </row>
    <row r="28" spans="2:47" ht="28.5" customHeight="1" thickBot="1">
      <c r="B28" s="34"/>
      <c r="C28" s="77"/>
      <c r="D28" s="36"/>
      <c r="E28" s="77"/>
      <c r="F28" s="11" t="s">
        <v>31</v>
      </c>
      <c r="G28" s="12">
        <v>21</v>
      </c>
      <c r="H28" s="12">
        <v>39</v>
      </c>
      <c r="I28" s="13">
        <f>SUM(G28:H28)</f>
        <v>60</v>
      </c>
      <c r="J28" s="12">
        <v>25</v>
      </c>
      <c r="K28" s="12">
        <v>29</v>
      </c>
      <c r="L28" s="13">
        <f>SUM(J28:K28)</f>
        <v>54</v>
      </c>
      <c r="M28" s="12">
        <v>19</v>
      </c>
      <c r="N28" s="12">
        <v>16</v>
      </c>
      <c r="O28" s="13">
        <f>SUM(M28:N28)</f>
        <v>35</v>
      </c>
      <c r="P28" s="12">
        <v>14</v>
      </c>
      <c r="Q28" s="12">
        <v>17</v>
      </c>
      <c r="R28" s="13">
        <f>SUM(P28:Q28)</f>
        <v>31</v>
      </c>
      <c r="S28" s="12">
        <v>13</v>
      </c>
      <c r="T28" s="12">
        <v>21</v>
      </c>
      <c r="U28" s="13">
        <f>SUM(S28:T28)</f>
        <v>34</v>
      </c>
      <c r="V28" s="12">
        <v>18</v>
      </c>
      <c r="W28" s="12">
        <v>16</v>
      </c>
      <c r="X28" s="13">
        <f>SUM(V28:W28)</f>
        <v>34</v>
      </c>
      <c r="Y28" s="12">
        <v>5</v>
      </c>
      <c r="Z28" s="12">
        <v>19</v>
      </c>
      <c r="AA28" s="13">
        <f>SUM(Y28:Z28)</f>
        <v>24</v>
      </c>
      <c r="AB28" s="12">
        <v>11</v>
      </c>
      <c r="AC28" s="12">
        <v>16</v>
      </c>
      <c r="AD28" s="13">
        <f>SUM(AB28:AC28)</f>
        <v>27</v>
      </c>
      <c r="AE28" s="12">
        <v>9</v>
      </c>
      <c r="AF28" s="12">
        <v>18</v>
      </c>
      <c r="AG28" s="13">
        <f>SUM(AE28:AF28)</f>
        <v>27</v>
      </c>
      <c r="AH28" s="12">
        <v>11</v>
      </c>
      <c r="AI28" s="12">
        <v>15</v>
      </c>
      <c r="AJ28" s="13">
        <f>SUM(AH28:AI28)</f>
        <v>26</v>
      </c>
      <c r="AK28" s="12">
        <v>3</v>
      </c>
      <c r="AL28" s="12">
        <v>5</v>
      </c>
      <c r="AM28" s="13">
        <f>SUM(AK28:AL28)</f>
        <v>8</v>
      </c>
      <c r="AN28" s="29"/>
      <c r="AO28" s="29"/>
      <c r="AP28" s="31"/>
      <c r="AQ28" s="32"/>
      <c r="AR28" s="32"/>
      <c r="AS28" s="32"/>
      <c r="AT28" s="32"/>
      <c r="AU28" s="28"/>
    </row>
    <row r="29" spans="2:47" ht="36" thickBot="1">
      <c r="B29" s="34"/>
      <c r="C29" s="78"/>
      <c r="D29" s="37"/>
      <c r="E29" s="77"/>
      <c r="F29" s="14" t="s">
        <v>32</v>
      </c>
      <c r="G29" s="13">
        <f>SUM(G27:G28)</f>
        <v>37</v>
      </c>
      <c r="H29" s="13">
        <f>IF(SUM(H27:H28)&lt;38,SUM(H27:H28),SUM(H27:H28))</f>
        <v>93</v>
      </c>
      <c r="I29" s="13">
        <f>IF(SUM(G29:H29)&lt;100,SUM(G29:H29),SUM(G29:H29))</f>
        <v>130</v>
      </c>
      <c r="J29" s="13">
        <f>SUM(J27:J28)</f>
        <v>51</v>
      </c>
      <c r="K29" s="13">
        <f>IF(SUM(K27:K28)&lt;38,SUM(K27:K28),SUM(K27:K28))</f>
        <v>59</v>
      </c>
      <c r="L29" s="13">
        <f>IF(SUM(J29:K29)&lt;100,SUM(J29:K29),SUM(J29:K29))</f>
        <v>110</v>
      </c>
      <c r="M29" s="13">
        <f>SUM(M27:M28)</f>
        <v>35</v>
      </c>
      <c r="N29" s="13">
        <f>IF(SUM(N27:N28)&lt;38,SUM(N27:N28),SUM(N27:N28))</f>
        <v>33</v>
      </c>
      <c r="O29" s="13"/>
      <c r="P29" s="13">
        <f>SUM(P27:P28)</f>
        <v>32</v>
      </c>
      <c r="Q29" s="13">
        <f>IF(SUM(Q27:Q28)&lt;38,SUM(Q27:Q28),SUM(Q27:Q28))</f>
        <v>29</v>
      </c>
      <c r="R29" s="13">
        <f>IF(SUM(P29:Q29)&lt;80,SUM(P29:Q29),SUM(P29:Q29))</f>
        <v>61</v>
      </c>
      <c r="S29" s="13">
        <f>SUM(S27:S28)</f>
        <v>28</v>
      </c>
      <c r="T29" s="13">
        <f>IF(SUM(T27:T28)&lt;38,SUM(T27:T28),SUM(T27:T28))</f>
        <v>32</v>
      </c>
      <c r="U29" s="13">
        <f>IF(SUM(S29:T29)&lt;80,SUM(S29:T29),SUM(S29:T29))</f>
        <v>60</v>
      </c>
      <c r="V29" s="13">
        <f>SUM(V27:V28)</f>
        <v>32</v>
      </c>
      <c r="W29" s="13">
        <f>IF(SUM(W27:W28)&lt;38,SUM(W27:W28),SUM(W27:W28))</f>
        <v>36</v>
      </c>
      <c r="X29" s="13">
        <f>IF(SUM(V29:W29)&lt;80,SUM(V29:W29),SUM(V29:W29))</f>
        <v>68</v>
      </c>
      <c r="Y29" s="13">
        <f>SUM(Y27:Y28)</f>
        <v>12</v>
      </c>
      <c r="Z29" s="13">
        <f>IF(SUM(Z27:Z28)&lt;19,SUM(Z27:Z28),SUM(Z27:Z28))</f>
        <v>37</v>
      </c>
      <c r="AA29" s="13">
        <f>IF(SUM(Y29:Z29)&lt;40,SUM(Y29:Z29),SUM(Y29:Z29))</f>
        <v>49</v>
      </c>
      <c r="AB29" s="13">
        <f>SUM(AB27:AB28)</f>
        <v>24</v>
      </c>
      <c r="AC29" s="13">
        <f>IF(SUM(AC27:AC28)&lt;19,SUM(AC27:AC28),SUM(AC27:AC28))</f>
        <v>26</v>
      </c>
      <c r="AD29" s="13">
        <f>IF(SUM(AB29:AC29)&lt;40,SUM(AB29:AC29),SUM(AB29:AC29))</f>
        <v>50</v>
      </c>
      <c r="AE29" s="13">
        <f>SUM(AE27:AE28)</f>
        <v>16</v>
      </c>
      <c r="AF29" s="13">
        <f>IF(SUM(AF27:AF28)&lt;19,SUM(AF27:AF28),SUM(AF27:AF28))</f>
        <v>24</v>
      </c>
      <c r="AG29" s="13">
        <f>IF(SUM(AE29:AF29)&lt;40,SUM(AE29:AF29),SUM(AE29:AF29))</f>
        <v>40</v>
      </c>
      <c r="AH29" s="13">
        <f>SUM(AH27:AH28)</f>
        <v>18</v>
      </c>
      <c r="AI29" s="13">
        <f>IF(SUM(AI27:AI28)&lt;19,SUM(AI27:AI28),SUM(AI27:AI28))</f>
        <v>24</v>
      </c>
      <c r="AJ29" s="13">
        <f>IF(SUM(AH29:AI29)&lt;40,SUM(AH29:AI29),SUM(AH29:AI29))</f>
        <v>42</v>
      </c>
      <c r="AK29" s="13">
        <f>SUM(AK27:AK28)</f>
        <v>9</v>
      </c>
      <c r="AL29" s="13">
        <f>IF(SUM(AL27:AL28)&lt;9,SUM(AL27:AL28),SUM(AL27:AL28))</f>
        <v>14</v>
      </c>
      <c r="AM29" s="13">
        <f>IF(SUM(AK29:AL29)&lt;20,SUM(AK29:AL29),SUM(AK29:AL29))</f>
        <v>23</v>
      </c>
      <c r="AN29" s="15" t="str">
        <f>IF(OR(I29&lt;100,L29&lt;100,O29&lt;100,R29&lt;60,U29&lt;60,X29&lt;60,AA29&lt;40,AD29&lt;40,AG29&lt;40,AJ29&lt;40,AM29&lt;20),"0",SUM(AA29,AD29,X29,U29,R29,O29,L29,I29,AG29,AJ29,AM29))</f>
        <v>0</v>
      </c>
      <c r="AO29" s="15">
        <f>AN29/1320*100</f>
        <v>0</v>
      </c>
      <c r="AP29" s="15" t="str">
        <f>IF(AO29&lt;50,"   ",IF(AO29&lt;65,"مقبول",IF(AO29&lt;75,"جيد",IF(AO29&lt;85,"جيدجداً",IF(AO29&lt;=100,"ممتاز","خطا")))))</f>
        <v xml:space="preserve">   </v>
      </c>
      <c r="AQ29" s="32"/>
      <c r="AR29" s="32"/>
      <c r="AS29" s="32"/>
      <c r="AT29" s="32"/>
      <c r="AU29" s="28"/>
    </row>
    <row r="30" spans="2:47" ht="28.5" customHeight="1" thickBot="1">
      <c r="B30" s="34">
        <v>8</v>
      </c>
      <c r="C30" s="74">
        <v>612</v>
      </c>
      <c r="D30" s="35" t="s">
        <v>46</v>
      </c>
      <c r="E30" s="76">
        <v>219</v>
      </c>
      <c r="F30" s="11" t="s">
        <v>30</v>
      </c>
      <c r="G30" s="12">
        <v>18</v>
      </c>
      <c r="H30" s="12">
        <v>56</v>
      </c>
      <c r="I30" s="13">
        <f>SUM(G30:H30)</f>
        <v>74</v>
      </c>
      <c r="J30" s="12">
        <v>24</v>
      </c>
      <c r="K30" s="12">
        <v>30</v>
      </c>
      <c r="L30" s="13">
        <f>SUM(J30:K30)</f>
        <v>54</v>
      </c>
      <c r="M30" s="12">
        <v>17</v>
      </c>
      <c r="N30" s="12">
        <v>44</v>
      </c>
      <c r="O30" s="13">
        <f>SUM(M30:N30)</f>
        <v>61</v>
      </c>
      <c r="P30" s="12">
        <v>22</v>
      </c>
      <c r="Q30" s="12">
        <v>10</v>
      </c>
      <c r="R30" s="13">
        <f>SUM(P30:Q30)</f>
        <v>32</v>
      </c>
      <c r="S30" s="12">
        <v>20</v>
      </c>
      <c r="T30" s="12">
        <v>19</v>
      </c>
      <c r="U30" s="13">
        <f>SUM(S30:T30)</f>
        <v>39</v>
      </c>
      <c r="V30" s="12">
        <v>18</v>
      </c>
      <c r="W30" s="12">
        <v>27</v>
      </c>
      <c r="X30" s="13">
        <f>SUM(V30:W30)</f>
        <v>45</v>
      </c>
      <c r="Y30" s="12">
        <v>10</v>
      </c>
      <c r="Z30" s="12">
        <v>22</v>
      </c>
      <c r="AA30" s="13">
        <f>SUM(Y30:Z30)</f>
        <v>32</v>
      </c>
      <c r="AB30" s="12">
        <v>14</v>
      </c>
      <c r="AC30" s="12">
        <v>22</v>
      </c>
      <c r="AD30" s="13">
        <f>SUM(AB30:AC30)</f>
        <v>36</v>
      </c>
      <c r="AE30" s="12">
        <v>11</v>
      </c>
      <c r="AF30" s="12">
        <v>17</v>
      </c>
      <c r="AG30" s="13">
        <f>SUM(AE30:AF30)</f>
        <v>28</v>
      </c>
      <c r="AH30" s="12">
        <v>9</v>
      </c>
      <c r="AI30" s="12">
        <v>18</v>
      </c>
      <c r="AJ30" s="13">
        <f>SUM(AH30:AI30)</f>
        <v>27</v>
      </c>
      <c r="AK30" s="12">
        <v>5</v>
      </c>
      <c r="AL30" s="12">
        <v>9</v>
      </c>
      <c r="AM30" s="13">
        <f>SUM(AK30:AL30)</f>
        <v>14</v>
      </c>
      <c r="AN30" s="29"/>
      <c r="AO30" s="29"/>
      <c r="AP30" s="30"/>
      <c r="AQ30" s="32"/>
      <c r="AR30" s="32"/>
      <c r="AS30" s="32"/>
      <c r="AT30" s="32"/>
      <c r="AU30" s="33" t="str">
        <f>IF(AN32="0","راسب","ناجح")</f>
        <v>ناجح</v>
      </c>
    </row>
    <row r="31" spans="2:47" ht="28.5" customHeight="1" thickBot="1">
      <c r="B31" s="34"/>
      <c r="C31" s="75"/>
      <c r="D31" s="36"/>
      <c r="E31" s="77"/>
      <c r="F31" s="11" t="s">
        <v>31</v>
      </c>
      <c r="G31" s="12">
        <v>20</v>
      </c>
      <c r="H31" s="12">
        <v>57</v>
      </c>
      <c r="I31" s="13">
        <f>SUM(G31:H31)</f>
        <v>77</v>
      </c>
      <c r="J31" s="12">
        <v>25</v>
      </c>
      <c r="K31" s="12">
        <v>26</v>
      </c>
      <c r="L31" s="13">
        <f>SUM(J31:K31)</f>
        <v>51</v>
      </c>
      <c r="M31" s="12">
        <v>17</v>
      </c>
      <c r="N31" s="12">
        <v>35</v>
      </c>
      <c r="O31" s="13">
        <f>SUM(M31:N31)</f>
        <v>52</v>
      </c>
      <c r="P31" s="12">
        <v>16</v>
      </c>
      <c r="Q31" s="12">
        <v>19</v>
      </c>
      <c r="R31" s="13">
        <f>SUM(P31:Q31)</f>
        <v>35</v>
      </c>
      <c r="S31" s="12">
        <v>19</v>
      </c>
      <c r="T31" s="12">
        <v>29</v>
      </c>
      <c r="U31" s="13">
        <f>SUM(S31:T31)</f>
        <v>48</v>
      </c>
      <c r="V31" s="12">
        <v>16</v>
      </c>
      <c r="W31" s="12">
        <v>17</v>
      </c>
      <c r="X31" s="13">
        <f>SUM(V31:W31)</f>
        <v>33</v>
      </c>
      <c r="Y31" s="12">
        <v>6</v>
      </c>
      <c r="Z31" s="12">
        <v>16</v>
      </c>
      <c r="AA31" s="13">
        <f>SUM(Y31:Z31)</f>
        <v>22</v>
      </c>
      <c r="AB31" s="12">
        <v>14</v>
      </c>
      <c r="AC31" s="12">
        <v>14</v>
      </c>
      <c r="AD31" s="13">
        <f>SUM(AB31:AC31)</f>
        <v>28</v>
      </c>
      <c r="AE31" s="12">
        <v>12</v>
      </c>
      <c r="AF31" s="12">
        <v>24</v>
      </c>
      <c r="AG31" s="13">
        <f>SUM(AE31:AF31)</f>
        <v>36</v>
      </c>
      <c r="AH31" s="12">
        <v>8</v>
      </c>
      <c r="AI31" s="12">
        <v>21</v>
      </c>
      <c r="AJ31" s="13">
        <f>SUM(AH31:AI31)</f>
        <v>29</v>
      </c>
      <c r="AK31" s="12">
        <v>5</v>
      </c>
      <c r="AL31" s="12">
        <v>10</v>
      </c>
      <c r="AM31" s="13">
        <f>SUM(AK31:AL31)</f>
        <v>15</v>
      </c>
      <c r="AN31" s="29"/>
      <c r="AO31" s="29"/>
      <c r="AP31" s="31"/>
      <c r="AQ31" s="32"/>
      <c r="AR31" s="32"/>
      <c r="AS31" s="32"/>
      <c r="AT31" s="32"/>
      <c r="AU31" s="33"/>
    </row>
    <row r="32" spans="2:47" ht="36" thickBot="1">
      <c r="B32" s="34"/>
      <c r="C32" s="76"/>
      <c r="D32" s="36"/>
      <c r="E32" s="77"/>
      <c r="F32" s="14" t="s">
        <v>32</v>
      </c>
      <c r="G32" s="13">
        <f>SUM(G30:G31)</f>
        <v>38</v>
      </c>
      <c r="H32" s="13">
        <f>IF(SUM(H30:H31)&lt;38,SUM(H30:H31),SUM(H30:H31))</f>
        <v>113</v>
      </c>
      <c r="I32" s="13">
        <f>IF(SUM(G32:H32)&lt;100,SUM(G32:H32),SUM(G32:H32))</f>
        <v>151</v>
      </c>
      <c r="J32" s="13">
        <f>SUM(J30:J31)</f>
        <v>49</v>
      </c>
      <c r="K32" s="13">
        <f>IF(SUM(K30:K31)&lt;38,SUM(K30:K31),SUM(K30:K31))</f>
        <v>56</v>
      </c>
      <c r="L32" s="13">
        <f>IF(SUM(J32:K32)&lt;100,SUM(J32:K32),SUM(J32:K32))</f>
        <v>105</v>
      </c>
      <c r="M32" s="13">
        <f>SUM(M30:M31)</f>
        <v>34</v>
      </c>
      <c r="N32" s="13">
        <f>IF(SUM(N30:N31)&lt;38,SUM(N30:N31),SUM(N30:N31))</f>
        <v>79</v>
      </c>
      <c r="O32" s="13">
        <f>IF(SUM(M32:N32)&lt;100,SUM(M32:N32),SUM(M32:N32))</f>
        <v>113</v>
      </c>
      <c r="P32" s="13">
        <f>SUM(P30:P31)</f>
        <v>38</v>
      </c>
      <c r="Q32" s="13">
        <f>IF(SUM(Q30:Q31)&lt;38,SUM(Q30:Q31),SUM(Q30:Q31))</f>
        <v>29</v>
      </c>
      <c r="R32" s="13">
        <f>IF(SUM(P32:Q32)&lt;80,SUM(P32:Q32),SUM(P32:Q32))</f>
        <v>67</v>
      </c>
      <c r="S32" s="13">
        <f>SUM(S30:S31)</f>
        <v>39</v>
      </c>
      <c r="T32" s="13">
        <f>IF(SUM(T30:T31)&lt;38,SUM(T30:T31),SUM(T30:T31))</f>
        <v>48</v>
      </c>
      <c r="U32" s="13">
        <f>IF(SUM(S32:T32)&lt;80,SUM(S32:T32),SUM(S32:T32))</f>
        <v>87</v>
      </c>
      <c r="V32" s="13">
        <f>SUM(V30:V31)</f>
        <v>34</v>
      </c>
      <c r="W32" s="13">
        <f>IF(SUM(W30:W31)&lt;38,SUM(W30:W31),SUM(W30:W31))</f>
        <v>44</v>
      </c>
      <c r="X32" s="13">
        <f>IF(SUM(V32:W32)&lt;80,SUM(V32:W32),SUM(V32:W32))</f>
        <v>78</v>
      </c>
      <c r="Y32" s="13">
        <f>SUM(Y30:Y31)</f>
        <v>16</v>
      </c>
      <c r="Z32" s="13">
        <f>IF(SUM(Z30:Z31)&lt;19,SUM(Z30:Z31),SUM(Z30:Z31))</f>
        <v>38</v>
      </c>
      <c r="AA32" s="13">
        <f>IF(SUM(Y32:Z32)&lt;40,SUM(Y32:Z32),SUM(Y32:Z32))</f>
        <v>54</v>
      </c>
      <c r="AB32" s="13">
        <f>SUM(AB30:AB31)</f>
        <v>28</v>
      </c>
      <c r="AC32" s="13">
        <f>IF(SUM(AC30:AC31)&lt;19,SUM(AC30:AC31),SUM(AC30:AC31))</f>
        <v>36</v>
      </c>
      <c r="AD32" s="13">
        <f>IF(SUM(AB32:AC32)&lt;40,SUM(AB32:AC32),SUM(AB32:AC32))</f>
        <v>64</v>
      </c>
      <c r="AE32" s="13">
        <f>SUM(AE30:AE31)</f>
        <v>23</v>
      </c>
      <c r="AF32" s="13">
        <f>IF(SUM(AF30:AF31)&lt;19,SUM(AF30:AF31),SUM(AF30:AF31))</f>
        <v>41</v>
      </c>
      <c r="AG32" s="13">
        <f>IF(SUM(AE32:AF32)&lt;40,SUM(AE32:AF32),SUM(AE32:AF32))</f>
        <v>64</v>
      </c>
      <c r="AH32" s="13">
        <f>SUM(AH30:AH31)</f>
        <v>17</v>
      </c>
      <c r="AI32" s="13">
        <f>IF(SUM(AI30:AI31)&lt;19,SUM(AI30:AI31),SUM(AI30:AI31))</f>
        <v>39</v>
      </c>
      <c r="AJ32" s="13">
        <f>IF(SUM(AH32:AI32)&lt;40,SUM(AH32:AI32),SUM(AH32:AI32))</f>
        <v>56</v>
      </c>
      <c r="AK32" s="13">
        <f>SUM(AK30:AK31)</f>
        <v>10</v>
      </c>
      <c r="AL32" s="13">
        <f>IF(SUM(AL30:AL31)&lt;9,SUM(AL30:AL31),SUM(AL30:AL31))</f>
        <v>19</v>
      </c>
      <c r="AM32" s="13">
        <f>IF(SUM(AK32:AL32)&lt;20,SUM(AK32:AL32),SUM(AK32:AL32))</f>
        <v>29</v>
      </c>
      <c r="AN32" s="15">
        <f>IF(OR(I32&lt;100,L32&lt;100,O32&lt;100,R32&lt;60,U32&lt;60,X32&lt;60,AA32&lt;40,AD32&lt;40,AG32&lt;40,AJ32&lt;40,AM32&lt;20),"0",SUM(AA32,AD32,X32,U32,R32,O32,L32,I32,AG32,AJ32,AM32))</f>
        <v>868</v>
      </c>
      <c r="AO32" s="15">
        <f>AN32/1320*100</f>
        <v>65.757575757575765</v>
      </c>
      <c r="AP32" s="15" t="str">
        <f>IF(AO32&lt;50,"   ",IF(AO32&lt;65,"مقبول",IF(AO32&lt;75,"جيد",IF(AO32&lt;85,"جيدجداً",IF(AO32&lt;=100,"ممتاز","خطا")))))</f>
        <v>جيد</v>
      </c>
      <c r="AQ32" s="32"/>
      <c r="AR32" s="32"/>
      <c r="AS32" s="32"/>
      <c r="AT32" s="32"/>
      <c r="AU32" s="33"/>
    </row>
    <row r="33" spans="2:47" ht="28.5" customHeight="1" thickBot="1">
      <c r="B33" s="34">
        <v>9</v>
      </c>
      <c r="C33" s="74">
        <v>618</v>
      </c>
      <c r="D33" s="35" t="s">
        <v>47</v>
      </c>
      <c r="E33" s="76">
        <v>220</v>
      </c>
      <c r="F33" s="11" t="s">
        <v>30</v>
      </c>
      <c r="G33" s="12">
        <v>7</v>
      </c>
      <c r="H33" s="12">
        <v>16</v>
      </c>
      <c r="I33" s="13">
        <f>SUM(G33:H33)</f>
        <v>23</v>
      </c>
      <c r="J33" s="12">
        <v>19</v>
      </c>
      <c r="K33" s="12">
        <v>22</v>
      </c>
      <c r="L33" s="13">
        <f>SUM(J33:K33)</f>
        <v>41</v>
      </c>
      <c r="M33" s="12">
        <v>8</v>
      </c>
      <c r="N33" s="12">
        <v>16</v>
      </c>
      <c r="O33" s="13">
        <f>SUM(M33:N33)</f>
        <v>24</v>
      </c>
      <c r="P33" s="12">
        <v>16</v>
      </c>
      <c r="Q33" s="12">
        <v>10</v>
      </c>
      <c r="R33" s="13">
        <f>SUM(P33:Q33)</f>
        <v>26</v>
      </c>
      <c r="S33" s="12">
        <v>8</v>
      </c>
      <c r="T33" s="12">
        <v>2</v>
      </c>
      <c r="U33" s="13">
        <f>SUM(S33:T33)</f>
        <v>10</v>
      </c>
      <c r="V33" s="12">
        <v>12</v>
      </c>
      <c r="W33" s="12">
        <v>12</v>
      </c>
      <c r="X33" s="13">
        <f>SUM(V33:W33)</f>
        <v>24</v>
      </c>
      <c r="Y33" s="12">
        <v>3</v>
      </c>
      <c r="Z33" s="12">
        <v>8</v>
      </c>
      <c r="AA33" s="13">
        <f>SUM(Y33:Z33)</f>
        <v>11</v>
      </c>
      <c r="AB33" s="12">
        <v>9</v>
      </c>
      <c r="AC33" s="12">
        <v>9</v>
      </c>
      <c r="AD33" s="13">
        <f>SUM(AB33:AC33)</f>
        <v>18</v>
      </c>
      <c r="AE33" s="12">
        <v>7</v>
      </c>
      <c r="AF33" s="12">
        <v>13</v>
      </c>
      <c r="AG33" s="13">
        <f>SUM(AE33:AF33)</f>
        <v>20</v>
      </c>
      <c r="AH33" s="12">
        <v>4</v>
      </c>
      <c r="AI33" s="12">
        <v>6</v>
      </c>
      <c r="AJ33" s="13">
        <f>SUM(AH33:AI33)</f>
        <v>10</v>
      </c>
      <c r="AK33" s="12">
        <v>3</v>
      </c>
      <c r="AL33" s="12">
        <v>3</v>
      </c>
      <c r="AM33" s="13">
        <f>SUM(AK33:AL33)</f>
        <v>6</v>
      </c>
      <c r="AN33" s="29"/>
      <c r="AO33" s="29"/>
      <c r="AP33" s="30"/>
      <c r="AQ33" s="32"/>
      <c r="AR33" s="32"/>
      <c r="AS33" s="32"/>
      <c r="AT33" s="32"/>
      <c r="AU33" s="59" t="str">
        <f>IF(AN35="0","له دور ثانٍ في : ")&amp;IF(COUNTIF(H35,"&lt;56")+COUNTIF(I35,"&lt;100")=0,,"عربي،")&amp;IF(COUNTIF(K35,"&lt;56")+COUNTIF(L35,"&lt;100")=0,,"إنجليزي،")&amp;IF(COUNTIF(N35,"&lt;56")+COUNTIF(O35,"&lt;100")=0,," رياضيات،")&amp;IF(COUNTIF(Q35,"&lt;29")+COUNTIF(R35,"&lt;60")=0,,"فيزياء ،")&amp;IF(COUNTIF(T35,"&lt;29")+COUNTIF(U35,"&lt;60")=0,,"كيمياء،")&amp;IF(COUNTIF(W35,"&lt;29")+COUNTIF(X35,"&lt;60")=0,,"أحياء،")&amp;IF(COUNTIF(Z35,"&lt;22")+COUNTIF(AA35,"&lt;40")=0,,"دين، ")&amp;IF(COUNTIF(AC35,"&lt;19")+COUNTIF(AD35,"&lt;40")=0,,"حاسوب،
")&amp;IF(COUNTIF(AF35,"&lt;22")+COUNTIF(AG35,"&lt;40")=0,,"تاريخ ،")&amp;IF(COUNTIF(AI35,"&lt;22")+COUNTIF(AJ35,"&lt;40")=0,,"جغرافيا،")&amp;IF(COUNTIF(AL35,"&lt;11")+COUNTIF(AM35,"&lt;20")=0,,"أساسيات الحياة الاجتماعية، ")</f>
        <v>له دور ثانٍ في : عربي،إنجليزي، رياضيات،كيمياء،أحياء،دين، جغرافيا،</v>
      </c>
    </row>
    <row r="34" spans="2:47" ht="28.5" customHeight="1" thickBot="1">
      <c r="B34" s="34"/>
      <c r="C34" s="75"/>
      <c r="D34" s="36"/>
      <c r="E34" s="77"/>
      <c r="F34" s="11" t="s">
        <v>31</v>
      </c>
      <c r="G34" s="12">
        <v>13</v>
      </c>
      <c r="H34" s="12">
        <v>41</v>
      </c>
      <c r="I34" s="13">
        <f>SUM(G34:H34)</f>
        <v>54</v>
      </c>
      <c r="J34" s="12">
        <v>17</v>
      </c>
      <c r="K34" s="12">
        <v>31</v>
      </c>
      <c r="L34" s="13">
        <f>SUM(J34:K34)</f>
        <v>48</v>
      </c>
      <c r="M34" s="12">
        <v>9</v>
      </c>
      <c r="N34" s="12">
        <v>18</v>
      </c>
      <c r="O34" s="13">
        <f>SUM(M34:N34)</f>
        <v>27</v>
      </c>
      <c r="P34" s="12">
        <v>20</v>
      </c>
      <c r="Q34" s="12">
        <v>21</v>
      </c>
      <c r="R34" s="13">
        <f>SUM(P34:Q34)</f>
        <v>41</v>
      </c>
      <c r="S34" s="12">
        <v>9</v>
      </c>
      <c r="T34" s="12">
        <v>18</v>
      </c>
      <c r="U34" s="13">
        <f>SUM(S34:T34)</f>
        <v>27</v>
      </c>
      <c r="V34" s="12">
        <v>10</v>
      </c>
      <c r="W34" s="12">
        <v>9</v>
      </c>
      <c r="X34" s="13">
        <f>SUM(V34:W34)</f>
        <v>19</v>
      </c>
      <c r="Y34" s="12">
        <v>1</v>
      </c>
      <c r="Z34" s="12">
        <v>10</v>
      </c>
      <c r="AA34" s="13">
        <f>SUM(Y34:Z34)</f>
        <v>11</v>
      </c>
      <c r="AB34" s="12">
        <v>10</v>
      </c>
      <c r="AC34" s="12">
        <v>12</v>
      </c>
      <c r="AD34" s="13">
        <f>SUM(AB34:AC34)</f>
        <v>22</v>
      </c>
      <c r="AE34" s="12">
        <v>8</v>
      </c>
      <c r="AF34" s="12">
        <v>12</v>
      </c>
      <c r="AG34" s="13">
        <f>SUM(AE34:AF34)</f>
        <v>20</v>
      </c>
      <c r="AH34" s="12">
        <v>3</v>
      </c>
      <c r="AI34" s="12">
        <v>13</v>
      </c>
      <c r="AJ34" s="13">
        <f>SUM(AH34:AI34)</f>
        <v>16</v>
      </c>
      <c r="AK34" s="12">
        <v>3</v>
      </c>
      <c r="AL34" s="12">
        <v>11</v>
      </c>
      <c r="AM34" s="13">
        <f>SUM(AK34:AL34)</f>
        <v>14</v>
      </c>
      <c r="AN34" s="29"/>
      <c r="AO34" s="29"/>
      <c r="AP34" s="31"/>
      <c r="AQ34" s="32"/>
      <c r="AR34" s="32"/>
      <c r="AS34" s="32"/>
      <c r="AT34" s="32"/>
      <c r="AU34" s="59"/>
    </row>
    <row r="35" spans="2:47" ht="36" thickBot="1">
      <c r="B35" s="34"/>
      <c r="C35" s="76"/>
      <c r="D35" s="36"/>
      <c r="E35" s="77"/>
      <c r="F35" s="14" t="s">
        <v>32</v>
      </c>
      <c r="G35" s="13">
        <f>SUM(G33:G34)</f>
        <v>20</v>
      </c>
      <c r="H35" s="13">
        <f>IF(SUM(H33:H34)&lt;38,SUM(H33:H34),SUM(H33:H34))</f>
        <v>57</v>
      </c>
      <c r="I35" s="13">
        <f>IF(SUM(G35:H35)&lt;100,SUM(G35:H35),SUM(G35:H35))</f>
        <v>77</v>
      </c>
      <c r="J35" s="13">
        <f>SUM(J33:J34)</f>
        <v>36</v>
      </c>
      <c r="K35" s="13">
        <f>IF(SUM(K33:K34)&lt;38,SUM(K33:K34),SUM(K33:K34))</f>
        <v>53</v>
      </c>
      <c r="L35" s="13"/>
      <c r="M35" s="13">
        <f>SUM(M33:M34)</f>
        <v>17</v>
      </c>
      <c r="N35" s="13">
        <f>IF(SUM(N33:N34)&lt;38,SUM(N33:N34),SUM(N33:N34))</f>
        <v>34</v>
      </c>
      <c r="O35" s="13"/>
      <c r="P35" s="13">
        <f>SUM(P33:P34)</f>
        <v>36</v>
      </c>
      <c r="Q35" s="13">
        <f>IF(SUM(Q33:Q34)&lt;38,SUM(Q33:Q34),SUM(Q33:Q34))</f>
        <v>31</v>
      </c>
      <c r="R35" s="13">
        <f>IF(SUM(P35:Q35)&lt;80,SUM(P35:Q35),SUM(P35:Q35))</f>
        <v>67</v>
      </c>
      <c r="S35" s="13">
        <f>SUM(S33:S34)</f>
        <v>17</v>
      </c>
      <c r="T35" s="13">
        <f>IF(SUM(T33:T34)&lt;38,SUM(T33:T34),SUM(T33:T34))</f>
        <v>20</v>
      </c>
      <c r="U35" s="13"/>
      <c r="V35" s="13">
        <f>SUM(V33:V34)</f>
        <v>22</v>
      </c>
      <c r="W35" s="13">
        <f>IF(SUM(W33:W34)&lt;38,SUM(W33:W34),SUM(W33:W34))</f>
        <v>21</v>
      </c>
      <c r="X35" s="13"/>
      <c r="Y35" s="13">
        <f>SUM(Y33:Y34)</f>
        <v>4</v>
      </c>
      <c r="Z35" s="13">
        <f>IF(SUM(Z33:Z34)&lt;19,SUM(Z33:Z34),SUM(Z33:Z34))</f>
        <v>18</v>
      </c>
      <c r="AA35" s="13"/>
      <c r="AB35" s="13">
        <f>SUM(AB33:AB34)</f>
        <v>19</v>
      </c>
      <c r="AC35" s="13">
        <f>IF(SUM(AC33:AC34)&lt;19,SUM(AC33:AC34),SUM(AC33:AC34))</f>
        <v>21</v>
      </c>
      <c r="AD35" s="13">
        <f>IF(SUM(AB35:AC35)&lt;40,SUM(AB35:AC35),SUM(AB35:AC35))</f>
        <v>40</v>
      </c>
      <c r="AE35" s="13">
        <f>SUM(AE33:AE34)</f>
        <v>15</v>
      </c>
      <c r="AF35" s="13">
        <f>IF(SUM(AF33:AF34)&lt;19,SUM(AF33:AF34),SUM(AF33:AF34))</f>
        <v>25</v>
      </c>
      <c r="AG35" s="13">
        <f>IF(SUM(AE35:AF35)&lt;40,SUM(AE35:AF35),SUM(AE35:AF35))</f>
        <v>40</v>
      </c>
      <c r="AH35" s="13">
        <f>SUM(AH33:AH34)</f>
        <v>7</v>
      </c>
      <c r="AI35" s="13">
        <f>IF(SUM(AI33:AI34)&lt;19,SUM(AI33:AI34),SUM(AI33:AI34))</f>
        <v>19</v>
      </c>
      <c r="AJ35" s="13"/>
      <c r="AK35" s="13">
        <f>SUM(AK33:AK34)</f>
        <v>6</v>
      </c>
      <c r="AL35" s="13">
        <f>IF(SUM(AL33:AL34)&lt;9,SUM(AL33:AL34),SUM(AL33:AL34))</f>
        <v>14</v>
      </c>
      <c r="AM35" s="13">
        <f>IF(SUM(AK35:AL35)&lt;20,SUM(AK35:AL35),SUM(AK35:AL35))</f>
        <v>20</v>
      </c>
      <c r="AN35" s="15" t="str">
        <f>IF(OR(I35&lt;100,L35&lt;100,O35&lt;100,R35&lt;60,U35&lt;60,X35&lt;60,AA35&lt;40,AD35&lt;40,AG35&lt;40,AJ35&lt;40,AM35&lt;20),"0",SUM(AA35,AD35,X35,U35,R35,O35,L35,I35,AG35,AJ35,AM35))</f>
        <v>0</v>
      </c>
      <c r="AO35" s="15">
        <f>AN35/1320*100</f>
        <v>0</v>
      </c>
      <c r="AP35" s="15" t="str">
        <f>IF(AO35&lt;50,"   ",IF(AO35&lt;65,"مقبول",IF(AO35&lt;75,"جيد",IF(AO35&lt;85,"جيدجداً",IF(AO35&lt;=100,"ممتاز","خطا")))))</f>
        <v xml:space="preserve">   </v>
      </c>
      <c r="AQ35" s="32"/>
      <c r="AR35" s="32"/>
      <c r="AS35" s="32"/>
      <c r="AT35" s="32"/>
      <c r="AU35" s="59"/>
    </row>
    <row r="36" spans="2:47" ht="28.5" customHeight="1" thickBot="1">
      <c r="B36" s="72">
        <v>10</v>
      </c>
      <c r="C36" s="74">
        <v>619</v>
      </c>
      <c r="D36" s="35" t="s">
        <v>48</v>
      </c>
      <c r="E36" s="76">
        <v>221</v>
      </c>
      <c r="F36" s="11" t="s">
        <v>30</v>
      </c>
      <c r="G36" s="12">
        <v>30</v>
      </c>
      <c r="H36" s="12">
        <v>70</v>
      </c>
      <c r="I36" s="13">
        <f>SUM(G36:H36)</f>
        <v>100</v>
      </c>
      <c r="J36" s="12">
        <v>30</v>
      </c>
      <c r="K36" s="12">
        <v>39</v>
      </c>
      <c r="L36" s="13">
        <f>SUM(J36:K36)</f>
        <v>69</v>
      </c>
      <c r="M36" s="12">
        <v>27</v>
      </c>
      <c r="N36" s="12">
        <v>48</v>
      </c>
      <c r="O36" s="13">
        <f>SUM(M36:N36)</f>
        <v>75</v>
      </c>
      <c r="P36" s="12">
        <v>24</v>
      </c>
      <c r="Q36" s="12">
        <v>36</v>
      </c>
      <c r="R36" s="13">
        <f>SUM(P36:Q36)</f>
        <v>60</v>
      </c>
      <c r="S36" s="12">
        <v>24</v>
      </c>
      <c r="T36" s="12">
        <v>25</v>
      </c>
      <c r="U36" s="13">
        <f>SUM(S36:T36)</f>
        <v>49</v>
      </c>
      <c r="V36" s="12">
        <v>21</v>
      </c>
      <c r="W36" s="12">
        <v>35</v>
      </c>
      <c r="X36" s="13">
        <f>SUM(V36:W36)</f>
        <v>56</v>
      </c>
      <c r="Y36" s="12">
        <v>10</v>
      </c>
      <c r="Z36" s="12">
        <v>28</v>
      </c>
      <c r="AA36" s="13">
        <f>SUM(Y36:Z36)</f>
        <v>38</v>
      </c>
      <c r="AB36" s="12">
        <v>16</v>
      </c>
      <c r="AC36" s="12">
        <v>22</v>
      </c>
      <c r="AD36" s="13">
        <f>SUM(AB36:AC36)</f>
        <v>38</v>
      </c>
      <c r="AE36" s="12">
        <v>12</v>
      </c>
      <c r="AF36" s="12">
        <v>25</v>
      </c>
      <c r="AG36" s="13">
        <f>SUM(AE36:AF36)</f>
        <v>37</v>
      </c>
      <c r="AH36" s="12">
        <v>12</v>
      </c>
      <c r="AI36" s="12">
        <v>25</v>
      </c>
      <c r="AJ36" s="13">
        <f>SUM(AH36:AI36)</f>
        <v>37</v>
      </c>
      <c r="AK36" s="12">
        <v>6</v>
      </c>
      <c r="AL36" s="12">
        <v>11</v>
      </c>
      <c r="AM36" s="13">
        <f>SUM(AK36:AL36)</f>
        <v>17</v>
      </c>
      <c r="AN36" s="29"/>
      <c r="AO36" s="29"/>
      <c r="AP36" s="30"/>
      <c r="AQ36" s="32"/>
      <c r="AR36" s="32"/>
      <c r="AS36" s="32"/>
      <c r="AT36" s="32"/>
      <c r="AU36" s="33" t="str">
        <f>IF(AN38="0","راسب","ناجح")</f>
        <v>ناجح</v>
      </c>
    </row>
    <row r="37" spans="2:47" ht="28.5" customHeight="1" thickBot="1">
      <c r="B37" s="72"/>
      <c r="C37" s="75"/>
      <c r="D37" s="36"/>
      <c r="E37" s="77"/>
      <c r="F37" s="11" t="s">
        <v>31</v>
      </c>
      <c r="G37" s="12">
        <v>30</v>
      </c>
      <c r="H37" s="12">
        <v>65</v>
      </c>
      <c r="I37" s="13">
        <f>SUM(G37:H37)</f>
        <v>95</v>
      </c>
      <c r="J37" s="12">
        <v>26</v>
      </c>
      <c r="K37" s="12">
        <v>35</v>
      </c>
      <c r="L37" s="13">
        <f>SUM(J37:K37)</f>
        <v>61</v>
      </c>
      <c r="M37" s="12">
        <v>27</v>
      </c>
      <c r="N37" s="12">
        <v>35</v>
      </c>
      <c r="O37" s="13">
        <f>SUM(M37:N37)</f>
        <v>62</v>
      </c>
      <c r="P37" s="12">
        <v>16</v>
      </c>
      <c r="Q37" s="12">
        <v>20</v>
      </c>
      <c r="R37" s="13">
        <f>SUM(P37:Q37)</f>
        <v>36</v>
      </c>
      <c r="S37" s="12">
        <v>24</v>
      </c>
      <c r="T37" s="12">
        <v>34</v>
      </c>
      <c r="U37" s="13">
        <f>SUM(S37:T37)</f>
        <v>58</v>
      </c>
      <c r="V37" s="12">
        <v>22</v>
      </c>
      <c r="W37" s="12">
        <v>26</v>
      </c>
      <c r="X37" s="13">
        <f>SUM(V37:W37)</f>
        <v>48</v>
      </c>
      <c r="Y37" s="12">
        <v>12</v>
      </c>
      <c r="Z37" s="12">
        <v>28</v>
      </c>
      <c r="AA37" s="13">
        <f>SUM(Y37:Z37)</f>
        <v>40</v>
      </c>
      <c r="AB37" s="12">
        <v>16</v>
      </c>
      <c r="AC37" s="12">
        <v>23</v>
      </c>
      <c r="AD37" s="13">
        <f>SUM(AB37:AC37)</f>
        <v>39</v>
      </c>
      <c r="AE37" s="12">
        <v>12</v>
      </c>
      <c r="AF37" s="12">
        <v>28</v>
      </c>
      <c r="AG37" s="13">
        <f>SUM(AE37:AF37)</f>
        <v>40</v>
      </c>
      <c r="AH37" s="12">
        <v>12</v>
      </c>
      <c r="AI37" s="12">
        <v>22</v>
      </c>
      <c r="AJ37" s="13">
        <f>SUM(AH37:AI37)</f>
        <v>34</v>
      </c>
      <c r="AK37" s="12">
        <v>5</v>
      </c>
      <c r="AL37" s="12">
        <v>9</v>
      </c>
      <c r="AM37" s="13">
        <f>SUM(AK37:AL37)</f>
        <v>14</v>
      </c>
      <c r="AN37" s="29"/>
      <c r="AO37" s="29"/>
      <c r="AP37" s="31"/>
      <c r="AQ37" s="32"/>
      <c r="AR37" s="32"/>
      <c r="AS37" s="32"/>
      <c r="AT37" s="32"/>
      <c r="AU37" s="33"/>
    </row>
    <row r="38" spans="2:47" ht="36" thickBot="1">
      <c r="B38" s="73"/>
      <c r="C38" s="76"/>
      <c r="D38" s="36"/>
      <c r="E38" s="77"/>
      <c r="F38" s="14" t="s">
        <v>32</v>
      </c>
      <c r="G38" s="13">
        <f>SUM(G36:G37)</f>
        <v>60</v>
      </c>
      <c r="H38" s="13">
        <f>IF(SUM(H36:H37)&lt;38,SUM(H36:H37),SUM(H36:H37))</f>
        <v>135</v>
      </c>
      <c r="I38" s="13">
        <f>IF(SUM(G38:H38)&lt;100,SUM(G38:H38),SUM(G38:H38))</f>
        <v>195</v>
      </c>
      <c r="J38" s="13">
        <f>SUM(J36:J37)</f>
        <v>56</v>
      </c>
      <c r="K38" s="13">
        <f>IF(SUM(K36:K37)&lt;38,SUM(K36:K37),SUM(K36:K37))</f>
        <v>74</v>
      </c>
      <c r="L38" s="13">
        <f>IF(SUM(J38:K38)&lt;100,SUM(J38:K38),SUM(J38:K38))</f>
        <v>130</v>
      </c>
      <c r="M38" s="13">
        <f>SUM(M36:M37)</f>
        <v>54</v>
      </c>
      <c r="N38" s="13">
        <f>IF(SUM(N36:N37)&lt;38,SUM(N36:N37),SUM(N36:N37))</f>
        <v>83</v>
      </c>
      <c r="O38" s="13">
        <f>IF(SUM(M38:N38)&lt;100,SUM(M38:N38),SUM(M38:N38))</f>
        <v>137</v>
      </c>
      <c r="P38" s="13">
        <f>SUM(P36:P37)</f>
        <v>40</v>
      </c>
      <c r="Q38" s="13">
        <f>IF(SUM(Q36:Q37)&lt;38,SUM(Q36:Q37),SUM(Q36:Q37))</f>
        <v>56</v>
      </c>
      <c r="R38" s="13">
        <f>IF(SUM(P38:Q38)&lt;80,SUM(P38:Q38),SUM(P38:Q38))</f>
        <v>96</v>
      </c>
      <c r="S38" s="13">
        <f>SUM(S36:S37)</f>
        <v>48</v>
      </c>
      <c r="T38" s="13">
        <f>IF(SUM(T36:T37)&lt;38,SUM(T36:T37),SUM(T36:T37))</f>
        <v>59</v>
      </c>
      <c r="U38" s="13">
        <f>IF(SUM(S38:T38)&lt;80,SUM(S38:T38),SUM(S38:T38))</f>
        <v>107</v>
      </c>
      <c r="V38" s="13">
        <f>SUM(V36:V37)</f>
        <v>43</v>
      </c>
      <c r="W38" s="13">
        <f>IF(SUM(W36:W37)&lt;38,SUM(W36:W37),SUM(W36:W37))</f>
        <v>61</v>
      </c>
      <c r="X38" s="13">
        <f>IF(SUM(V38:W38)&lt;80,SUM(V38:W38),SUM(V38:W38))</f>
        <v>104</v>
      </c>
      <c r="Y38" s="13">
        <f>SUM(Y36:Y37)</f>
        <v>22</v>
      </c>
      <c r="Z38" s="13">
        <f>IF(SUM(Z36:Z37)&lt;19,SUM(Z36:Z37),SUM(Z36:Z37))</f>
        <v>56</v>
      </c>
      <c r="AA38" s="13">
        <f>IF(SUM(Y38:Z38)&lt;40,SUM(Y38:Z38),SUM(Y38:Z38))</f>
        <v>78</v>
      </c>
      <c r="AB38" s="13">
        <f>SUM(AB36:AB37)</f>
        <v>32</v>
      </c>
      <c r="AC38" s="13">
        <f>IF(SUM(AC36:AC37)&lt;19,SUM(AC36:AC37),SUM(AC36:AC37))</f>
        <v>45</v>
      </c>
      <c r="AD38" s="13">
        <f>IF(SUM(AB38:AC38)&lt;40,SUM(AB38:AC38),SUM(AB38:AC38))</f>
        <v>77</v>
      </c>
      <c r="AE38" s="13">
        <f>SUM(AE36:AE37)</f>
        <v>24</v>
      </c>
      <c r="AF38" s="13">
        <f>IF(SUM(AF36:AF37)&lt;19,SUM(AF36:AF37),SUM(AF36:AF37))</f>
        <v>53</v>
      </c>
      <c r="AG38" s="13">
        <f>IF(SUM(AE38:AF38)&lt;40,SUM(AE38:AF38),SUM(AE38:AF38))</f>
        <v>77</v>
      </c>
      <c r="AH38" s="13">
        <f>SUM(AH36:AH37)</f>
        <v>24</v>
      </c>
      <c r="AI38" s="13">
        <f>IF(SUM(AI36:AI37)&lt;19,SUM(AI36:AI37),SUM(AI36:AI37))</f>
        <v>47</v>
      </c>
      <c r="AJ38" s="13">
        <f>IF(SUM(AH38:AI38)&lt;40,SUM(AH38:AI38),SUM(AH38:AI38))</f>
        <v>71</v>
      </c>
      <c r="AK38" s="13">
        <f>SUM(AK36:AK37)</f>
        <v>11</v>
      </c>
      <c r="AL38" s="13">
        <f>IF(SUM(AL36:AL37)&lt;9,SUM(AL36:AL37),SUM(AL36:AL37))</f>
        <v>20</v>
      </c>
      <c r="AM38" s="13">
        <f>IF(SUM(AK38:AL38)&lt;20,SUM(AK38:AL38),SUM(AK38:AL38))</f>
        <v>31</v>
      </c>
      <c r="AN38" s="15">
        <f>IF(OR(I38&lt;100,L38&lt;100,O38&lt;100,R38&lt;60,U38&lt;60,X38&lt;60,AA38&lt;40,AD38&lt;40,AG38&lt;40,AJ38&lt;40,AM38&lt;20),"0",SUM(AA38,AD38,X38,U38,R38,O38,L38,I38,AG38,AJ38,AM38))</f>
        <v>1103</v>
      </c>
      <c r="AO38" s="15">
        <f>AN38/1320*100</f>
        <v>83.560606060606062</v>
      </c>
      <c r="AP38" s="15" t="str">
        <f>IF(AO38&lt;50,"   ",IF(AO38&lt;65,"مقبول",IF(AO38&lt;75,"جيد",IF(AO38&lt;85,"جيدجداً",IF(AO38&lt;=100,"ممتاز","خطا")))))</f>
        <v>جيدجداً</v>
      </c>
      <c r="AQ38" s="39"/>
      <c r="AR38" s="39"/>
      <c r="AS38" s="39"/>
      <c r="AT38" s="39"/>
      <c r="AU38" s="33"/>
    </row>
    <row r="39" spans="2:47" ht="27" thickTop="1">
      <c r="B39" s="16"/>
      <c r="C39" s="16"/>
      <c r="D39" s="16"/>
      <c r="E39" s="16"/>
      <c r="F39" s="16"/>
      <c r="G39" s="16"/>
      <c r="H39" s="16"/>
      <c r="I39" s="16"/>
      <c r="J39" s="16"/>
      <c r="K39" s="16"/>
      <c r="L39" s="16"/>
      <c r="M39" s="16"/>
      <c r="N39" s="16"/>
      <c r="O39" s="16"/>
      <c r="P39" s="16"/>
      <c r="Q39" s="16"/>
      <c r="R39" s="16"/>
      <c r="S39" s="16"/>
      <c r="T39" s="16"/>
      <c r="U39" s="16"/>
      <c r="V39" s="16"/>
      <c r="W39" s="16"/>
      <c r="X39" s="16"/>
      <c r="Y39" s="17"/>
      <c r="Z39" s="17"/>
      <c r="AA39" s="17"/>
      <c r="AB39" s="17"/>
      <c r="AC39" s="17"/>
      <c r="AD39" s="17"/>
      <c r="AE39" s="17"/>
      <c r="AF39" s="17"/>
      <c r="AG39" s="17"/>
      <c r="AH39" s="17"/>
      <c r="AI39" s="17"/>
      <c r="AJ39" s="17"/>
      <c r="AK39" s="17"/>
      <c r="AL39" s="17"/>
      <c r="AM39" s="17"/>
      <c r="AN39" s="17"/>
      <c r="AO39" s="17"/>
      <c r="AP39" s="17"/>
      <c r="AQ39" s="17"/>
      <c r="AR39" s="17"/>
      <c r="AS39" s="17"/>
      <c r="AT39" s="17"/>
      <c r="AU39" s="17"/>
    </row>
    <row r="40" spans="2:47" ht="26.25">
      <c r="B40" s="16"/>
      <c r="C40" s="17" t="s">
        <v>33</v>
      </c>
      <c r="D40" s="17"/>
      <c r="E40" s="17"/>
      <c r="F40" s="17"/>
      <c r="G40" s="17"/>
      <c r="H40" s="17"/>
      <c r="I40" s="16"/>
      <c r="J40" s="16"/>
      <c r="K40" s="16"/>
      <c r="L40" s="18" t="s">
        <v>34</v>
      </c>
      <c r="M40" s="18" t="s">
        <v>35</v>
      </c>
      <c r="N40" s="18"/>
      <c r="O40" s="18"/>
      <c r="P40" s="18"/>
      <c r="Q40" s="18"/>
      <c r="R40" s="18"/>
      <c r="S40" s="18"/>
      <c r="T40" s="18"/>
      <c r="U40" s="18"/>
      <c r="V40" s="19"/>
      <c r="W40" s="19"/>
      <c r="X40" s="19"/>
      <c r="Y40" s="18"/>
      <c r="Z40" s="17"/>
      <c r="AA40" s="17"/>
      <c r="AB40" s="17"/>
      <c r="AC40" s="17"/>
      <c r="AD40" s="17"/>
      <c r="AE40" s="18"/>
      <c r="AF40" s="17"/>
      <c r="AG40" s="17"/>
      <c r="AH40" s="17"/>
      <c r="AI40" s="17"/>
      <c r="AJ40" s="17"/>
      <c r="AK40" s="17"/>
      <c r="AL40" s="17"/>
      <c r="AM40" s="17"/>
      <c r="AN40" s="17"/>
      <c r="AO40" s="18"/>
    </row>
    <row r="41" spans="2:47" ht="33.75">
      <c r="B41" s="19"/>
      <c r="C41" s="20" t="s">
        <v>36</v>
      </c>
      <c r="D41" s="18" t="s">
        <v>37</v>
      </c>
      <c r="E41" s="18"/>
      <c r="F41" s="18"/>
      <c r="G41" s="18"/>
      <c r="H41" s="18"/>
      <c r="I41" s="19"/>
      <c r="J41" s="19"/>
      <c r="K41" s="19"/>
      <c r="L41" s="18" t="s">
        <v>34</v>
      </c>
      <c r="M41" s="18" t="s">
        <v>38</v>
      </c>
      <c r="N41" s="18"/>
      <c r="O41" s="18"/>
      <c r="P41" s="18"/>
      <c r="Q41" s="18"/>
      <c r="R41" s="18"/>
      <c r="S41" s="18"/>
      <c r="T41" s="18"/>
      <c r="U41" s="18"/>
      <c r="V41" s="19"/>
      <c r="W41" s="19"/>
      <c r="X41" s="19"/>
      <c r="AA41" s="21"/>
      <c r="AB41" s="22"/>
      <c r="AC41" s="21"/>
      <c r="AD41" s="21"/>
      <c r="AE41" s="21"/>
      <c r="AF41" s="21"/>
      <c r="AI41" s="21"/>
      <c r="AJ41" s="21"/>
      <c r="AK41" s="21"/>
      <c r="AL41" s="22"/>
      <c r="AM41" s="21"/>
      <c r="AN41" s="21"/>
      <c r="AO41" s="21"/>
      <c r="AP41" s="21"/>
      <c r="AQ41" s="21"/>
      <c r="AR41" s="23"/>
      <c r="AS41" s="22"/>
      <c r="AT41" s="21"/>
      <c r="AU41" s="17"/>
    </row>
    <row r="42" spans="2:47" ht="33.75">
      <c r="B42" s="19"/>
      <c r="C42" s="20"/>
      <c r="D42" s="18"/>
      <c r="E42" s="18"/>
      <c r="F42" s="18"/>
      <c r="G42" s="18"/>
      <c r="H42" s="18"/>
      <c r="I42" s="19"/>
      <c r="J42" s="19"/>
      <c r="K42" s="19"/>
      <c r="L42" s="18"/>
      <c r="M42" s="18"/>
      <c r="N42" s="18"/>
      <c r="O42" s="18"/>
      <c r="P42" s="18"/>
      <c r="Q42" s="18"/>
      <c r="R42" s="18"/>
      <c r="S42" s="18"/>
      <c r="T42" s="18"/>
      <c r="U42" s="18"/>
      <c r="V42" s="19"/>
      <c r="W42" s="19"/>
      <c r="X42" s="19"/>
      <c r="AA42" s="21"/>
      <c r="AB42" s="22"/>
      <c r="AC42" s="21"/>
      <c r="AD42" s="21"/>
      <c r="AE42" s="21"/>
      <c r="AF42" s="21"/>
      <c r="AI42" s="21"/>
      <c r="AJ42" s="21"/>
      <c r="AK42" s="21"/>
      <c r="AL42" s="22"/>
      <c r="AM42" s="21"/>
      <c r="AN42" s="21"/>
      <c r="AO42" s="21"/>
      <c r="AP42" s="21"/>
      <c r="AQ42" s="21"/>
      <c r="AR42" s="23"/>
      <c r="AS42" s="22"/>
      <c r="AT42" s="21"/>
      <c r="AU42" s="17"/>
    </row>
    <row r="46" spans="2:47" ht="35.25">
      <c r="J46" s="71" t="s">
        <v>0</v>
      </c>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row>
    <row r="49" spans="2:47" ht="15.75" thickBot="1"/>
    <row r="50" spans="2:47" ht="35.25" customHeight="1" thickTop="1" thickBot="1">
      <c r="B50" s="47" t="s">
        <v>2</v>
      </c>
      <c r="C50" s="50" t="s">
        <v>3</v>
      </c>
      <c r="D50" s="53" t="s">
        <v>4</v>
      </c>
      <c r="E50" s="56" t="s">
        <v>5</v>
      </c>
      <c r="F50" s="24" t="s">
        <v>6</v>
      </c>
      <c r="G50" s="41" t="s">
        <v>7</v>
      </c>
      <c r="H50" s="42"/>
      <c r="I50" s="43"/>
      <c r="J50" s="41" t="s">
        <v>8</v>
      </c>
      <c r="K50" s="42"/>
      <c r="L50" s="43"/>
      <c r="M50" s="41" t="s">
        <v>9</v>
      </c>
      <c r="N50" s="42"/>
      <c r="O50" s="43"/>
      <c r="P50" s="41" t="s">
        <v>10</v>
      </c>
      <c r="Q50" s="42"/>
      <c r="R50" s="43"/>
      <c r="S50" s="41" t="s">
        <v>11</v>
      </c>
      <c r="T50" s="42"/>
      <c r="U50" s="43"/>
      <c r="V50" s="41" t="s">
        <v>12</v>
      </c>
      <c r="W50" s="42"/>
      <c r="X50" s="43"/>
      <c r="Y50" s="41" t="s">
        <v>13</v>
      </c>
      <c r="Z50" s="42"/>
      <c r="AA50" s="43"/>
      <c r="AB50" s="41" t="s">
        <v>14</v>
      </c>
      <c r="AC50" s="42"/>
      <c r="AD50" s="43"/>
      <c r="AE50" s="41" t="s">
        <v>15</v>
      </c>
      <c r="AF50" s="42"/>
      <c r="AG50" s="43"/>
      <c r="AH50" s="41" t="s">
        <v>16</v>
      </c>
      <c r="AI50" s="42"/>
      <c r="AJ50" s="43"/>
      <c r="AK50" s="41" t="s">
        <v>17</v>
      </c>
      <c r="AL50" s="42"/>
      <c r="AM50" s="43"/>
      <c r="AN50" s="44" t="s">
        <v>18</v>
      </c>
      <c r="AO50" s="44" t="s">
        <v>19</v>
      </c>
      <c r="AP50" s="44" t="s">
        <v>20</v>
      </c>
      <c r="AQ50" s="60" t="s">
        <v>21</v>
      </c>
      <c r="AR50" s="61"/>
      <c r="AS50" s="60" t="s">
        <v>22</v>
      </c>
      <c r="AT50" s="61"/>
      <c r="AU50" s="64" t="s">
        <v>23</v>
      </c>
    </row>
    <row r="51" spans="2:47" ht="190.5" thickBot="1">
      <c r="B51" s="48"/>
      <c r="C51" s="51"/>
      <c r="D51" s="54"/>
      <c r="E51" s="57"/>
      <c r="F51" s="8" t="s">
        <v>24</v>
      </c>
      <c r="G51" s="8" t="s">
        <v>25</v>
      </c>
      <c r="H51" s="8" t="s">
        <v>26</v>
      </c>
      <c r="I51" s="8" t="s">
        <v>27</v>
      </c>
      <c r="J51" s="8" t="s">
        <v>25</v>
      </c>
      <c r="K51" s="8" t="s">
        <v>26</v>
      </c>
      <c r="L51" s="8" t="s">
        <v>27</v>
      </c>
      <c r="M51" s="8" t="s">
        <v>25</v>
      </c>
      <c r="N51" s="8" t="s">
        <v>26</v>
      </c>
      <c r="O51" s="8" t="s">
        <v>27</v>
      </c>
      <c r="P51" s="8" t="s">
        <v>25</v>
      </c>
      <c r="Q51" s="8" t="s">
        <v>26</v>
      </c>
      <c r="R51" s="8" t="s">
        <v>27</v>
      </c>
      <c r="S51" s="8" t="s">
        <v>25</v>
      </c>
      <c r="T51" s="8" t="s">
        <v>26</v>
      </c>
      <c r="U51" s="8" t="s">
        <v>27</v>
      </c>
      <c r="V51" s="8" t="s">
        <v>25</v>
      </c>
      <c r="W51" s="8" t="s">
        <v>26</v>
      </c>
      <c r="X51" s="8" t="s">
        <v>27</v>
      </c>
      <c r="Y51" s="8" t="s">
        <v>25</v>
      </c>
      <c r="Z51" s="8" t="s">
        <v>26</v>
      </c>
      <c r="AA51" s="8" t="s">
        <v>27</v>
      </c>
      <c r="AB51" s="8" t="s">
        <v>25</v>
      </c>
      <c r="AC51" s="8" t="s">
        <v>26</v>
      </c>
      <c r="AD51" s="8" t="s">
        <v>27</v>
      </c>
      <c r="AE51" s="8" t="s">
        <v>25</v>
      </c>
      <c r="AF51" s="8" t="s">
        <v>26</v>
      </c>
      <c r="AG51" s="8" t="s">
        <v>27</v>
      </c>
      <c r="AH51" s="8" t="s">
        <v>25</v>
      </c>
      <c r="AI51" s="8" t="s">
        <v>26</v>
      </c>
      <c r="AJ51" s="8" t="s">
        <v>27</v>
      </c>
      <c r="AK51" s="8" t="s">
        <v>25</v>
      </c>
      <c r="AL51" s="8" t="s">
        <v>26</v>
      </c>
      <c r="AM51" s="8" t="s">
        <v>27</v>
      </c>
      <c r="AN51" s="45"/>
      <c r="AO51" s="45"/>
      <c r="AP51" s="45"/>
      <c r="AQ51" s="62"/>
      <c r="AR51" s="63"/>
      <c r="AS51" s="62"/>
      <c r="AT51" s="63"/>
      <c r="AU51" s="65"/>
    </row>
    <row r="52" spans="2:47" ht="28.5" thickBot="1">
      <c r="B52" s="48"/>
      <c r="C52" s="51"/>
      <c r="D52" s="54"/>
      <c r="E52" s="57"/>
      <c r="F52" s="25" t="s">
        <v>28</v>
      </c>
      <c r="G52" s="9">
        <v>30</v>
      </c>
      <c r="H52" s="9">
        <v>56</v>
      </c>
      <c r="I52" s="9">
        <v>100</v>
      </c>
      <c r="J52" s="9">
        <v>30</v>
      </c>
      <c r="K52" s="9">
        <v>56</v>
      </c>
      <c r="L52" s="9">
        <v>100</v>
      </c>
      <c r="M52" s="9">
        <v>30</v>
      </c>
      <c r="N52" s="9">
        <v>56</v>
      </c>
      <c r="O52" s="9">
        <v>100</v>
      </c>
      <c r="P52" s="9">
        <v>24</v>
      </c>
      <c r="Q52" s="9">
        <v>29</v>
      </c>
      <c r="R52" s="9">
        <v>60</v>
      </c>
      <c r="S52" s="9">
        <v>24</v>
      </c>
      <c r="T52" s="9">
        <v>29</v>
      </c>
      <c r="U52" s="9">
        <v>60</v>
      </c>
      <c r="V52" s="9">
        <v>24</v>
      </c>
      <c r="W52" s="9">
        <v>29</v>
      </c>
      <c r="X52" s="9">
        <v>60</v>
      </c>
      <c r="Y52" s="9">
        <v>12</v>
      </c>
      <c r="Z52" s="9">
        <v>22</v>
      </c>
      <c r="AA52" s="9">
        <v>40</v>
      </c>
      <c r="AB52" s="9">
        <v>16</v>
      </c>
      <c r="AC52" s="9">
        <v>19</v>
      </c>
      <c r="AD52" s="9">
        <v>40</v>
      </c>
      <c r="AE52" s="9">
        <v>12</v>
      </c>
      <c r="AF52" s="9">
        <v>22</v>
      </c>
      <c r="AG52" s="9">
        <v>40</v>
      </c>
      <c r="AH52" s="9">
        <v>12</v>
      </c>
      <c r="AI52" s="9">
        <v>22</v>
      </c>
      <c r="AJ52" s="9">
        <v>40</v>
      </c>
      <c r="AK52" s="9">
        <v>6</v>
      </c>
      <c r="AL52" s="9">
        <v>11</v>
      </c>
      <c r="AM52" s="9">
        <v>20</v>
      </c>
      <c r="AN52" s="45"/>
      <c r="AO52" s="45"/>
      <c r="AP52" s="45"/>
      <c r="AQ52" s="67" t="s">
        <v>20</v>
      </c>
      <c r="AR52" s="68"/>
      <c r="AS52" s="69" t="s">
        <v>20</v>
      </c>
      <c r="AT52" s="70"/>
      <c r="AU52" s="66"/>
    </row>
    <row r="53" spans="2:47" ht="28.5" thickBot="1">
      <c r="B53" s="49"/>
      <c r="C53" s="52"/>
      <c r="D53" s="55"/>
      <c r="E53" s="58"/>
      <c r="F53" s="10" t="s">
        <v>29</v>
      </c>
      <c r="G53" s="9">
        <v>60</v>
      </c>
      <c r="H53" s="9">
        <v>140</v>
      </c>
      <c r="I53" s="9">
        <v>200</v>
      </c>
      <c r="J53" s="9">
        <v>60</v>
      </c>
      <c r="K53" s="9">
        <v>140</v>
      </c>
      <c r="L53" s="9">
        <v>200</v>
      </c>
      <c r="M53" s="9">
        <v>60</v>
      </c>
      <c r="N53" s="9">
        <v>140</v>
      </c>
      <c r="O53" s="9">
        <v>200</v>
      </c>
      <c r="P53" s="9">
        <v>48</v>
      </c>
      <c r="Q53" s="9">
        <v>72</v>
      </c>
      <c r="R53" s="9">
        <v>120</v>
      </c>
      <c r="S53" s="9">
        <v>48</v>
      </c>
      <c r="T53" s="9">
        <v>72</v>
      </c>
      <c r="U53" s="9">
        <v>120</v>
      </c>
      <c r="V53" s="9">
        <v>48</v>
      </c>
      <c r="W53" s="9">
        <v>72</v>
      </c>
      <c r="X53" s="9">
        <v>120</v>
      </c>
      <c r="Y53" s="9">
        <v>24</v>
      </c>
      <c r="Z53" s="9">
        <v>56</v>
      </c>
      <c r="AA53" s="9">
        <v>80</v>
      </c>
      <c r="AB53" s="9">
        <v>32</v>
      </c>
      <c r="AC53" s="9">
        <v>48</v>
      </c>
      <c r="AD53" s="9">
        <v>80</v>
      </c>
      <c r="AE53" s="9">
        <v>24</v>
      </c>
      <c r="AF53" s="9">
        <v>56</v>
      </c>
      <c r="AG53" s="9">
        <v>80</v>
      </c>
      <c r="AH53" s="9">
        <v>24</v>
      </c>
      <c r="AI53" s="9">
        <v>56</v>
      </c>
      <c r="AJ53" s="9">
        <v>80</v>
      </c>
      <c r="AK53" s="9">
        <v>12</v>
      </c>
      <c r="AL53" s="9">
        <v>28</v>
      </c>
      <c r="AM53" s="9">
        <v>40</v>
      </c>
      <c r="AN53" s="46"/>
      <c r="AO53" s="46"/>
      <c r="AP53" s="46"/>
      <c r="AQ53" s="69"/>
      <c r="AR53" s="70"/>
      <c r="AS53" s="69"/>
      <c r="AT53" s="70"/>
      <c r="AU53" s="66"/>
    </row>
    <row r="54" spans="2:47" ht="28.5" thickBot="1">
      <c r="B54" s="34">
        <v>11</v>
      </c>
      <c r="C54" s="32">
        <v>620</v>
      </c>
      <c r="D54" s="35" t="s">
        <v>49</v>
      </c>
      <c r="E54" s="32">
        <v>222</v>
      </c>
      <c r="F54" s="11" t="s">
        <v>30</v>
      </c>
      <c r="G54" s="12">
        <v>15</v>
      </c>
      <c r="H54" s="12">
        <v>38</v>
      </c>
      <c r="I54" s="13">
        <f>SUM(G54:H54)</f>
        <v>53</v>
      </c>
      <c r="J54" s="12">
        <v>14</v>
      </c>
      <c r="K54" s="12">
        <v>25</v>
      </c>
      <c r="L54" s="13">
        <f>SUM(J54:K54)</f>
        <v>39</v>
      </c>
      <c r="M54" s="12">
        <v>8</v>
      </c>
      <c r="N54" s="12">
        <v>11</v>
      </c>
      <c r="O54" s="13">
        <f>SUM(M54:N54)</f>
        <v>19</v>
      </c>
      <c r="P54" s="12">
        <v>19</v>
      </c>
      <c r="Q54" s="12">
        <v>18</v>
      </c>
      <c r="R54" s="13">
        <f>SUM(P54:Q54)</f>
        <v>37</v>
      </c>
      <c r="S54" s="12">
        <v>17</v>
      </c>
      <c r="T54" s="12">
        <v>10</v>
      </c>
      <c r="U54" s="13">
        <f>SUM(S54:T54)</f>
        <v>27</v>
      </c>
      <c r="V54" s="12">
        <v>14</v>
      </c>
      <c r="W54" s="12">
        <v>12</v>
      </c>
      <c r="X54" s="13">
        <f>SUM(V54:W54)</f>
        <v>26</v>
      </c>
      <c r="Y54" s="12">
        <v>4</v>
      </c>
      <c r="Z54" s="12">
        <v>18</v>
      </c>
      <c r="AA54" s="13">
        <f>SUM(Y54:Z54)</f>
        <v>22</v>
      </c>
      <c r="AB54" s="12">
        <v>12</v>
      </c>
      <c r="AC54" s="12">
        <v>21</v>
      </c>
      <c r="AD54" s="13">
        <f>SUM(AB54:AC54)</f>
        <v>33</v>
      </c>
      <c r="AE54" s="12">
        <v>10</v>
      </c>
      <c r="AF54" s="12">
        <v>25</v>
      </c>
      <c r="AG54" s="13">
        <f>SUM(AE54:AF54)</f>
        <v>35</v>
      </c>
      <c r="AH54" s="12">
        <v>5</v>
      </c>
      <c r="AI54" s="12">
        <v>4</v>
      </c>
      <c r="AJ54" s="13">
        <f>SUM(AH54:AI54)</f>
        <v>9</v>
      </c>
      <c r="AK54" s="12">
        <v>3</v>
      </c>
      <c r="AL54" s="12">
        <v>4</v>
      </c>
      <c r="AM54" s="13">
        <f>SUM(AK54:AL54)</f>
        <v>7</v>
      </c>
      <c r="AN54" s="40"/>
      <c r="AO54" s="40"/>
      <c r="AP54" s="30"/>
      <c r="AQ54" s="32"/>
      <c r="AR54" s="32"/>
      <c r="AS54" s="32"/>
      <c r="AT54" s="32"/>
      <c r="AU54" s="28" t="str">
        <f>IF(AN56="0","له دور ثانٍ في : ")&amp;IF(COUNTIF(H56,"&lt;56")+COUNTIF(I56,"&lt;100")=0,,"عربي،")&amp;IF(COUNTIF(K56,"&lt;56")+COUNTIF(L56,"&lt;100")=0,,"إنجليزي،")&amp;IF(COUNTIF(N56,"&lt;56")+COUNTIF(O56,"&lt;100")=0,," رياضيات،")&amp;IF(COUNTIF(Q56,"&lt;29")+COUNTIF(R56,"&lt;60")=0,,"فيزياء ،")&amp;IF(COUNTIF(T56,"&lt;29")+COUNTIF(U56,"&lt;60")=0,,"كيمياء،")&amp;IF(COUNTIF(W56,"&lt;29")+COUNTIF(X56,"&lt;60")=0,,"أحياء،")&amp;IF(COUNTIF(Z56,"&lt;22")+COUNTIF(AA56,"&lt;40")=0,,"دين، ")&amp;IF(COUNTIF(AC56,"&lt;19")+COUNTIF(AD56,"&lt;40")=0,,"حاسوب،
")&amp;IF(COUNTIF(AF56,"&lt;22")+COUNTIF(AG56,"&lt;40")=0,,"تاريخ ،")&amp;IF(COUNTIF(AI56,"&lt;22")+COUNTIF(AJ56,"&lt;40")=0,,"جغرافيا،")&amp;IF(COUNTIF(AL56,"&lt;11")+COUNTIF(AM56,"&lt;20")=0,,"أساسيات الحياة الاجتماعية، ")</f>
        <v>له دور ثانٍ في : إنجليزي، رياضيات،</v>
      </c>
    </row>
    <row r="55" spans="2:47" ht="28.5" thickBot="1">
      <c r="B55" s="34"/>
      <c r="C55" s="32"/>
      <c r="D55" s="36"/>
      <c r="E55" s="32"/>
      <c r="F55" s="11" t="s">
        <v>31</v>
      </c>
      <c r="G55" s="12">
        <v>15</v>
      </c>
      <c r="H55" s="12">
        <v>49</v>
      </c>
      <c r="I55" s="13">
        <f>SUM(G55:H55)</f>
        <v>64</v>
      </c>
      <c r="J55" s="12">
        <v>22</v>
      </c>
      <c r="K55" s="12">
        <v>20</v>
      </c>
      <c r="L55" s="13">
        <f>SUM(J55:K55)</f>
        <v>42</v>
      </c>
      <c r="M55" s="12">
        <v>8</v>
      </c>
      <c r="N55" s="12">
        <v>8</v>
      </c>
      <c r="O55" s="13">
        <f>SUM(M55:N55)</f>
        <v>16</v>
      </c>
      <c r="P55" s="12">
        <v>12</v>
      </c>
      <c r="Q55" s="12">
        <v>20</v>
      </c>
      <c r="R55" s="13">
        <f>SUM(P55:Q55)</f>
        <v>32</v>
      </c>
      <c r="S55" s="12">
        <v>16</v>
      </c>
      <c r="T55" s="12">
        <v>19</v>
      </c>
      <c r="U55" s="13">
        <f>SUM(S55:T55)</f>
        <v>35</v>
      </c>
      <c r="V55" s="12">
        <v>19</v>
      </c>
      <c r="W55" s="12">
        <v>17</v>
      </c>
      <c r="X55" s="13">
        <f>SUM(V55:W55)</f>
        <v>36</v>
      </c>
      <c r="Y55" s="12">
        <v>3</v>
      </c>
      <c r="Z55" s="12">
        <v>16</v>
      </c>
      <c r="AA55" s="13">
        <f>SUM(Y55:Z55)</f>
        <v>19</v>
      </c>
      <c r="AB55" s="12">
        <v>11</v>
      </c>
      <c r="AC55" s="12">
        <v>13</v>
      </c>
      <c r="AD55" s="13">
        <f>SUM(AB55:AC55)</f>
        <v>24</v>
      </c>
      <c r="AE55" s="12">
        <v>11</v>
      </c>
      <c r="AF55" s="12">
        <v>16</v>
      </c>
      <c r="AG55" s="13">
        <f>SUM(AE55:AF55)</f>
        <v>27</v>
      </c>
      <c r="AH55" s="12">
        <v>7</v>
      </c>
      <c r="AI55" s="12">
        <v>24</v>
      </c>
      <c r="AJ55" s="13">
        <f>SUM(AH55:AI55)</f>
        <v>31</v>
      </c>
      <c r="AK55" s="12">
        <v>3</v>
      </c>
      <c r="AL55" s="12">
        <v>10</v>
      </c>
      <c r="AM55" s="13">
        <f>SUM(AK55:AL55)</f>
        <v>13</v>
      </c>
      <c r="AN55" s="31"/>
      <c r="AO55" s="31"/>
      <c r="AP55" s="31"/>
      <c r="AQ55" s="32"/>
      <c r="AR55" s="32"/>
      <c r="AS55" s="32"/>
      <c r="AT55" s="32"/>
      <c r="AU55" s="28"/>
    </row>
    <row r="56" spans="2:47" ht="36" thickBot="1">
      <c r="B56" s="34"/>
      <c r="C56" s="32"/>
      <c r="D56" s="36"/>
      <c r="E56" s="32"/>
      <c r="F56" s="14" t="s">
        <v>32</v>
      </c>
      <c r="G56" s="13">
        <f>SUM(G54:G55)</f>
        <v>30</v>
      </c>
      <c r="H56" s="13">
        <f>IF(SUM(H54:H55)&lt;38,SUM(H54:H55),SUM(H54:H55))</f>
        <v>87</v>
      </c>
      <c r="I56" s="13">
        <f>IF(SUM(G56:H56)&lt;100,SUM(G56:H56),SUM(G56:H56))</f>
        <v>117</v>
      </c>
      <c r="J56" s="13">
        <f>SUM(J54:J55)</f>
        <v>36</v>
      </c>
      <c r="K56" s="13">
        <f>IF(SUM(K54:K55)&lt;38,SUM(K54:K55),SUM(K54:K55))</f>
        <v>45</v>
      </c>
      <c r="L56" s="13"/>
      <c r="M56" s="13">
        <f>SUM(M54:M55)</f>
        <v>16</v>
      </c>
      <c r="N56" s="13">
        <f>IF(SUM(N54:N55)&lt;38,SUM(N54:N55),SUM(N54:N55))</f>
        <v>19</v>
      </c>
      <c r="O56" s="13"/>
      <c r="P56" s="13">
        <f>SUM(P54:P55)</f>
        <v>31</v>
      </c>
      <c r="Q56" s="13">
        <f>IF(SUM(Q54:Q55)&lt;38,SUM(Q54:Q55),SUM(Q54:Q55))</f>
        <v>38</v>
      </c>
      <c r="R56" s="13">
        <f>IF(SUM(P56:Q56)&lt;80,SUM(P56:Q56),SUM(P56:Q56))</f>
        <v>69</v>
      </c>
      <c r="S56" s="13">
        <f>SUM(S54:S55)</f>
        <v>33</v>
      </c>
      <c r="T56" s="13">
        <f>IF(SUM(T54:T55)&lt;38,SUM(T54:T55),SUM(T54:T55))</f>
        <v>29</v>
      </c>
      <c r="U56" s="13">
        <f>IF(SUM(S56:T56)&lt;80,SUM(S56:T56),SUM(S56:T56))</f>
        <v>62</v>
      </c>
      <c r="V56" s="13">
        <f>SUM(V54:V55)</f>
        <v>33</v>
      </c>
      <c r="W56" s="13">
        <f>IF(SUM(W54:W55)&lt;38,SUM(W54:W55),SUM(W54:W55))</f>
        <v>29</v>
      </c>
      <c r="X56" s="13">
        <f>IF(SUM(V56:W56)&lt;80,SUM(V56:W56),SUM(V56:W56))</f>
        <v>62</v>
      </c>
      <c r="Y56" s="13">
        <f>SUM(Y54:Y55)</f>
        <v>7</v>
      </c>
      <c r="Z56" s="13">
        <f>IF(SUM(Z54:Z55)&lt;19,SUM(Z54:Z55),SUM(Z54:Z55))</f>
        <v>34</v>
      </c>
      <c r="AA56" s="13">
        <f>IF(SUM(Y56:Z56)&lt;40,SUM(Y56:Z56),SUM(Y56:Z56))</f>
        <v>41</v>
      </c>
      <c r="AB56" s="13">
        <f>SUM(AB54:AB55)</f>
        <v>23</v>
      </c>
      <c r="AC56" s="13">
        <f>IF(SUM(AC54:AC55)&lt;19,SUM(AC54:AC55),SUM(AC54:AC55))</f>
        <v>34</v>
      </c>
      <c r="AD56" s="13">
        <f>IF(SUM(AB56:AC56)&lt;40,SUM(AB56:AC56),SUM(AB56:AC56))</f>
        <v>57</v>
      </c>
      <c r="AE56" s="13">
        <f>SUM(AE54:AE55)</f>
        <v>21</v>
      </c>
      <c r="AF56" s="13">
        <f>IF(SUM(AF54:AF55)&lt;19,SUM(AF54:AF55),SUM(AF54:AF55))</f>
        <v>41</v>
      </c>
      <c r="AG56" s="13">
        <f>IF(SUM(AE56:AF56)&lt;40,SUM(AE56:AF56),SUM(AE56:AF56))</f>
        <v>62</v>
      </c>
      <c r="AH56" s="13">
        <f>SUM(AH54:AH55)</f>
        <v>12</v>
      </c>
      <c r="AI56" s="13">
        <f>IF(SUM(AI54:AI55)&lt;19,SUM(AI54:AI55),SUM(AI54:AI55))</f>
        <v>28</v>
      </c>
      <c r="AJ56" s="13">
        <f>IF(SUM(AH56:AI56)&lt;40,SUM(AH56:AI56),SUM(AH56:AI56))</f>
        <v>40</v>
      </c>
      <c r="AK56" s="13">
        <f>SUM(AK54:AK55)</f>
        <v>6</v>
      </c>
      <c r="AL56" s="13">
        <f>IF(SUM(AL54:AL55)&lt;9,SUM(AL54:AL55),SUM(AL54:AL55))</f>
        <v>14</v>
      </c>
      <c r="AM56" s="13">
        <f>IF(SUM(AK56:AL56)&lt;20,SUM(AK56:AL56),SUM(AK56:AL56))</f>
        <v>20</v>
      </c>
      <c r="AN56" s="15" t="str">
        <f>IF(OR(I56&lt;100,L56&lt;100,O56&lt;100,R56&lt;60,U56&lt;60,X56&lt;60,AA56&lt;40,AD56&lt;40,AG56&lt;40,AJ56&lt;40,AM56&lt;20),"0",SUM(AA56,AD56,X56,U56,R56,O56,L56,I56,AG56,AJ56,AM56))</f>
        <v>0</v>
      </c>
      <c r="AO56" s="15">
        <f>AN56/1320*100</f>
        <v>0</v>
      </c>
      <c r="AP56" s="15" t="str">
        <f>IF(AO56&lt;50,"   ",IF(AO56&lt;65,"مقبول",IF(AO56&lt;75,"جيد",IF(AO56&lt;85,"جيدجداً",IF(AO56&lt;=100,"ممتاز","خطا")))))</f>
        <v xml:space="preserve">   </v>
      </c>
      <c r="AQ56" s="32"/>
      <c r="AR56" s="32"/>
      <c r="AS56" s="32"/>
      <c r="AT56" s="32"/>
      <c r="AU56" s="28"/>
    </row>
    <row r="57" spans="2:47" ht="28.5" customHeight="1" thickBot="1">
      <c r="B57" s="34">
        <v>12</v>
      </c>
      <c r="C57" s="32">
        <v>621</v>
      </c>
      <c r="D57" s="35" t="s">
        <v>50</v>
      </c>
      <c r="E57" s="32">
        <v>223</v>
      </c>
      <c r="F57" s="11" t="s">
        <v>30</v>
      </c>
      <c r="G57" s="12">
        <v>18</v>
      </c>
      <c r="H57" s="12">
        <v>56</v>
      </c>
      <c r="I57" s="13">
        <f>SUM(G57:H57)</f>
        <v>74</v>
      </c>
      <c r="J57" s="12">
        <v>24</v>
      </c>
      <c r="K57" s="12">
        <v>30</v>
      </c>
      <c r="L57" s="13">
        <f>SUM(J57:K57)</f>
        <v>54</v>
      </c>
      <c r="M57" s="12">
        <v>17</v>
      </c>
      <c r="N57" s="12">
        <v>44</v>
      </c>
      <c r="O57" s="13">
        <f>SUM(M57:N57)</f>
        <v>61</v>
      </c>
      <c r="P57" s="12">
        <v>22</v>
      </c>
      <c r="Q57" s="12">
        <v>10</v>
      </c>
      <c r="R57" s="13">
        <f>SUM(P57:Q57)</f>
        <v>32</v>
      </c>
      <c r="S57" s="12">
        <v>20</v>
      </c>
      <c r="T57" s="12">
        <v>19</v>
      </c>
      <c r="U57" s="13">
        <f>SUM(S57:T57)</f>
        <v>39</v>
      </c>
      <c r="V57" s="12">
        <v>18</v>
      </c>
      <c r="W57" s="12">
        <v>27</v>
      </c>
      <c r="X57" s="13">
        <f>SUM(V57:W57)</f>
        <v>45</v>
      </c>
      <c r="Y57" s="12">
        <v>10</v>
      </c>
      <c r="Z57" s="12">
        <v>22</v>
      </c>
      <c r="AA57" s="13">
        <f>SUM(Y57:Z57)</f>
        <v>32</v>
      </c>
      <c r="AB57" s="12">
        <v>14</v>
      </c>
      <c r="AC57" s="12">
        <v>22</v>
      </c>
      <c r="AD57" s="13">
        <f>SUM(AB57:AC57)</f>
        <v>36</v>
      </c>
      <c r="AE57" s="12">
        <v>11</v>
      </c>
      <c r="AF57" s="12">
        <v>17</v>
      </c>
      <c r="AG57" s="13">
        <f>SUM(AE57:AF57)</f>
        <v>28</v>
      </c>
      <c r="AH57" s="12">
        <v>9</v>
      </c>
      <c r="AI57" s="12">
        <v>18</v>
      </c>
      <c r="AJ57" s="13">
        <f>SUM(AH57:AI57)</f>
        <v>27</v>
      </c>
      <c r="AK57" s="12">
        <v>5</v>
      </c>
      <c r="AL57" s="12">
        <v>9</v>
      </c>
      <c r="AM57" s="13">
        <f>SUM(AK57:AL57)</f>
        <v>14</v>
      </c>
      <c r="AN57" s="29"/>
      <c r="AO57" s="29"/>
      <c r="AP57" s="30"/>
      <c r="AQ57" s="32"/>
      <c r="AR57" s="32"/>
      <c r="AS57" s="32"/>
      <c r="AT57" s="32"/>
      <c r="AU57" s="33" t="str">
        <f>IF(AN59="0","راسب","ناجح")</f>
        <v>ناجح</v>
      </c>
    </row>
    <row r="58" spans="2:47" ht="28.5" customHeight="1" thickBot="1">
      <c r="B58" s="34"/>
      <c r="C58" s="32"/>
      <c r="D58" s="36"/>
      <c r="E58" s="32"/>
      <c r="F58" s="11" t="s">
        <v>31</v>
      </c>
      <c r="G58" s="12">
        <v>20</v>
      </c>
      <c r="H58" s="12">
        <v>57</v>
      </c>
      <c r="I58" s="13">
        <f>SUM(G58:H58)</f>
        <v>77</v>
      </c>
      <c r="J58" s="12">
        <v>25</v>
      </c>
      <c r="K58" s="12">
        <v>26</v>
      </c>
      <c r="L58" s="13">
        <f>SUM(J58:K58)</f>
        <v>51</v>
      </c>
      <c r="M58" s="12">
        <v>17</v>
      </c>
      <c r="N58" s="12">
        <v>35</v>
      </c>
      <c r="O58" s="13">
        <f>SUM(M58:N58)</f>
        <v>52</v>
      </c>
      <c r="P58" s="12">
        <v>16</v>
      </c>
      <c r="Q58" s="12">
        <v>19</v>
      </c>
      <c r="R58" s="13">
        <f>SUM(P58:Q58)</f>
        <v>35</v>
      </c>
      <c r="S58" s="12">
        <v>19</v>
      </c>
      <c r="T58" s="12">
        <v>29</v>
      </c>
      <c r="U58" s="13">
        <f>SUM(S58:T58)</f>
        <v>48</v>
      </c>
      <c r="V58" s="12">
        <v>16</v>
      </c>
      <c r="W58" s="12">
        <v>17</v>
      </c>
      <c r="X58" s="13">
        <f>SUM(V58:W58)</f>
        <v>33</v>
      </c>
      <c r="Y58" s="12">
        <v>6</v>
      </c>
      <c r="Z58" s="12">
        <v>16</v>
      </c>
      <c r="AA58" s="13">
        <f>SUM(Y58:Z58)</f>
        <v>22</v>
      </c>
      <c r="AB58" s="12">
        <v>14</v>
      </c>
      <c r="AC58" s="12">
        <v>14</v>
      </c>
      <c r="AD58" s="13">
        <f>SUM(AB58:AC58)</f>
        <v>28</v>
      </c>
      <c r="AE58" s="12">
        <v>12</v>
      </c>
      <c r="AF58" s="12">
        <v>24</v>
      </c>
      <c r="AG58" s="13">
        <f>SUM(AE58:AF58)</f>
        <v>36</v>
      </c>
      <c r="AH58" s="12">
        <v>8</v>
      </c>
      <c r="AI58" s="12">
        <v>21</v>
      </c>
      <c r="AJ58" s="13">
        <f>SUM(AH58:AI58)</f>
        <v>29</v>
      </c>
      <c r="AK58" s="12">
        <v>5</v>
      </c>
      <c r="AL58" s="12">
        <v>10</v>
      </c>
      <c r="AM58" s="13">
        <f>SUM(AK58:AL58)</f>
        <v>15</v>
      </c>
      <c r="AN58" s="29"/>
      <c r="AO58" s="29"/>
      <c r="AP58" s="31"/>
      <c r="AQ58" s="32"/>
      <c r="AR58" s="32"/>
      <c r="AS58" s="32"/>
      <c r="AT58" s="32"/>
      <c r="AU58" s="33"/>
    </row>
    <row r="59" spans="2:47" ht="36" thickBot="1">
      <c r="B59" s="34"/>
      <c r="C59" s="32"/>
      <c r="D59" s="36"/>
      <c r="E59" s="32"/>
      <c r="F59" s="14" t="s">
        <v>32</v>
      </c>
      <c r="G59" s="13">
        <f>SUM(G57:G58)</f>
        <v>38</v>
      </c>
      <c r="H59" s="27">
        <f>IF(SUM(H57:H58)&lt;38,SUM(H57:H58),SUM(H57:H58))</f>
        <v>113</v>
      </c>
      <c r="I59" s="13">
        <f>IF(SUM(G59:H59)&lt;100,SUM(G59:H59),SUM(G59:H59))</f>
        <v>151</v>
      </c>
      <c r="J59" s="13">
        <f>SUM(J57:J58)</f>
        <v>49</v>
      </c>
      <c r="K59" s="13">
        <f>IF(SUM(K57:K58)&lt;38,SUM(K57:K58),SUM(K57:K58))</f>
        <v>56</v>
      </c>
      <c r="L59" s="13">
        <f>IF(SUM(J59:K59)&lt;100,SUM(J59:K59),SUM(J59:K59))</f>
        <v>105</v>
      </c>
      <c r="M59" s="13">
        <f>SUM(M57:M58)</f>
        <v>34</v>
      </c>
      <c r="N59" s="13">
        <f>IF(SUM(N57:N58)&lt;38,SUM(N57:N58),SUM(N57:N58))</f>
        <v>79</v>
      </c>
      <c r="O59" s="13">
        <f>IF(SUM(M59:N59)&lt;100,SUM(M59:N59),SUM(M59:N59))</f>
        <v>113</v>
      </c>
      <c r="P59" s="13">
        <f>SUM(P57:P58)</f>
        <v>38</v>
      </c>
      <c r="Q59" s="13">
        <f>IF(SUM(Q57:Q58)&lt;38,SUM(Q57:Q58),SUM(Q57:Q58))</f>
        <v>29</v>
      </c>
      <c r="R59" s="13">
        <f>IF(SUM(P59:Q59)&lt;80,SUM(P59:Q59),SUM(P59:Q59))</f>
        <v>67</v>
      </c>
      <c r="S59" s="13">
        <f>SUM(S57:S58)</f>
        <v>39</v>
      </c>
      <c r="T59" s="13">
        <f>IF(SUM(T57:T58)&lt;38,SUM(T57:T58),SUM(T57:T58))</f>
        <v>48</v>
      </c>
      <c r="U59" s="13">
        <f>IF(SUM(S59:T59)&lt;80,SUM(S59:T59),SUM(S59:T59))</f>
        <v>87</v>
      </c>
      <c r="V59" s="13">
        <f>SUM(V57:V58)</f>
        <v>34</v>
      </c>
      <c r="W59" s="13">
        <f>IF(SUM(W57:W58)&lt;38,SUM(W57:W58),SUM(W57:W58))</f>
        <v>44</v>
      </c>
      <c r="X59" s="13">
        <f>IF(SUM(V59:W59)&lt;80,SUM(V59:W59),SUM(V59:W59))</f>
        <v>78</v>
      </c>
      <c r="Y59" s="13">
        <f>SUM(Y57:Y58)</f>
        <v>16</v>
      </c>
      <c r="Z59" s="13">
        <f>IF(SUM(Z57:Z58)&lt;19,SUM(Z57:Z58),SUM(Z57:Z58))</f>
        <v>38</v>
      </c>
      <c r="AA59" s="13">
        <f>IF(SUM(Y59:Z59)&lt;40,SUM(Y59:Z59),SUM(Y59:Z59))</f>
        <v>54</v>
      </c>
      <c r="AB59" s="13">
        <f>SUM(AB57:AB58)</f>
        <v>28</v>
      </c>
      <c r="AC59" s="13">
        <f>IF(SUM(AC57:AC58)&lt;19,SUM(AC57:AC58),SUM(AC57:AC58))</f>
        <v>36</v>
      </c>
      <c r="AD59" s="13">
        <f>IF(SUM(AB59:AC59)&lt;40,SUM(AB59:AC59),SUM(AB59:AC59))</f>
        <v>64</v>
      </c>
      <c r="AE59" s="13">
        <f>SUM(AE57:AE58)</f>
        <v>23</v>
      </c>
      <c r="AF59" s="13">
        <f>IF(SUM(AF57:AF58)&lt;19,SUM(AF57:AF58),SUM(AF57:AF58))</f>
        <v>41</v>
      </c>
      <c r="AG59" s="13">
        <f>IF(SUM(AE59:AF59)&lt;40,SUM(AE59:AF59),SUM(AE59:AF59))</f>
        <v>64</v>
      </c>
      <c r="AH59" s="13">
        <f>SUM(AH57:AH58)</f>
        <v>17</v>
      </c>
      <c r="AI59" s="13">
        <f>IF(SUM(AI57:AI58)&lt;19,SUM(AI57:AI58),SUM(AI57:AI58))</f>
        <v>39</v>
      </c>
      <c r="AJ59" s="13">
        <f>IF(SUM(AH59:AI59)&lt;40,SUM(AH59:AI59),SUM(AH59:AI59))</f>
        <v>56</v>
      </c>
      <c r="AK59" s="13">
        <f>SUM(AK57:AK58)</f>
        <v>10</v>
      </c>
      <c r="AL59" s="13">
        <f>IF(SUM(AL57:AL58)&lt;9,SUM(AL57:AL58),SUM(AL57:AL58))</f>
        <v>19</v>
      </c>
      <c r="AM59" s="13">
        <f>IF(SUM(AK59:AL59)&lt;20,SUM(AK59:AL59),SUM(AK59:AL59))</f>
        <v>29</v>
      </c>
      <c r="AN59" s="15">
        <f>IF(OR(I59&lt;100,L59&lt;100,O59&lt;100,R59&lt;60,U59&lt;60,X59&lt;60,AA59&lt;40,AD59&lt;40,AG59&lt;40,AJ59&lt;40,AM59&lt;20),"0",SUM(AA59,AD59,X59,U59,R59,O59,L59,I59,AG59,AJ59,AM59))</f>
        <v>868</v>
      </c>
      <c r="AO59" s="15">
        <f>AN59/1320*100</f>
        <v>65.757575757575765</v>
      </c>
      <c r="AP59" s="15" t="str">
        <f>IF(AO59&lt;50,"   ",IF(AO59&lt;65,"مقبول",IF(AO59&lt;75,"جيد",IF(AO59&lt;85,"جيدجداً",IF(AO59&lt;=100,"ممتاز","خطا")))))</f>
        <v>جيد</v>
      </c>
      <c r="AQ59" s="32"/>
      <c r="AR59" s="32"/>
      <c r="AS59" s="32"/>
      <c r="AT59" s="32"/>
      <c r="AU59" s="33"/>
    </row>
    <row r="60" spans="2:47" ht="28.5" customHeight="1" thickBot="1">
      <c r="B60" s="34">
        <v>13</v>
      </c>
      <c r="C60" s="32">
        <v>622</v>
      </c>
      <c r="D60" s="35" t="s">
        <v>51</v>
      </c>
      <c r="E60" s="32">
        <v>224</v>
      </c>
      <c r="F60" s="11" t="s">
        <v>30</v>
      </c>
      <c r="G60" s="12">
        <v>9</v>
      </c>
      <c r="H60" s="12">
        <v>35</v>
      </c>
      <c r="I60" s="13">
        <f>SUM(G60:H60)</f>
        <v>44</v>
      </c>
      <c r="J60" s="12">
        <v>16</v>
      </c>
      <c r="K60" s="12">
        <v>34</v>
      </c>
      <c r="L60" s="13">
        <f>SUM(J60:K60)</f>
        <v>50</v>
      </c>
      <c r="M60" s="12">
        <v>8</v>
      </c>
      <c r="N60" s="12">
        <v>11</v>
      </c>
      <c r="O60" s="13">
        <f>SUM(M60:N60)</f>
        <v>19</v>
      </c>
      <c r="P60" s="12">
        <v>9</v>
      </c>
      <c r="Q60" s="12">
        <v>23</v>
      </c>
      <c r="R60" s="13">
        <f>SUM(P60:Q60)</f>
        <v>32</v>
      </c>
      <c r="S60" s="12">
        <v>13</v>
      </c>
      <c r="T60" s="12">
        <v>28</v>
      </c>
      <c r="U60" s="13">
        <f>SUM(S60:T60)</f>
        <v>41</v>
      </c>
      <c r="V60" s="12">
        <v>14</v>
      </c>
      <c r="W60" s="12">
        <v>16</v>
      </c>
      <c r="X60" s="13">
        <f>SUM(V60:W60)</f>
        <v>30</v>
      </c>
      <c r="Y60" s="12">
        <v>3</v>
      </c>
      <c r="Z60" s="12">
        <v>17</v>
      </c>
      <c r="AA60" s="13">
        <f>SUM(Y60:Z60)</f>
        <v>20</v>
      </c>
      <c r="AB60" s="12">
        <v>12</v>
      </c>
      <c r="AC60" s="12">
        <v>16</v>
      </c>
      <c r="AD60" s="13">
        <f>SUM(AB60:AC60)</f>
        <v>28</v>
      </c>
      <c r="AE60" s="12">
        <v>4</v>
      </c>
      <c r="AF60" s="12">
        <v>4</v>
      </c>
      <c r="AG60" s="13">
        <f>SUM(AE60:AF60)</f>
        <v>8</v>
      </c>
      <c r="AH60" s="12">
        <v>5</v>
      </c>
      <c r="AI60" s="12">
        <v>3</v>
      </c>
      <c r="AJ60" s="13">
        <f>SUM(AH60:AI60)</f>
        <v>8</v>
      </c>
      <c r="AK60" s="12">
        <v>6</v>
      </c>
      <c r="AL60" s="12">
        <v>3</v>
      </c>
      <c r="AM60" s="13">
        <f>SUM(AK60:AL60)</f>
        <v>9</v>
      </c>
      <c r="AN60" s="29"/>
      <c r="AO60" s="29"/>
      <c r="AP60" s="30"/>
      <c r="AQ60" s="32"/>
      <c r="AR60" s="32"/>
      <c r="AS60" s="32"/>
      <c r="AT60" s="32"/>
      <c r="AU60" s="28" t="str">
        <f>IF(AN62="0","له دور ثانٍ في : ")&amp;IF(COUNTIF(H62,"&lt;56")+COUNTIF(I62,"&lt;100")=0,,"عربي،")&amp;IF(COUNTIF(K62,"&lt;56")+COUNTIF(L62,"&lt;100")=0,,"إنجليزي،")&amp;IF(COUNTIF(N62,"&lt;56")+COUNTIF(O62,"&lt;100")=0,," رياضيات،")&amp;IF(COUNTIF(Q62,"&lt;29")+COUNTIF(R62,"&lt;60")=0,,"فيزياء ،")&amp;IF(COUNTIF(T62,"&lt;29")+COUNTIF(U62,"&lt;60")=0,,"كيمياء،")&amp;IF(COUNTIF(W62,"&lt;29")+COUNTIF(X62,"&lt;60")=0,,"أحياء،")&amp;IF(COUNTIF(Z62,"&lt;22")+COUNTIF(AA62,"&lt;40")=0,,"دين، ")&amp;IF(COUNTIF(AC62,"&lt;19")+COUNTIF(AD62,"&lt;40")=0,,"حاسوب،
")&amp;IF(COUNTIF(AF62,"&lt;22")+COUNTIF(AG62,"&lt;40")=0,,"تاريخ ،")&amp;IF(COUNTIF(AI62,"&lt;22")+COUNTIF(AJ62,"&lt;40")=0,,"جغرافيا،")&amp;IF(COUNTIF(AL62,"&lt;11")+COUNTIF(AM62,"&lt;20")=0,,"أساسيات الحياة الاجتماعية، ")</f>
        <v>له دور ثانٍ في :  رياضيات،تاريخ ،جغرافيا،</v>
      </c>
    </row>
    <row r="61" spans="2:47" ht="28.5" customHeight="1" thickBot="1">
      <c r="B61" s="34"/>
      <c r="C61" s="32"/>
      <c r="D61" s="36"/>
      <c r="E61" s="32"/>
      <c r="F61" s="11" t="s">
        <v>31</v>
      </c>
      <c r="G61" s="12">
        <v>21</v>
      </c>
      <c r="H61" s="12">
        <v>43</v>
      </c>
      <c r="I61" s="13">
        <f>SUM(G61:H61)</f>
        <v>64</v>
      </c>
      <c r="J61" s="12">
        <v>17</v>
      </c>
      <c r="K61" s="12">
        <v>37</v>
      </c>
      <c r="L61" s="13">
        <f>SUM(J61:K61)</f>
        <v>54</v>
      </c>
      <c r="M61" s="12">
        <v>5</v>
      </c>
      <c r="N61" s="12">
        <v>3</v>
      </c>
      <c r="O61" s="13">
        <f>SUM(M61:N61)</f>
        <v>8</v>
      </c>
      <c r="P61" s="12">
        <v>19</v>
      </c>
      <c r="Q61" s="12">
        <v>10</v>
      </c>
      <c r="R61" s="13">
        <f>SUM(P61:Q61)</f>
        <v>29</v>
      </c>
      <c r="S61" s="12">
        <v>10</v>
      </c>
      <c r="T61" s="12">
        <v>12</v>
      </c>
      <c r="U61" s="13">
        <f>SUM(S61:T61)</f>
        <v>22</v>
      </c>
      <c r="V61" s="12">
        <v>12</v>
      </c>
      <c r="W61" s="12">
        <v>18</v>
      </c>
      <c r="X61" s="13">
        <f>SUM(V61:W61)</f>
        <v>30</v>
      </c>
      <c r="Y61" s="12">
        <v>3</v>
      </c>
      <c r="Z61" s="12">
        <v>17</v>
      </c>
      <c r="AA61" s="13">
        <f>SUM(Y61:Z61)</f>
        <v>20</v>
      </c>
      <c r="AB61" s="12">
        <v>11</v>
      </c>
      <c r="AC61" s="12">
        <v>14</v>
      </c>
      <c r="AD61" s="13">
        <f>SUM(AB61:AC61)</f>
        <v>25</v>
      </c>
      <c r="AE61" s="12">
        <v>11</v>
      </c>
      <c r="AF61" s="12">
        <v>9</v>
      </c>
      <c r="AG61" s="13">
        <f>SUM(AE61:AF61)</f>
        <v>20</v>
      </c>
      <c r="AH61" s="12">
        <v>2</v>
      </c>
      <c r="AI61" s="12">
        <v>19</v>
      </c>
      <c r="AJ61" s="13">
        <f>SUM(AH61:AI61)</f>
        <v>21</v>
      </c>
      <c r="AK61" s="12">
        <v>4</v>
      </c>
      <c r="AL61" s="12">
        <v>8</v>
      </c>
      <c r="AM61" s="13">
        <f>SUM(AK61:AL61)</f>
        <v>12</v>
      </c>
      <c r="AN61" s="29"/>
      <c r="AO61" s="29"/>
      <c r="AP61" s="31"/>
      <c r="AQ61" s="32"/>
      <c r="AR61" s="32"/>
      <c r="AS61" s="32"/>
      <c r="AT61" s="32"/>
      <c r="AU61" s="28"/>
    </row>
    <row r="62" spans="2:47" ht="36" thickBot="1">
      <c r="B62" s="34"/>
      <c r="C62" s="32"/>
      <c r="D62" s="36"/>
      <c r="E62" s="32"/>
      <c r="F62" s="14" t="s">
        <v>32</v>
      </c>
      <c r="G62" s="13">
        <f>SUM(G60:G61)</f>
        <v>30</v>
      </c>
      <c r="H62" s="13">
        <f>IF(SUM(H60:H61)&lt;38,SUM(H60:H61),SUM(H60:H61))</f>
        <v>78</v>
      </c>
      <c r="I62" s="13">
        <f>IF(SUM(G62:H62)&lt;100,SUM(G62:H62),SUM(G62:H62))</f>
        <v>108</v>
      </c>
      <c r="J62" s="13">
        <f>SUM(J60:J61)</f>
        <v>33</v>
      </c>
      <c r="K62" s="13">
        <f>IF(SUM(K60:K61)&lt;38,SUM(K60:K61),SUM(K60:K61))</f>
        <v>71</v>
      </c>
      <c r="L62" s="13">
        <f>IF(SUM(J62:K62)&lt;100,SUM(J62:K62),SUM(J62:K62))</f>
        <v>104</v>
      </c>
      <c r="M62" s="13">
        <f>SUM(M60:M61)</f>
        <v>13</v>
      </c>
      <c r="N62" s="13">
        <f>IF(SUM(N60:N61)&lt;38,SUM(N60:N61),SUM(N60:N61))</f>
        <v>14</v>
      </c>
      <c r="O62" s="13"/>
      <c r="P62" s="13">
        <f>SUM(P60:P61)</f>
        <v>28</v>
      </c>
      <c r="Q62" s="13">
        <f>IF(SUM(Q60:Q61)&lt;38,SUM(Q60:Q61),SUM(Q60:Q61))</f>
        <v>33</v>
      </c>
      <c r="R62" s="13">
        <f>IF(SUM(P62:Q62)&lt;80,SUM(P62:Q62),SUM(P62:Q62))</f>
        <v>61</v>
      </c>
      <c r="S62" s="13">
        <f>SUM(S60:S61)</f>
        <v>23</v>
      </c>
      <c r="T62" s="13">
        <f>IF(SUM(T60:T61)&lt;38,SUM(T60:T61),SUM(T60:T61))</f>
        <v>40</v>
      </c>
      <c r="U62" s="13">
        <f>IF(SUM(S62:T62)&lt;80,SUM(S62:T62),SUM(S62:T62))</f>
        <v>63</v>
      </c>
      <c r="V62" s="13">
        <f>SUM(V60:V61)</f>
        <v>26</v>
      </c>
      <c r="W62" s="13">
        <f>IF(SUM(W60:W61)&lt;38,SUM(W60:W61),SUM(W60:W61))</f>
        <v>34</v>
      </c>
      <c r="X62" s="13">
        <f>IF(SUM(V62:W62)&lt;80,SUM(V62:W62),SUM(V62:W62))</f>
        <v>60</v>
      </c>
      <c r="Y62" s="13">
        <f>SUM(Y60:Y61)</f>
        <v>6</v>
      </c>
      <c r="Z62" s="13">
        <f>IF(SUM(Z60:Z61)&lt;19,SUM(Z60:Z61),SUM(Z60:Z61))</f>
        <v>34</v>
      </c>
      <c r="AA62" s="13">
        <f>IF(SUM(Y62:Z62)&lt;40,SUM(Y62:Z62),SUM(Y62:Z62))</f>
        <v>40</v>
      </c>
      <c r="AB62" s="13">
        <f>SUM(AB60:AB61)</f>
        <v>23</v>
      </c>
      <c r="AC62" s="13">
        <f>IF(SUM(AC60:AC61)&lt;19,SUM(AC60:AC61),SUM(AC60:AC61))</f>
        <v>30</v>
      </c>
      <c r="AD62" s="13">
        <f>IF(SUM(AB62:AC62)&lt;40,SUM(AB62:AC62),SUM(AB62:AC62))</f>
        <v>53</v>
      </c>
      <c r="AE62" s="13">
        <f>SUM(AE60:AE61)</f>
        <v>15</v>
      </c>
      <c r="AF62" s="13">
        <f>IF(SUM(AF60:AF61)&lt;19,SUM(AF60:AF61),SUM(AF60:AF61))</f>
        <v>13</v>
      </c>
      <c r="AG62" s="13"/>
      <c r="AH62" s="13">
        <f>SUM(AH60:AH61)</f>
        <v>7</v>
      </c>
      <c r="AI62" s="13">
        <f>IF(SUM(AI60:AI61)&lt;19,SUM(AI60:AI61),SUM(AI60:AI61))</f>
        <v>22</v>
      </c>
      <c r="AJ62" s="13">
        <v>29</v>
      </c>
      <c r="AK62" s="13">
        <f>SUM(AK60:AK61)</f>
        <v>10</v>
      </c>
      <c r="AL62" s="13">
        <f>IF(SUM(AL60:AL61)&lt;9,SUM(AL60:AL61),SUM(AL60:AL61))</f>
        <v>11</v>
      </c>
      <c r="AM62" s="13">
        <f>IF(SUM(AK62:AL62)&lt;20,SUM(AK62:AL62),SUM(AK62:AL62))</f>
        <v>21</v>
      </c>
      <c r="AN62" s="15" t="str">
        <f>IF(OR(I62&lt;100,L62&lt;100,O62&lt;100,R62&lt;60,U62&lt;60,X62&lt;60,AA62&lt;40,AD62&lt;40,AG62&lt;40,AJ62&lt;40,AM62&lt;20),"0",SUM(AA62,AD62,X62,U62,R62,O62,L62,I62,AG62,AJ62,AM62))</f>
        <v>0</v>
      </c>
      <c r="AO62" s="15">
        <f>AN62/1320*100</f>
        <v>0</v>
      </c>
      <c r="AP62" s="15" t="str">
        <f>IF(AO62&lt;50,"   ",IF(AO62&lt;65,"مقبول",IF(AO62&lt;75,"جيد",IF(AO62&lt;85,"جيدجداً",IF(AO62&lt;=100,"ممتاز","خطا")))))</f>
        <v xml:space="preserve">   </v>
      </c>
      <c r="AQ62" s="32"/>
      <c r="AR62" s="32"/>
      <c r="AS62" s="32"/>
      <c r="AT62" s="32"/>
      <c r="AU62" s="28"/>
    </row>
    <row r="63" spans="2:47" ht="28.5" customHeight="1" thickBot="1">
      <c r="B63" s="34">
        <v>14</v>
      </c>
      <c r="C63" s="32">
        <v>623</v>
      </c>
      <c r="D63" s="35" t="s">
        <v>52</v>
      </c>
      <c r="E63" s="32">
        <v>225</v>
      </c>
      <c r="F63" s="11" t="s">
        <v>30</v>
      </c>
      <c r="G63" s="12">
        <v>15</v>
      </c>
      <c r="H63" s="12">
        <v>41</v>
      </c>
      <c r="I63" s="13">
        <f>SUM(G63:H63)</f>
        <v>56</v>
      </c>
      <c r="J63" s="12">
        <v>20</v>
      </c>
      <c r="K63" s="12">
        <v>27</v>
      </c>
      <c r="L63" s="13">
        <f>SUM(J63:K63)</f>
        <v>47</v>
      </c>
      <c r="M63" s="12">
        <v>13</v>
      </c>
      <c r="N63" s="12">
        <v>18</v>
      </c>
      <c r="O63" s="13">
        <f>SUM(M63:N63)</f>
        <v>31</v>
      </c>
      <c r="P63" s="12">
        <v>14</v>
      </c>
      <c r="Q63" s="12">
        <v>18</v>
      </c>
      <c r="R63" s="13">
        <f>SUM(P63:Q63)</f>
        <v>32</v>
      </c>
      <c r="S63" s="12">
        <v>19</v>
      </c>
      <c r="T63" s="12">
        <v>8</v>
      </c>
      <c r="U63" s="13">
        <f>SUM(S63:T63)</f>
        <v>27</v>
      </c>
      <c r="V63" s="12">
        <v>14</v>
      </c>
      <c r="W63" s="12">
        <v>12</v>
      </c>
      <c r="X63" s="13">
        <f>SUM(V63:W63)</f>
        <v>26</v>
      </c>
      <c r="Y63" s="12">
        <v>9</v>
      </c>
      <c r="Z63" s="12">
        <v>22</v>
      </c>
      <c r="AA63" s="13">
        <f>SUM(Y63:Z63)</f>
        <v>31</v>
      </c>
      <c r="AB63" s="12">
        <v>13</v>
      </c>
      <c r="AC63" s="12">
        <v>18</v>
      </c>
      <c r="AD63" s="13">
        <f>SUM(AB63:AC63)</f>
        <v>31</v>
      </c>
      <c r="AE63" s="12">
        <v>11</v>
      </c>
      <c r="AF63" s="12">
        <v>26</v>
      </c>
      <c r="AG63" s="13">
        <f>SUM(AE63:AF63)</f>
        <v>37</v>
      </c>
      <c r="AH63" s="12">
        <v>11</v>
      </c>
      <c r="AI63" s="12">
        <v>9</v>
      </c>
      <c r="AJ63" s="13">
        <f>SUM(AH63:AI63)</f>
        <v>20</v>
      </c>
      <c r="AK63" s="12">
        <v>4</v>
      </c>
      <c r="AL63" s="12">
        <v>4</v>
      </c>
      <c r="AM63" s="13">
        <f>SUM(AK63:AL63)</f>
        <v>8</v>
      </c>
      <c r="AN63" s="29"/>
      <c r="AO63" s="29"/>
      <c r="AP63" s="30"/>
      <c r="AQ63" s="32"/>
      <c r="AR63" s="32"/>
      <c r="AS63" s="32"/>
      <c r="AT63" s="32"/>
      <c r="AU63" s="28" t="str">
        <f t="shared" ref="AU63" si="0">IF(AN65="0","له دور ثانٍ في : ")&amp;IF(COUNTIF(H65,"&lt;56")+COUNTIF(I65,"&lt;100")=0,,"عربي،")&amp;IF(COUNTIF(K65,"&lt;56")+COUNTIF(L65,"&lt;100")=0,,"إنجليزي،")&amp;IF(COUNTIF(N65,"&lt;56")+COUNTIF(O65,"&lt;100")=0,," رياضيات،")&amp;IF(COUNTIF(Q65,"&lt;29")+COUNTIF(R65,"&lt;60")=0,,"فيزياء ،")&amp;IF(COUNTIF(T65,"&lt;29")+COUNTIF(U65,"&lt;60")=0,,"كيمياء،")&amp;IF(COUNTIF(W65,"&lt;29")+COUNTIF(X65,"&lt;60")=0,,"أحياء،")&amp;IF(COUNTIF(Z65,"&lt;22")+COUNTIF(AA65,"&lt;40")=0,,"دين، ")&amp;IF(COUNTIF(AC65,"&lt;19")+COUNTIF(AD65,"&lt;40")=0,,"حاسوب،
")&amp;IF(COUNTIF(AF65,"&lt;22")+COUNTIF(AG65,"&lt;40")=0,,"تاريخ ،")&amp;IF(COUNTIF(AI65,"&lt;22")+COUNTIF(AJ65,"&lt;40")=0,,"جغرافيا،")&amp;IF(COUNTIF(AL65,"&lt;11")+COUNTIF(AM65,"&lt;20")=0,,"أساسيات الحياة الاجتماعية، ")</f>
        <v>له دور ثانٍ في :  رياضيات،</v>
      </c>
    </row>
    <row r="64" spans="2:47" ht="28.5" customHeight="1" thickBot="1">
      <c r="B64" s="34"/>
      <c r="C64" s="32"/>
      <c r="D64" s="36"/>
      <c r="E64" s="32"/>
      <c r="F64" s="11" t="s">
        <v>31</v>
      </c>
      <c r="G64" s="12">
        <v>19</v>
      </c>
      <c r="H64" s="12">
        <v>54</v>
      </c>
      <c r="I64" s="13">
        <f>SUM(G64:H64)</f>
        <v>73</v>
      </c>
      <c r="J64" s="12">
        <v>23</v>
      </c>
      <c r="K64" s="12">
        <v>38</v>
      </c>
      <c r="L64" s="13">
        <f>SUM(J64:K64)</f>
        <v>61</v>
      </c>
      <c r="M64" s="12">
        <v>15</v>
      </c>
      <c r="N64" s="12">
        <v>18</v>
      </c>
      <c r="O64" s="13">
        <f>SUM(M64:N64)</f>
        <v>33</v>
      </c>
      <c r="P64" s="12">
        <v>13</v>
      </c>
      <c r="Q64" s="12">
        <v>16</v>
      </c>
      <c r="R64" s="13">
        <f>SUM(P64:Q64)</f>
        <v>29</v>
      </c>
      <c r="S64" s="12">
        <v>19</v>
      </c>
      <c r="T64" s="12">
        <v>21</v>
      </c>
      <c r="U64" s="13">
        <f>SUM(S64:T64)</f>
        <v>40</v>
      </c>
      <c r="V64" s="12">
        <v>17</v>
      </c>
      <c r="W64" s="12">
        <v>21</v>
      </c>
      <c r="X64" s="13">
        <f>SUM(V64:W64)</f>
        <v>38</v>
      </c>
      <c r="Y64" s="12">
        <v>5</v>
      </c>
      <c r="Z64" s="12">
        <v>16</v>
      </c>
      <c r="AA64" s="13">
        <f>SUM(Y64:Z64)</f>
        <v>21</v>
      </c>
      <c r="AB64" s="12">
        <v>15</v>
      </c>
      <c r="AC64" s="12">
        <v>18</v>
      </c>
      <c r="AD64" s="13">
        <f>SUM(AB64:AC64)</f>
        <v>33</v>
      </c>
      <c r="AE64" s="12">
        <v>12</v>
      </c>
      <c r="AF64" s="12">
        <v>19</v>
      </c>
      <c r="AG64" s="13">
        <f>SUM(AE64:AF64)</f>
        <v>31</v>
      </c>
      <c r="AH64" s="12">
        <v>9</v>
      </c>
      <c r="AI64" s="12">
        <v>19</v>
      </c>
      <c r="AJ64" s="13">
        <f>SUM(AH64:AI64)</f>
        <v>28</v>
      </c>
      <c r="AK64" s="12">
        <v>4</v>
      </c>
      <c r="AL64" s="12">
        <v>11</v>
      </c>
      <c r="AM64" s="13">
        <f>SUM(AK64:AL64)</f>
        <v>15</v>
      </c>
      <c r="AN64" s="29"/>
      <c r="AO64" s="29"/>
      <c r="AP64" s="31"/>
      <c r="AQ64" s="32"/>
      <c r="AR64" s="32"/>
      <c r="AS64" s="32"/>
      <c r="AT64" s="32"/>
      <c r="AU64" s="28"/>
    </row>
    <row r="65" spans="2:47" ht="36" customHeight="1" thickBot="1">
      <c r="B65" s="34"/>
      <c r="C65" s="32"/>
      <c r="D65" s="36"/>
      <c r="E65" s="32"/>
      <c r="F65" s="14" t="s">
        <v>32</v>
      </c>
      <c r="G65" s="13">
        <f>SUM(G63:G64)</f>
        <v>34</v>
      </c>
      <c r="H65" s="13">
        <f>IF(SUM(H63:H64)&lt;38,SUM(H63:H64),SUM(H63:H64))</f>
        <v>95</v>
      </c>
      <c r="I65" s="13">
        <f>IF(SUM(G65:H65)&lt;100,SUM(G65:H65),SUM(G65:H65))</f>
        <v>129</v>
      </c>
      <c r="J65" s="13">
        <f>SUM(J63:J64)</f>
        <v>43</v>
      </c>
      <c r="K65" s="13">
        <f>IF(SUM(K63:K64)&lt;38,SUM(K63:K64),SUM(K63:K64))</f>
        <v>65</v>
      </c>
      <c r="L65" s="13">
        <f>IF(SUM(J65:K65)&lt;100,SUM(J65:K65),SUM(J65:K65))</f>
        <v>108</v>
      </c>
      <c r="M65" s="13">
        <f>SUM(M63:M64)</f>
        <v>28</v>
      </c>
      <c r="N65" s="13">
        <f>IF(SUM(N63:N64)&lt;38,SUM(N63:N64),SUM(N63:N64))</f>
        <v>36</v>
      </c>
      <c r="O65" s="13"/>
      <c r="P65" s="13">
        <f>SUM(P63:P64)</f>
        <v>27</v>
      </c>
      <c r="Q65" s="13">
        <f>IF(SUM(Q63:Q64)&lt;38,SUM(Q63:Q64),SUM(Q63:Q64))</f>
        <v>34</v>
      </c>
      <c r="R65" s="13">
        <f>IF(SUM(P65:Q65)&lt;80,SUM(P65:Q65),SUM(P65:Q65))</f>
        <v>61</v>
      </c>
      <c r="S65" s="13">
        <f>SUM(S63:S64)</f>
        <v>38</v>
      </c>
      <c r="T65" s="13">
        <f>IF(SUM(T63:T64)&lt;38,SUM(T63:T64),SUM(T63:T64))</f>
        <v>29</v>
      </c>
      <c r="U65" s="13">
        <f>IF(SUM(S65:T65)&lt;80,SUM(S65:T65),SUM(S65:T65))</f>
        <v>67</v>
      </c>
      <c r="V65" s="13">
        <f>SUM(V63:V64)</f>
        <v>31</v>
      </c>
      <c r="W65" s="13">
        <f>IF(SUM(W63:W64)&lt;38,SUM(W63:W64),SUM(W63:W64))</f>
        <v>33</v>
      </c>
      <c r="X65" s="13">
        <f>IF(SUM(V65:W65)&lt;80,SUM(V65:W65),SUM(V65:W65))</f>
        <v>64</v>
      </c>
      <c r="Y65" s="13">
        <f>SUM(Y63:Y64)</f>
        <v>14</v>
      </c>
      <c r="Z65" s="13">
        <f>IF(SUM(Z63:Z64)&lt;19,SUM(Z63:Z64),SUM(Z63:Z64))</f>
        <v>38</v>
      </c>
      <c r="AA65" s="13">
        <f>IF(SUM(Y65:Z65)&lt;40,SUM(Y65:Z65),SUM(Y65:Z65))</f>
        <v>52</v>
      </c>
      <c r="AB65" s="13">
        <f>SUM(AB63:AB64)</f>
        <v>28</v>
      </c>
      <c r="AC65" s="13">
        <f>IF(SUM(AC63:AC64)&lt;19,SUM(AC63:AC64),SUM(AC63:AC64))</f>
        <v>36</v>
      </c>
      <c r="AD65" s="13">
        <f>IF(SUM(AB65:AC65)&lt;40,SUM(AB65:AC65),SUM(AB65:AC65))</f>
        <v>64</v>
      </c>
      <c r="AE65" s="13">
        <f>SUM(AE63:AE64)</f>
        <v>23</v>
      </c>
      <c r="AF65" s="13">
        <f>IF(SUM(AF63:AF64)&lt;19,SUM(AF63:AF64),SUM(AF63:AF64))</f>
        <v>45</v>
      </c>
      <c r="AG65" s="13">
        <f>IF(SUM(AE65:AF65)&lt;40,SUM(AE65:AF65),SUM(AE65:AF65))</f>
        <v>68</v>
      </c>
      <c r="AH65" s="13">
        <f>SUM(AH63:AH64)</f>
        <v>20</v>
      </c>
      <c r="AI65" s="13">
        <f>IF(SUM(AI63:AI64)&lt;19,SUM(AI63:AI64),SUM(AI63:AI64))</f>
        <v>28</v>
      </c>
      <c r="AJ65" s="13">
        <f>IF(SUM(AH65:AI65)&lt;40,SUM(AH65:AI65),SUM(AH65:AI65))</f>
        <v>48</v>
      </c>
      <c r="AK65" s="13">
        <f>SUM(AK63:AK64)</f>
        <v>8</v>
      </c>
      <c r="AL65" s="13">
        <f>IF(SUM(AL63:AL64)&lt;9,SUM(AL63:AL64),SUM(AL63:AL64))</f>
        <v>15</v>
      </c>
      <c r="AM65" s="13">
        <f>IF(SUM(AK65:AL65)&lt;20,SUM(AK65:AL65),SUM(AK65:AL65))</f>
        <v>23</v>
      </c>
      <c r="AN65" s="15" t="str">
        <f>IF(OR(I65&lt;100,L65&lt;100,O65&lt;100,R65&lt;60,U65&lt;60,X65&lt;60,AA65&lt;40,AD65&lt;40,AG65&lt;40,AJ65&lt;40,AM65&lt;20),"0",SUM(AA65,AD65,X65,U65,R65,O65,L65,I65,AG65,AJ65,AM65))</f>
        <v>0</v>
      </c>
      <c r="AO65" s="15">
        <f>AN65/1320*100</f>
        <v>0</v>
      </c>
      <c r="AP65" s="15" t="str">
        <f>IF(AO65&lt;50,"   ",IF(AO65&lt;65,"مقبول",IF(AO65&lt;75,"جيد",IF(AO65&lt;85,"جيدجداً",IF(AO65&lt;=100,"ممتاز","خطا")))))</f>
        <v xml:space="preserve">   </v>
      </c>
      <c r="AQ65" s="32"/>
      <c r="AR65" s="32"/>
      <c r="AS65" s="32"/>
      <c r="AT65" s="32"/>
      <c r="AU65" s="28"/>
    </row>
    <row r="66" spans="2:47" ht="28.5" customHeight="1" thickBot="1">
      <c r="B66" s="34">
        <v>15</v>
      </c>
      <c r="C66" s="32">
        <v>624</v>
      </c>
      <c r="D66" s="35" t="s">
        <v>53</v>
      </c>
      <c r="E66" s="32">
        <v>226</v>
      </c>
      <c r="F66" s="11" t="s">
        <v>30</v>
      </c>
      <c r="G66" s="12">
        <v>14</v>
      </c>
      <c r="H66" s="12">
        <v>26</v>
      </c>
      <c r="I66" s="13">
        <f>SUM(G66:H66)</f>
        <v>40</v>
      </c>
      <c r="J66" s="12">
        <v>15</v>
      </c>
      <c r="K66" s="12">
        <v>25</v>
      </c>
      <c r="L66" s="13">
        <f>SUM(J66:K66)</f>
        <v>40</v>
      </c>
      <c r="M66" s="12">
        <v>8</v>
      </c>
      <c r="N66" s="12">
        <v>14</v>
      </c>
      <c r="O66" s="13">
        <f>SUM(M66:N66)</f>
        <v>22</v>
      </c>
      <c r="P66" s="12">
        <v>10</v>
      </c>
      <c r="Q66" s="12">
        <v>14</v>
      </c>
      <c r="R66" s="13">
        <f>SUM(P66:Q66)</f>
        <v>24</v>
      </c>
      <c r="S66" s="12">
        <v>12</v>
      </c>
      <c r="T66" s="12">
        <v>12</v>
      </c>
      <c r="U66" s="13">
        <f>SUM(S66:T66)</f>
        <v>24</v>
      </c>
      <c r="V66" s="12">
        <v>11</v>
      </c>
      <c r="W66" s="12">
        <v>11</v>
      </c>
      <c r="X66" s="13">
        <f>SUM(V66:W66)</f>
        <v>22</v>
      </c>
      <c r="Y66" s="12">
        <v>3</v>
      </c>
      <c r="Z66" s="12">
        <v>18</v>
      </c>
      <c r="AA66" s="13">
        <f>SUM(Y66:Z66)</f>
        <v>21</v>
      </c>
      <c r="AB66" s="12">
        <v>10</v>
      </c>
      <c r="AC66" s="12">
        <v>22</v>
      </c>
      <c r="AD66" s="13">
        <f>SUM(AB66:AC66)</f>
        <v>32</v>
      </c>
      <c r="AE66" s="12">
        <v>9</v>
      </c>
      <c r="AF66" s="12">
        <v>20</v>
      </c>
      <c r="AG66" s="13">
        <f>SUM(AE66:AF66)</f>
        <v>29</v>
      </c>
      <c r="AH66" s="12">
        <v>3</v>
      </c>
      <c r="AI66" s="12">
        <v>3</v>
      </c>
      <c r="AJ66" s="13">
        <f>SUM(AH66:AI66)</f>
        <v>6</v>
      </c>
      <c r="AK66" s="12">
        <v>3</v>
      </c>
      <c r="AL66" s="12">
        <v>0</v>
      </c>
      <c r="AM66" s="13">
        <f>SUM(AK66:AL66)</f>
        <v>3</v>
      </c>
      <c r="AN66" s="29"/>
      <c r="AO66" s="29"/>
      <c r="AP66" s="30"/>
      <c r="AQ66" s="32"/>
      <c r="AR66" s="32"/>
      <c r="AS66" s="32"/>
      <c r="AT66" s="32"/>
      <c r="AU66" s="28" t="str">
        <f t="shared" ref="AU66" si="1">IF(AN68="0","له دور ثانٍ في : ")&amp;IF(COUNTIF(H68,"&lt;56")+COUNTIF(I68,"&lt;100")=0,,"عربي،")&amp;IF(COUNTIF(K68,"&lt;56")+COUNTIF(L68,"&lt;100")=0,,"إنجليزي،")&amp;IF(COUNTIF(N68,"&lt;56")+COUNTIF(O68,"&lt;100")=0,," رياضيات،")&amp;IF(COUNTIF(Q68,"&lt;29")+COUNTIF(R68,"&lt;60")=0,,"فيزياء ،")&amp;IF(COUNTIF(T68,"&lt;29")+COUNTIF(U68,"&lt;60")=0,,"كيمياء،")&amp;IF(COUNTIF(W68,"&lt;29")+COUNTIF(X68,"&lt;60")=0,,"أحياء،")&amp;IF(COUNTIF(Z68,"&lt;22")+COUNTIF(AA68,"&lt;40")=0,,"دين، ")&amp;IF(COUNTIF(AC68,"&lt;19")+COUNTIF(AD68,"&lt;40")=0,,"حاسوب،
")&amp;IF(COUNTIF(AF68,"&lt;22")+COUNTIF(AG68,"&lt;40")=0,,"تاريخ ،")&amp;IF(COUNTIF(AI68,"&lt;22")+COUNTIF(AJ68,"&lt;40")=0,,"جغرافيا،")&amp;IF(COUNTIF(AL68,"&lt;11")+COUNTIF(AM68,"&lt;20")=0,,"أساسيات الحياة الاجتماعية، ")</f>
        <v>له دور ثانٍ في : إنجليزي، رياضيات،كيمياء،أحياء،جغرافيا،</v>
      </c>
    </row>
    <row r="67" spans="2:47" ht="28.5" customHeight="1" thickBot="1">
      <c r="B67" s="34"/>
      <c r="C67" s="32"/>
      <c r="D67" s="36"/>
      <c r="E67" s="32"/>
      <c r="F67" s="11" t="s">
        <v>31</v>
      </c>
      <c r="G67" s="12">
        <v>10</v>
      </c>
      <c r="H67" s="12">
        <v>52</v>
      </c>
      <c r="I67" s="13">
        <f>SUM(G67:H67)</f>
        <v>62</v>
      </c>
      <c r="J67" s="12">
        <v>18</v>
      </c>
      <c r="K67" s="12">
        <v>27</v>
      </c>
      <c r="L67" s="13">
        <f>SUM(J67:K67)</f>
        <v>45</v>
      </c>
      <c r="M67" s="12">
        <v>10</v>
      </c>
      <c r="N67" s="12">
        <v>4</v>
      </c>
      <c r="O67" s="13">
        <f>SUM(M67:N67)</f>
        <v>14</v>
      </c>
      <c r="P67" s="12">
        <v>20</v>
      </c>
      <c r="Q67" s="12">
        <v>16</v>
      </c>
      <c r="R67" s="13">
        <f>SUM(P67:Q67)</f>
        <v>36</v>
      </c>
      <c r="S67" s="12">
        <v>5</v>
      </c>
      <c r="T67" s="12">
        <v>10</v>
      </c>
      <c r="U67" s="13">
        <f>SUM(S67:T67)</f>
        <v>15</v>
      </c>
      <c r="V67" s="12">
        <v>11</v>
      </c>
      <c r="W67" s="12">
        <v>10</v>
      </c>
      <c r="X67" s="13">
        <f>SUM(V67:W67)</f>
        <v>21</v>
      </c>
      <c r="Y67" s="12">
        <v>1</v>
      </c>
      <c r="Z67" s="12">
        <v>18</v>
      </c>
      <c r="AA67" s="13">
        <f>SUM(Y67:Z67)</f>
        <v>19</v>
      </c>
      <c r="AB67" s="12">
        <v>11</v>
      </c>
      <c r="AC67" s="12">
        <v>19</v>
      </c>
      <c r="AD67" s="13">
        <f>SUM(AB67:AC67)</f>
        <v>30</v>
      </c>
      <c r="AE67" s="12">
        <v>11</v>
      </c>
      <c r="AF67" s="12">
        <v>11</v>
      </c>
      <c r="AG67" s="13">
        <f>SUM(AE67:AF67)</f>
        <v>22</v>
      </c>
      <c r="AH67" s="12">
        <v>3</v>
      </c>
      <c r="AI67" s="12">
        <v>13</v>
      </c>
      <c r="AJ67" s="13">
        <f>SUM(AH67:AI67)</f>
        <v>16</v>
      </c>
      <c r="AK67" s="12">
        <v>3</v>
      </c>
      <c r="AL67" s="12">
        <v>14</v>
      </c>
      <c r="AM67" s="13">
        <f>SUM(AK67:AL67)</f>
        <v>17</v>
      </c>
      <c r="AN67" s="29"/>
      <c r="AO67" s="29"/>
      <c r="AP67" s="31"/>
      <c r="AQ67" s="32"/>
      <c r="AR67" s="32"/>
      <c r="AS67" s="32"/>
      <c r="AT67" s="32"/>
      <c r="AU67" s="28"/>
    </row>
    <row r="68" spans="2:47" ht="36" customHeight="1" thickBot="1">
      <c r="B68" s="34"/>
      <c r="C68" s="32"/>
      <c r="D68" s="36"/>
      <c r="E68" s="32"/>
      <c r="F68" s="14" t="s">
        <v>32</v>
      </c>
      <c r="G68" s="13">
        <f>SUM(G66:G67)</f>
        <v>24</v>
      </c>
      <c r="H68" s="13">
        <f>IF(SUM(H66:H67)&lt;38,SUM(H66:H67),SUM(H66:H67))</f>
        <v>78</v>
      </c>
      <c r="I68" s="13">
        <f>IF(SUM(G68:H68)&lt;100,SUM(G68:H68),SUM(G68:H68))</f>
        <v>102</v>
      </c>
      <c r="J68" s="13">
        <f>SUM(J66:J67)</f>
        <v>33</v>
      </c>
      <c r="K68" s="13">
        <f>IF(SUM(K66:K67)&lt;38,SUM(K66:K67),SUM(K66:K67))</f>
        <v>52</v>
      </c>
      <c r="L68" s="13"/>
      <c r="M68" s="13">
        <f>SUM(M66:M67)</f>
        <v>18</v>
      </c>
      <c r="N68" s="13">
        <f>IF(SUM(N66:N67)&lt;38,SUM(N66:N67),SUM(N66:N67))</f>
        <v>18</v>
      </c>
      <c r="O68" s="13"/>
      <c r="P68" s="13">
        <f>SUM(P66:P67)</f>
        <v>30</v>
      </c>
      <c r="Q68" s="13">
        <f>IF(SUM(Q66:Q67)&lt;38,SUM(Q66:Q67),SUM(Q66:Q67))</f>
        <v>30</v>
      </c>
      <c r="R68" s="13">
        <f>IF(SUM(P68:Q68)&lt;80,SUM(P68:Q68),SUM(P68:Q68))</f>
        <v>60</v>
      </c>
      <c r="S68" s="13">
        <f>SUM(S66:S67)</f>
        <v>17</v>
      </c>
      <c r="T68" s="13">
        <f>IF(SUM(T66:T67)&lt;38,SUM(T66:T67),SUM(T66:T67))</f>
        <v>22</v>
      </c>
      <c r="U68" s="13"/>
      <c r="V68" s="13">
        <f>SUM(V66:V67)</f>
        <v>22</v>
      </c>
      <c r="W68" s="13">
        <f>IF(SUM(W66:W67)&lt;38,SUM(W66:W67),SUM(W66:W67))</f>
        <v>21</v>
      </c>
      <c r="X68" s="13"/>
      <c r="Y68" s="13">
        <f>SUM(Y66:Y67)</f>
        <v>4</v>
      </c>
      <c r="Z68" s="13">
        <f>IF(SUM(Z66:Z67)&lt;19,SUM(Z66:Z67),SUM(Z66:Z67))</f>
        <v>36</v>
      </c>
      <c r="AA68" s="13">
        <f>IF(SUM(Y68:Z68)&lt;40,SUM(Y68:Z68),SUM(Y68:Z68))</f>
        <v>40</v>
      </c>
      <c r="AB68" s="13">
        <f>SUM(AB66:AB67)</f>
        <v>21</v>
      </c>
      <c r="AC68" s="13">
        <f>IF(SUM(AC66:AC67)&lt;19,SUM(AC66:AC67),SUM(AC66:AC67))</f>
        <v>41</v>
      </c>
      <c r="AD68" s="13">
        <f>IF(SUM(AB68:AC68)&lt;40,SUM(AB68:AC68),SUM(AB68:AC68))</f>
        <v>62</v>
      </c>
      <c r="AE68" s="13">
        <f>SUM(AE66:AE67)</f>
        <v>20</v>
      </c>
      <c r="AF68" s="13">
        <f>IF(SUM(AF66:AF67)&lt;19,SUM(AF66:AF67),SUM(AF66:AF67))</f>
        <v>31</v>
      </c>
      <c r="AG68" s="13">
        <f>IF(SUM(AE68:AF68)&lt;40,SUM(AE68:AF68),SUM(AE68:AF68))</f>
        <v>51</v>
      </c>
      <c r="AH68" s="13">
        <f>SUM(AH66:AH67)</f>
        <v>6</v>
      </c>
      <c r="AI68" s="13">
        <f>IF(SUM(AI66:AI67)&lt;19,SUM(AI66:AI67),SUM(AI66:AI67))</f>
        <v>16</v>
      </c>
      <c r="AJ68" s="13"/>
      <c r="AK68" s="13">
        <f>SUM(AK66:AK67)</f>
        <v>6</v>
      </c>
      <c r="AL68" s="13">
        <f>IF(SUM(AL66:AL67)&lt;9,SUM(AL66:AL67),SUM(AL66:AL67))</f>
        <v>14</v>
      </c>
      <c r="AM68" s="13">
        <f>IF(SUM(AK68:AL68)&lt;20,SUM(AK68:AL68),SUM(AK68:AL68))</f>
        <v>20</v>
      </c>
      <c r="AN68" s="15" t="str">
        <f>IF(OR(I68&lt;100,L68&lt;100,O68&lt;100,R68&lt;60,U68&lt;60,X68&lt;60,AA68&lt;40,AD68&lt;40,AG68&lt;40,AJ68&lt;40,AM68&lt;20),"0",SUM(AA68,AD68,X68,U68,R68,O68,L68,I68,AG68,AJ68,AM68))</f>
        <v>0</v>
      </c>
      <c r="AO68" s="15">
        <f>AN68/1320*100</f>
        <v>0</v>
      </c>
      <c r="AP68" s="15" t="str">
        <f>IF(AO68&lt;50,"   ",IF(AO68&lt;65,"مقبول",IF(AO68&lt;75,"جيد",IF(AO68&lt;85,"جيدجداً",IF(AO68&lt;=100,"ممتاز","خطا")))))</f>
        <v xml:space="preserve">   </v>
      </c>
      <c r="AQ68" s="32"/>
      <c r="AR68" s="32"/>
      <c r="AS68" s="32"/>
      <c r="AT68" s="32"/>
      <c r="AU68" s="28"/>
    </row>
    <row r="69" spans="2:47" ht="28.5" customHeight="1" thickBot="1">
      <c r="B69" s="34">
        <v>16</v>
      </c>
      <c r="C69" s="32">
        <v>625</v>
      </c>
      <c r="D69" s="35" t="s">
        <v>54</v>
      </c>
      <c r="E69" s="32">
        <v>227</v>
      </c>
      <c r="F69" s="11" t="s">
        <v>30</v>
      </c>
      <c r="G69" s="12">
        <v>25</v>
      </c>
      <c r="H69" s="12">
        <v>54</v>
      </c>
      <c r="I69" s="13">
        <f>SUM(G69:H69)</f>
        <v>79</v>
      </c>
      <c r="J69" s="12">
        <v>27</v>
      </c>
      <c r="K69" s="12">
        <v>23</v>
      </c>
      <c r="L69" s="13">
        <f>SUM(J69:K69)</f>
        <v>50</v>
      </c>
      <c r="M69" s="12">
        <v>12</v>
      </c>
      <c r="N69" s="12">
        <v>15</v>
      </c>
      <c r="O69" s="13">
        <f>SUM(M69:N69)</f>
        <v>27</v>
      </c>
      <c r="P69" s="12">
        <v>15</v>
      </c>
      <c r="Q69" s="12">
        <v>15</v>
      </c>
      <c r="R69" s="13">
        <f>SUM(P69:Q69)</f>
        <v>30</v>
      </c>
      <c r="S69" s="12">
        <v>14</v>
      </c>
      <c r="T69" s="12">
        <v>3</v>
      </c>
      <c r="U69" s="13">
        <f>SUM(S69:T69)</f>
        <v>17</v>
      </c>
      <c r="V69" s="12">
        <v>13</v>
      </c>
      <c r="W69" s="12">
        <v>8</v>
      </c>
      <c r="X69" s="13">
        <f>SUM(V69:W69)</f>
        <v>21</v>
      </c>
      <c r="Y69" s="12">
        <v>3</v>
      </c>
      <c r="Z69" s="12">
        <v>13</v>
      </c>
      <c r="AA69" s="13">
        <f>SUM(Y69:Z69)</f>
        <v>16</v>
      </c>
      <c r="AB69" s="12">
        <v>10</v>
      </c>
      <c r="AC69" s="12">
        <v>9</v>
      </c>
      <c r="AD69" s="13">
        <f>SUM(AB69:AC69)</f>
        <v>19</v>
      </c>
      <c r="AE69" s="12">
        <v>10</v>
      </c>
      <c r="AF69" s="12">
        <v>10</v>
      </c>
      <c r="AG69" s="13">
        <f>SUM(AE69:AF69)</f>
        <v>20</v>
      </c>
      <c r="AH69" s="12">
        <v>8</v>
      </c>
      <c r="AI69" s="12">
        <v>7</v>
      </c>
      <c r="AJ69" s="13">
        <f>SUM(AH69:AI69)</f>
        <v>15</v>
      </c>
      <c r="AK69" s="12">
        <v>6</v>
      </c>
      <c r="AL69" s="12">
        <v>9</v>
      </c>
      <c r="AM69" s="13">
        <f>SUM(AK69:AL69)</f>
        <v>15</v>
      </c>
      <c r="AN69" s="29"/>
      <c r="AO69" s="29"/>
      <c r="AP69" s="30"/>
      <c r="AQ69" s="32"/>
      <c r="AR69" s="32"/>
      <c r="AS69" s="32"/>
      <c r="AT69" s="32"/>
      <c r="AU69" s="28" t="str">
        <f t="shared" ref="AU69" si="2">IF(AN71="0","له دور ثانٍ في : ")&amp;IF(COUNTIF(H71,"&lt;56")+COUNTIF(I71,"&lt;100")=0,,"عربي،")&amp;IF(COUNTIF(K71,"&lt;56")+COUNTIF(L71,"&lt;100")=0,,"إنجليزي،")&amp;IF(COUNTIF(N71,"&lt;56")+COUNTIF(O71,"&lt;100")=0,," رياضيات،")&amp;IF(COUNTIF(Q71,"&lt;29")+COUNTIF(R71,"&lt;60")=0,,"فيزياء ،")&amp;IF(COUNTIF(T71,"&lt;29")+COUNTIF(U71,"&lt;60")=0,,"كيمياء،")&amp;IF(COUNTIF(W71,"&lt;29")+COUNTIF(X71,"&lt;60")=0,,"أحياء،")&amp;IF(COUNTIF(Z71,"&lt;22")+COUNTIF(AA71,"&lt;40")=0,,"دين، ")&amp;IF(COUNTIF(AC71,"&lt;19")+COUNTIF(AD71,"&lt;40")=0,,"حاسوب،
")&amp;IF(COUNTIF(AF71,"&lt;22")+COUNTIF(AG71,"&lt;40")=0,,"تاريخ ،")&amp;IF(COUNTIF(AI71,"&lt;22")+COUNTIF(AJ71,"&lt;40")=0,,"جغرافيا،")&amp;IF(COUNTIF(AL71,"&lt;11")+COUNTIF(AM71,"&lt;20")=0,,"أساسيات الحياة الاجتماعية، ")</f>
        <v>له دور ثانٍ في :  رياضيات،كيمياء،أحياء،دين، جغرافيا،</v>
      </c>
    </row>
    <row r="70" spans="2:47" ht="28.5" customHeight="1" thickBot="1">
      <c r="B70" s="34"/>
      <c r="C70" s="32"/>
      <c r="D70" s="36"/>
      <c r="E70" s="32"/>
      <c r="F70" s="11" t="s">
        <v>31</v>
      </c>
      <c r="G70" s="12">
        <v>24</v>
      </c>
      <c r="H70" s="12">
        <v>18</v>
      </c>
      <c r="I70" s="13">
        <f>SUM(G70:H70)</f>
        <v>42</v>
      </c>
      <c r="J70" s="12">
        <v>26</v>
      </c>
      <c r="K70" s="12">
        <v>33</v>
      </c>
      <c r="L70" s="13">
        <f>SUM(J70:K70)</f>
        <v>59</v>
      </c>
      <c r="M70" s="12">
        <v>15</v>
      </c>
      <c r="N70" s="12">
        <v>1</v>
      </c>
      <c r="O70" s="13">
        <f>SUM(M70:N70)</f>
        <v>16</v>
      </c>
      <c r="P70" s="12">
        <v>13</v>
      </c>
      <c r="Q70" s="12">
        <v>17</v>
      </c>
      <c r="R70" s="13">
        <f>SUM(P70:Q70)</f>
        <v>30</v>
      </c>
      <c r="S70" s="12">
        <v>11</v>
      </c>
      <c r="T70" s="12">
        <v>4</v>
      </c>
      <c r="U70" s="13">
        <f>SUM(S70:T70)</f>
        <v>15</v>
      </c>
      <c r="V70" s="12">
        <v>15</v>
      </c>
      <c r="W70" s="12">
        <v>11</v>
      </c>
      <c r="X70" s="13">
        <f>SUM(V70:W70)</f>
        <v>26</v>
      </c>
      <c r="Y70" s="12">
        <v>1</v>
      </c>
      <c r="Z70" s="12">
        <v>7</v>
      </c>
      <c r="AA70" s="13">
        <f>SUM(Y70:Z70)</f>
        <v>8</v>
      </c>
      <c r="AB70" s="12">
        <v>11</v>
      </c>
      <c r="AC70" s="12">
        <v>16</v>
      </c>
      <c r="AD70" s="13">
        <f>SUM(AB70:AC70)</f>
        <v>27</v>
      </c>
      <c r="AE70" s="12">
        <v>5</v>
      </c>
      <c r="AF70" s="12">
        <v>15</v>
      </c>
      <c r="AG70" s="13">
        <f>SUM(AE70:AF70)</f>
        <v>20</v>
      </c>
      <c r="AH70" s="12">
        <v>8</v>
      </c>
      <c r="AI70" s="12">
        <v>5</v>
      </c>
      <c r="AJ70" s="13">
        <f>SUM(AH70:AI70)</f>
        <v>13</v>
      </c>
      <c r="AK70" s="12">
        <v>3</v>
      </c>
      <c r="AL70" s="12">
        <v>4</v>
      </c>
      <c r="AM70" s="13">
        <f>SUM(AK70:AL70)</f>
        <v>7</v>
      </c>
      <c r="AN70" s="29"/>
      <c r="AO70" s="29"/>
      <c r="AP70" s="31"/>
      <c r="AQ70" s="32"/>
      <c r="AR70" s="32"/>
      <c r="AS70" s="32"/>
      <c r="AT70" s="32"/>
      <c r="AU70" s="28"/>
    </row>
    <row r="71" spans="2:47" ht="36" customHeight="1" thickBot="1">
      <c r="B71" s="34"/>
      <c r="C71" s="32"/>
      <c r="D71" s="36"/>
      <c r="E71" s="32"/>
      <c r="F71" s="14" t="s">
        <v>32</v>
      </c>
      <c r="G71" s="13">
        <f>SUM(G69:G70)</f>
        <v>49</v>
      </c>
      <c r="H71" s="13">
        <f>IF(SUM(H69:H70)&lt;38,SUM(H69:H70),SUM(H69:H70))</f>
        <v>72</v>
      </c>
      <c r="I71" s="13">
        <f>IF(SUM(G71:H71)&lt;100,SUM(G71:H71),SUM(G71:H71))</f>
        <v>121</v>
      </c>
      <c r="J71" s="13">
        <f>SUM(J69:J70)</f>
        <v>53</v>
      </c>
      <c r="K71" s="13">
        <f>IF(SUM(K69:K70)&lt;38,SUM(K69:K70),SUM(K69:K70))</f>
        <v>56</v>
      </c>
      <c r="L71" s="13">
        <f>IF(SUM(J71:K71)&lt;100,SUM(J71:K71),SUM(J71:K71))</f>
        <v>109</v>
      </c>
      <c r="M71" s="13">
        <f>SUM(M69:M70)</f>
        <v>27</v>
      </c>
      <c r="N71" s="13">
        <f>IF(SUM(N69:N70)&lt;38,SUM(N69:N70),SUM(N69:N70))</f>
        <v>16</v>
      </c>
      <c r="O71" s="13"/>
      <c r="P71" s="13">
        <f>SUM(P69:P70)</f>
        <v>28</v>
      </c>
      <c r="Q71" s="13">
        <f>IF(SUM(Q69:Q70)&lt;38,SUM(Q69:Q70),SUM(Q69:Q70))</f>
        <v>32</v>
      </c>
      <c r="R71" s="13">
        <f>IF(SUM(P71:Q71)&lt;80,SUM(P71:Q71),SUM(P71:Q71))</f>
        <v>60</v>
      </c>
      <c r="S71" s="13">
        <f>SUM(S69:S70)</f>
        <v>25</v>
      </c>
      <c r="T71" s="13">
        <f>IF(SUM(T69:T70)&lt;38,SUM(T69:T70),SUM(T69:T70))</f>
        <v>7</v>
      </c>
      <c r="U71" s="13"/>
      <c r="V71" s="13">
        <f>SUM(V69:V70)</f>
        <v>28</v>
      </c>
      <c r="W71" s="13">
        <f>IF(SUM(W69:W70)&lt;38,SUM(W69:W70),SUM(W69:W70))</f>
        <v>19</v>
      </c>
      <c r="X71" s="13"/>
      <c r="Y71" s="13">
        <f>SUM(Y69:Y70)</f>
        <v>4</v>
      </c>
      <c r="Z71" s="13">
        <f>IF(SUM(Z69:Z70)&lt;19,SUM(Z69:Z70),SUM(Z69:Z70))</f>
        <v>20</v>
      </c>
      <c r="AA71" s="13"/>
      <c r="AB71" s="13">
        <f>SUM(AB69:AB70)</f>
        <v>21</v>
      </c>
      <c r="AC71" s="13">
        <f>IF(SUM(AC69:AC70)&lt;19,SUM(AC69:AC70),SUM(AC69:AC70))</f>
        <v>25</v>
      </c>
      <c r="AD71" s="13">
        <f>IF(SUM(AB71:AC71)&lt;40,SUM(AB71:AC71),SUM(AB71:AC71))</f>
        <v>46</v>
      </c>
      <c r="AE71" s="13">
        <f>SUM(AE69:AE70)</f>
        <v>15</v>
      </c>
      <c r="AF71" s="13">
        <f>IF(SUM(AF69:AF70)&lt;19,SUM(AF69:AF70),SUM(AF69:AF70))</f>
        <v>25</v>
      </c>
      <c r="AG71" s="13">
        <f>IF(SUM(AE71:AF71)&lt;40,SUM(AE71:AF71),SUM(AE71:AF71))</f>
        <v>40</v>
      </c>
      <c r="AH71" s="13">
        <f>SUM(AH69:AH70)</f>
        <v>16</v>
      </c>
      <c r="AI71" s="13">
        <f>IF(SUM(AI69:AI70)&lt;19,SUM(AI69:AI70),SUM(AI69:AI70))</f>
        <v>12</v>
      </c>
      <c r="AJ71" s="13"/>
      <c r="AK71" s="13">
        <f>SUM(AK69:AK70)</f>
        <v>9</v>
      </c>
      <c r="AL71" s="13">
        <f>IF(SUM(AL69:AL70)&lt;9,SUM(AL69:AL70),SUM(AL69:AL70))</f>
        <v>13</v>
      </c>
      <c r="AM71" s="13">
        <f>IF(SUM(AK71:AL71)&lt;20,SUM(AK71:AL71),SUM(AK71:AL71))</f>
        <v>22</v>
      </c>
      <c r="AN71" s="15" t="str">
        <f>IF(OR(I71&lt;100,L71&lt;100,O71&lt;100,R71&lt;60,U71&lt;60,X71&lt;60,AA71&lt;40,AD71&lt;40,AG71&lt;40,AJ71&lt;40,AM71&lt;20),"0",SUM(AA71,AD71,X71,U71,R71,O71,L71,I71,AG71,AJ71,AM71))</f>
        <v>0</v>
      </c>
      <c r="AO71" s="15">
        <f>AN71/1320*100</f>
        <v>0</v>
      </c>
      <c r="AP71" s="15" t="str">
        <f>IF(AO71&lt;50,"   ",IF(AO71&lt;65,"مقبول",IF(AO71&lt;75,"جيد",IF(AO71&lt;85,"جيدجداً",IF(AO71&lt;=100,"ممتاز","خطا")))))</f>
        <v xml:space="preserve">   </v>
      </c>
      <c r="AQ71" s="32"/>
      <c r="AR71" s="32"/>
      <c r="AS71" s="32"/>
      <c r="AT71" s="32"/>
      <c r="AU71" s="28"/>
    </row>
    <row r="72" spans="2:47" ht="28.5" customHeight="1" thickBot="1">
      <c r="B72" s="34">
        <v>17</v>
      </c>
      <c r="C72" s="32">
        <v>626</v>
      </c>
      <c r="D72" s="35" t="s">
        <v>55</v>
      </c>
      <c r="E72" s="32">
        <v>228</v>
      </c>
      <c r="F72" s="11" t="s">
        <v>30</v>
      </c>
      <c r="G72" s="12">
        <v>17</v>
      </c>
      <c r="H72" s="12">
        <v>33</v>
      </c>
      <c r="I72" s="13">
        <f>SUM(G72:H72)</f>
        <v>50</v>
      </c>
      <c r="J72" s="12">
        <v>26</v>
      </c>
      <c r="K72" s="12">
        <v>26</v>
      </c>
      <c r="L72" s="13">
        <f>SUM(J72:K72)</f>
        <v>52</v>
      </c>
      <c r="M72" s="12">
        <v>12</v>
      </c>
      <c r="N72" s="12">
        <v>15</v>
      </c>
      <c r="O72" s="13">
        <f>SUM(M72:N72)</f>
        <v>27</v>
      </c>
      <c r="P72" s="12">
        <v>18</v>
      </c>
      <c r="Q72" s="12">
        <v>15</v>
      </c>
      <c r="R72" s="13">
        <f>SUM(P72:Q72)</f>
        <v>33</v>
      </c>
      <c r="S72" s="12">
        <v>11</v>
      </c>
      <c r="T72" s="12">
        <v>11</v>
      </c>
      <c r="U72" s="13">
        <f>SUM(S72:T72)</f>
        <v>22</v>
      </c>
      <c r="V72" s="12">
        <v>17</v>
      </c>
      <c r="W72" s="12">
        <v>18</v>
      </c>
      <c r="X72" s="13">
        <f>SUM(V72:W72)</f>
        <v>35</v>
      </c>
      <c r="Y72" s="12">
        <v>6</v>
      </c>
      <c r="Z72" s="12">
        <v>15</v>
      </c>
      <c r="AA72" s="13">
        <f>SUM(Y72:Z72)</f>
        <v>21</v>
      </c>
      <c r="AB72" s="12">
        <v>11</v>
      </c>
      <c r="AC72" s="12">
        <v>16</v>
      </c>
      <c r="AD72" s="13">
        <f>SUM(AB72:AC72)</f>
        <v>27</v>
      </c>
      <c r="AE72" s="12">
        <v>7</v>
      </c>
      <c r="AF72" s="12">
        <v>6</v>
      </c>
      <c r="AG72" s="13">
        <f>SUM(AE72:AF72)</f>
        <v>13</v>
      </c>
      <c r="AH72" s="12">
        <v>8</v>
      </c>
      <c r="AI72" s="12">
        <v>9</v>
      </c>
      <c r="AJ72" s="13">
        <f>SUM(AH72:AI72)</f>
        <v>17</v>
      </c>
      <c r="AK72" s="12">
        <v>6</v>
      </c>
      <c r="AL72" s="12">
        <v>7</v>
      </c>
      <c r="AM72" s="13">
        <f>SUM(AK72:AL72)</f>
        <v>13</v>
      </c>
      <c r="AN72" s="29"/>
      <c r="AO72" s="29"/>
      <c r="AP72" s="30"/>
      <c r="AQ72" s="32"/>
      <c r="AR72" s="32"/>
      <c r="AS72" s="32"/>
      <c r="AT72" s="32"/>
      <c r="AU72" s="28" t="str">
        <f t="shared" ref="AU72" si="3">IF(AN74="0","له دور ثانٍ في : ")&amp;IF(COUNTIF(H74,"&lt;56")+COUNTIF(I74,"&lt;100")=0,,"عربي،")&amp;IF(COUNTIF(K74,"&lt;56")+COUNTIF(L74,"&lt;100")=0,,"إنجليزي،")&amp;IF(COUNTIF(N74,"&lt;56")+COUNTIF(O74,"&lt;100")=0,," رياضيات،")&amp;IF(COUNTIF(Q74,"&lt;29")+COUNTIF(R74,"&lt;60")=0,,"فيزياء ،")&amp;IF(COUNTIF(T74,"&lt;29")+COUNTIF(U74,"&lt;60")=0,,"كيمياء،")&amp;IF(COUNTIF(W74,"&lt;29")+COUNTIF(X74,"&lt;60")=0,,"أحياء،")&amp;IF(COUNTIF(Z74,"&lt;22")+COUNTIF(AA74,"&lt;40")=0,,"دين، ")&amp;IF(COUNTIF(AC74,"&lt;19")+COUNTIF(AD74,"&lt;40")=0,,"حاسوب،
")&amp;IF(COUNTIF(AF74,"&lt;22")+COUNTIF(AG74,"&lt;40")=0,,"تاريخ ،")&amp;IF(COUNTIF(AI74,"&lt;22")+COUNTIF(AJ74,"&lt;40")=0,,"جغرافيا،")&amp;IF(COUNTIF(AL74,"&lt;11")+COUNTIF(AM74,"&lt;20")=0,,"أساسيات الحياة الاجتماعية، ")</f>
        <v>له دور ثانٍ في : إنجليزي، رياضيات،كيمياء،</v>
      </c>
    </row>
    <row r="73" spans="2:47" ht="28.5" customHeight="1" thickBot="1">
      <c r="B73" s="34"/>
      <c r="C73" s="32"/>
      <c r="D73" s="36"/>
      <c r="E73" s="32"/>
      <c r="F73" s="11" t="s">
        <v>31</v>
      </c>
      <c r="G73" s="12">
        <v>18</v>
      </c>
      <c r="H73" s="12">
        <v>38</v>
      </c>
      <c r="I73" s="13">
        <f>SUM(G73:H73)</f>
        <v>56</v>
      </c>
      <c r="J73" s="12">
        <v>22</v>
      </c>
      <c r="K73" s="12">
        <v>27</v>
      </c>
      <c r="L73" s="13">
        <f>SUM(J73:K73)</f>
        <v>49</v>
      </c>
      <c r="M73" s="12">
        <v>17</v>
      </c>
      <c r="N73" s="12">
        <v>6</v>
      </c>
      <c r="O73" s="13">
        <f>SUM(M73:N73)</f>
        <v>23</v>
      </c>
      <c r="P73" s="12">
        <v>14</v>
      </c>
      <c r="Q73" s="12">
        <v>16</v>
      </c>
      <c r="R73" s="13">
        <f>SUM(P73:Q73)</f>
        <v>30</v>
      </c>
      <c r="S73" s="12">
        <v>9</v>
      </c>
      <c r="T73" s="12">
        <v>16</v>
      </c>
      <c r="U73" s="13">
        <f>SUM(S73:T73)</f>
        <v>25</v>
      </c>
      <c r="V73" s="12">
        <v>13</v>
      </c>
      <c r="W73" s="12">
        <v>19</v>
      </c>
      <c r="X73" s="13">
        <f>SUM(V73:W73)</f>
        <v>32</v>
      </c>
      <c r="Y73" s="12">
        <v>6</v>
      </c>
      <c r="Z73" s="12">
        <v>19</v>
      </c>
      <c r="AA73" s="13">
        <f>SUM(Y73:Z73)</f>
        <v>25</v>
      </c>
      <c r="AB73" s="12">
        <v>12</v>
      </c>
      <c r="AC73" s="12">
        <v>9</v>
      </c>
      <c r="AD73" s="13">
        <f>SUM(AB73:AC73)</f>
        <v>21</v>
      </c>
      <c r="AE73" s="12">
        <v>4</v>
      </c>
      <c r="AF73" s="12">
        <v>23</v>
      </c>
      <c r="AG73" s="13">
        <f>SUM(AE73:AF73)</f>
        <v>27</v>
      </c>
      <c r="AH73" s="12">
        <v>8</v>
      </c>
      <c r="AI73" s="12">
        <v>15</v>
      </c>
      <c r="AJ73" s="13">
        <f>SUM(AH73:AI73)</f>
        <v>23</v>
      </c>
      <c r="AK73" s="12">
        <v>3</v>
      </c>
      <c r="AL73" s="12">
        <v>8</v>
      </c>
      <c r="AM73" s="13">
        <f>SUM(AK73:AL73)</f>
        <v>11</v>
      </c>
      <c r="AN73" s="29"/>
      <c r="AO73" s="29"/>
      <c r="AP73" s="31"/>
      <c r="AQ73" s="32"/>
      <c r="AR73" s="32"/>
      <c r="AS73" s="32"/>
      <c r="AT73" s="32"/>
      <c r="AU73" s="28"/>
    </row>
    <row r="74" spans="2:47" ht="36" customHeight="1" thickBot="1">
      <c r="B74" s="34"/>
      <c r="C74" s="32"/>
      <c r="D74" s="36"/>
      <c r="E74" s="32"/>
      <c r="F74" s="14" t="s">
        <v>32</v>
      </c>
      <c r="G74" s="13">
        <f>SUM(G72:G73)</f>
        <v>35</v>
      </c>
      <c r="H74" s="13">
        <f>IF(SUM(H72:H73)&lt;38,SUM(H72:H73),SUM(H72:H73))</f>
        <v>71</v>
      </c>
      <c r="I74" s="13">
        <f>IF(SUM(G74:H74)&lt;100,SUM(G74:H74),SUM(G74:H74))</f>
        <v>106</v>
      </c>
      <c r="J74" s="13">
        <f>SUM(J72:J73)</f>
        <v>48</v>
      </c>
      <c r="K74" s="13">
        <f>IF(SUM(K72:K73)&lt;38,SUM(K72:K73),SUM(K72:K73))</f>
        <v>53</v>
      </c>
      <c r="L74" s="13"/>
      <c r="M74" s="13">
        <f>SUM(M72:M73)</f>
        <v>29</v>
      </c>
      <c r="N74" s="13">
        <f>IF(SUM(N72:N73)&lt;38,SUM(N72:N73),SUM(N72:N73))</f>
        <v>21</v>
      </c>
      <c r="O74" s="13"/>
      <c r="P74" s="13">
        <f>SUM(P72:P73)</f>
        <v>32</v>
      </c>
      <c r="Q74" s="13">
        <f>IF(SUM(Q72:Q73)&lt;38,SUM(Q72:Q73),SUM(Q72:Q73))</f>
        <v>31</v>
      </c>
      <c r="R74" s="13">
        <f>IF(SUM(P74:Q74)&lt;80,SUM(P74:Q74),SUM(P74:Q74))</f>
        <v>63</v>
      </c>
      <c r="S74" s="13">
        <f>SUM(S72:S73)</f>
        <v>20</v>
      </c>
      <c r="T74" s="13">
        <f>IF(SUM(T72:T73)&lt;38,SUM(T72:T73),SUM(T72:T73))</f>
        <v>27</v>
      </c>
      <c r="U74" s="13"/>
      <c r="V74" s="13">
        <f>SUM(V72:V73)</f>
        <v>30</v>
      </c>
      <c r="W74" s="13">
        <f>IF(SUM(W72:W73)&lt;38,SUM(W72:W73),SUM(W72:W73))</f>
        <v>37</v>
      </c>
      <c r="X74" s="13">
        <f>IF(SUM(V74:W74)&lt;80,SUM(V74:W74),SUM(V74:W74))</f>
        <v>67</v>
      </c>
      <c r="Y74" s="13">
        <f>SUM(Y72:Y73)</f>
        <v>12</v>
      </c>
      <c r="Z74" s="13">
        <f>IF(SUM(Z72:Z73)&lt;19,SUM(Z72:Z73),SUM(Z72:Z73))</f>
        <v>34</v>
      </c>
      <c r="AA74" s="13">
        <f>IF(SUM(Y74:Z74)&lt;40,SUM(Y74:Z74),SUM(Y74:Z74))</f>
        <v>46</v>
      </c>
      <c r="AB74" s="13">
        <f>SUM(AB72:AB73)</f>
        <v>23</v>
      </c>
      <c r="AC74" s="13">
        <f>IF(SUM(AC72:AC73)&lt;19,SUM(AC72:AC73),SUM(AC72:AC73))</f>
        <v>25</v>
      </c>
      <c r="AD74" s="13">
        <f>IF(SUM(AB74:AC74)&lt;40,SUM(AB74:AC74),SUM(AB74:AC74))</f>
        <v>48</v>
      </c>
      <c r="AE74" s="13">
        <f>SUM(AE72:AE73)</f>
        <v>11</v>
      </c>
      <c r="AF74" s="13">
        <f>IF(SUM(AF72:AF73)&lt;19,SUM(AF72:AF73),SUM(AF72:AF73))</f>
        <v>29</v>
      </c>
      <c r="AG74" s="13">
        <f>IF(SUM(AE74:AF74)&lt;40,SUM(AE74:AF74),SUM(AE74:AF74))</f>
        <v>40</v>
      </c>
      <c r="AH74" s="13">
        <f>SUM(AH72:AH73)</f>
        <v>16</v>
      </c>
      <c r="AI74" s="13">
        <f>IF(SUM(AI72:AI73)&lt;19,SUM(AI72:AI73),SUM(AI72:AI73))</f>
        <v>24</v>
      </c>
      <c r="AJ74" s="13">
        <f>IF(SUM(AH74:AI74)&lt;40,SUM(AH74:AI74),SUM(AH74:AI74))</f>
        <v>40</v>
      </c>
      <c r="AK74" s="13">
        <f>SUM(AK72:AK73)</f>
        <v>9</v>
      </c>
      <c r="AL74" s="13">
        <f>IF(SUM(AL72:AL73)&lt;9,SUM(AL72:AL73),SUM(AL72:AL73))</f>
        <v>15</v>
      </c>
      <c r="AM74" s="13">
        <f>IF(SUM(AK74:AL74)&lt;20,SUM(AK74:AL74),SUM(AK74:AL74))</f>
        <v>24</v>
      </c>
      <c r="AN74" s="15" t="str">
        <f>IF(OR(I74&lt;100,L74&lt;100,O74&lt;100,R74&lt;60,U74&lt;60,X74&lt;60,AA74&lt;40,AD74&lt;40,AG74&lt;40,AJ74&lt;40,AM74&lt;20),"0",SUM(AA74,AD74,X74,U74,R74,O74,L74,I74,AG74,AJ74,AM74))</f>
        <v>0</v>
      </c>
      <c r="AO74" s="15">
        <f>AN74/1320*100</f>
        <v>0</v>
      </c>
      <c r="AP74" s="15" t="str">
        <f>IF(AO74&lt;50,"   ",IF(AO74&lt;65,"مقبول",IF(AO74&lt;75,"جيد",IF(AO74&lt;85,"جيدجداً",IF(AO74&lt;=100,"ممتاز","خطا")))))</f>
        <v xml:space="preserve">   </v>
      </c>
      <c r="AQ74" s="32"/>
      <c r="AR74" s="32"/>
      <c r="AS74" s="32"/>
      <c r="AT74" s="32"/>
      <c r="AU74" s="28"/>
    </row>
    <row r="75" spans="2:47" ht="28.5" customHeight="1" thickBot="1">
      <c r="B75" s="34">
        <v>18</v>
      </c>
      <c r="C75" s="32">
        <v>627</v>
      </c>
      <c r="D75" s="35" t="s">
        <v>56</v>
      </c>
      <c r="E75" s="32">
        <v>229</v>
      </c>
      <c r="F75" s="11" t="s">
        <v>30</v>
      </c>
      <c r="G75" s="12">
        <v>22</v>
      </c>
      <c r="H75" s="12">
        <v>50</v>
      </c>
      <c r="I75" s="13">
        <f>SUM(G75:H75)</f>
        <v>72</v>
      </c>
      <c r="J75" s="12">
        <v>21</v>
      </c>
      <c r="K75" s="12">
        <v>43</v>
      </c>
      <c r="L75" s="13">
        <f>SUM(J75:K75)</f>
        <v>64</v>
      </c>
      <c r="M75" s="12">
        <v>20</v>
      </c>
      <c r="N75" s="12">
        <v>41</v>
      </c>
      <c r="O75" s="13">
        <f>SUM(M75:N75)</f>
        <v>61</v>
      </c>
      <c r="P75" s="12">
        <v>15</v>
      </c>
      <c r="Q75" s="12">
        <v>20</v>
      </c>
      <c r="R75" s="13">
        <f>SUM(P75:Q75)</f>
        <v>35</v>
      </c>
      <c r="S75" s="12">
        <v>16</v>
      </c>
      <c r="T75" s="12">
        <v>15</v>
      </c>
      <c r="U75" s="13">
        <f>SUM(S75:T75)</f>
        <v>31</v>
      </c>
      <c r="V75" s="12">
        <v>16</v>
      </c>
      <c r="W75" s="12">
        <v>14</v>
      </c>
      <c r="X75" s="13">
        <f>SUM(V75:W75)</f>
        <v>30</v>
      </c>
      <c r="Y75" s="12">
        <v>9</v>
      </c>
      <c r="Z75" s="12">
        <v>21</v>
      </c>
      <c r="AA75" s="13">
        <f>SUM(Y75:Z75)</f>
        <v>30</v>
      </c>
      <c r="AB75" s="12">
        <v>14</v>
      </c>
      <c r="AC75" s="12">
        <v>21</v>
      </c>
      <c r="AD75" s="13">
        <f>SUM(AB75:AC75)</f>
        <v>35</v>
      </c>
      <c r="AE75" s="12">
        <v>9</v>
      </c>
      <c r="AF75" s="12">
        <v>23</v>
      </c>
      <c r="AG75" s="13">
        <f>SUM(AE75:AF75)</f>
        <v>32</v>
      </c>
      <c r="AH75" s="12">
        <v>7</v>
      </c>
      <c r="AI75" s="12">
        <v>14</v>
      </c>
      <c r="AJ75" s="13">
        <f>SUM(AH75:AI75)</f>
        <v>21</v>
      </c>
      <c r="AK75" s="12">
        <v>5</v>
      </c>
      <c r="AL75" s="12">
        <v>6</v>
      </c>
      <c r="AM75" s="13">
        <f>SUM(AK75:AL75)</f>
        <v>11</v>
      </c>
      <c r="AN75" s="29"/>
      <c r="AO75" s="29"/>
      <c r="AP75" s="30"/>
      <c r="AQ75" s="32"/>
      <c r="AR75" s="32"/>
      <c r="AS75" s="32"/>
      <c r="AT75" s="32"/>
      <c r="AU75" s="33" t="str">
        <f>IF(AN77="0","راسب","ناجح")</f>
        <v>ناجح</v>
      </c>
    </row>
    <row r="76" spans="2:47" ht="28.5" customHeight="1" thickBot="1">
      <c r="B76" s="34"/>
      <c r="C76" s="32"/>
      <c r="D76" s="36"/>
      <c r="E76" s="32"/>
      <c r="F76" s="11" t="s">
        <v>31</v>
      </c>
      <c r="G76" s="12">
        <v>22</v>
      </c>
      <c r="H76" s="12">
        <v>63</v>
      </c>
      <c r="I76" s="13">
        <f>SUM(G76:H76)</f>
        <v>85</v>
      </c>
      <c r="J76" s="12">
        <v>21</v>
      </c>
      <c r="K76" s="12">
        <v>39</v>
      </c>
      <c r="L76" s="13">
        <f>SUM(J76:K76)</f>
        <v>60</v>
      </c>
      <c r="M76" s="12">
        <v>15</v>
      </c>
      <c r="N76" s="12">
        <v>40</v>
      </c>
      <c r="O76" s="13">
        <f>SUM(M76:N76)</f>
        <v>55</v>
      </c>
      <c r="P76" s="12">
        <v>13</v>
      </c>
      <c r="Q76" s="12">
        <v>20</v>
      </c>
      <c r="R76" s="13">
        <f>SUM(P76:Q76)</f>
        <v>33</v>
      </c>
      <c r="S76" s="12">
        <v>21</v>
      </c>
      <c r="T76" s="12">
        <v>24</v>
      </c>
      <c r="U76" s="13">
        <f>SUM(S76:T76)</f>
        <v>45</v>
      </c>
      <c r="V76" s="12">
        <v>18</v>
      </c>
      <c r="W76" s="12">
        <v>23</v>
      </c>
      <c r="X76" s="13">
        <f>SUM(V76:W76)</f>
        <v>41</v>
      </c>
      <c r="Y76" s="12">
        <v>8</v>
      </c>
      <c r="Z76" s="12">
        <v>26</v>
      </c>
      <c r="AA76" s="13">
        <f>SUM(Y76:Z76)</f>
        <v>34</v>
      </c>
      <c r="AB76" s="12">
        <v>14</v>
      </c>
      <c r="AC76" s="12">
        <v>6</v>
      </c>
      <c r="AD76" s="13">
        <f>SUM(AB76:AC76)</f>
        <v>20</v>
      </c>
      <c r="AE76" s="12">
        <v>11</v>
      </c>
      <c r="AF76" s="12">
        <v>18</v>
      </c>
      <c r="AG76" s="13">
        <f>SUM(AE76:AF76)</f>
        <v>29</v>
      </c>
      <c r="AH76" s="12">
        <v>7</v>
      </c>
      <c r="AI76" s="12">
        <v>12</v>
      </c>
      <c r="AJ76" s="13">
        <f>SUM(AH76:AI76)</f>
        <v>19</v>
      </c>
      <c r="AK76" s="12">
        <v>4</v>
      </c>
      <c r="AL76" s="12">
        <v>7</v>
      </c>
      <c r="AM76" s="13">
        <f>SUM(AK76:AL76)</f>
        <v>11</v>
      </c>
      <c r="AN76" s="29"/>
      <c r="AO76" s="29"/>
      <c r="AP76" s="31"/>
      <c r="AQ76" s="32"/>
      <c r="AR76" s="32"/>
      <c r="AS76" s="32"/>
      <c r="AT76" s="32"/>
      <c r="AU76" s="33"/>
    </row>
    <row r="77" spans="2:47" ht="36" thickBot="1">
      <c r="B77" s="34"/>
      <c r="C77" s="32"/>
      <c r="D77" s="36"/>
      <c r="E77" s="32"/>
      <c r="F77" s="14" t="s">
        <v>32</v>
      </c>
      <c r="G77" s="13">
        <f>SUM(G75:G76)</f>
        <v>44</v>
      </c>
      <c r="H77" s="13">
        <f>IF(SUM(H75:H76)&lt;38,SUM(H75:H76),SUM(H75:H76))</f>
        <v>113</v>
      </c>
      <c r="I77" s="13">
        <f>IF(SUM(G77:H77)&lt;100,SUM(G77:H77),SUM(G77:H77))</f>
        <v>157</v>
      </c>
      <c r="J77" s="13">
        <f>SUM(J75:J76)</f>
        <v>42</v>
      </c>
      <c r="K77" s="13">
        <f>IF(SUM(K75:K76)&lt;38,SUM(K75:K76),SUM(K75:K76))</f>
        <v>82</v>
      </c>
      <c r="L77" s="13">
        <f>IF(SUM(J77:K77)&lt;100,SUM(J77:K77),SUM(J77:K77))</f>
        <v>124</v>
      </c>
      <c r="M77" s="13">
        <f>SUM(M75:M76)</f>
        <v>35</v>
      </c>
      <c r="N77" s="13">
        <f>IF(SUM(N75:N76)&lt;38,SUM(N75:N76),SUM(N75:N76))</f>
        <v>81</v>
      </c>
      <c r="O77" s="13">
        <f>IF(SUM(M77:N77)&lt;100,SUM(M77:N77),SUM(M77:N77))</f>
        <v>116</v>
      </c>
      <c r="P77" s="13">
        <f>SUM(P75:P76)</f>
        <v>28</v>
      </c>
      <c r="Q77" s="13">
        <f>IF(SUM(Q75:Q76)&lt;38,SUM(Q75:Q76),SUM(Q75:Q76))</f>
        <v>40</v>
      </c>
      <c r="R77" s="13">
        <f>IF(SUM(P77:Q77)&lt;80,SUM(P77:Q77),SUM(P77:Q77))</f>
        <v>68</v>
      </c>
      <c r="S77" s="13">
        <f>SUM(S75:S76)</f>
        <v>37</v>
      </c>
      <c r="T77" s="13">
        <f>IF(SUM(T75:T76)&lt;38,SUM(T75:T76),SUM(T75:T76))</f>
        <v>39</v>
      </c>
      <c r="U77" s="13">
        <f>IF(SUM(S77:T77)&lt;80,SUM(S77:T77),SUM(S77:T77))</f>
        <v>76</v>
      </c>
      <c r="V77" s="13">
        <f>SUM(V75:V76)</f>
        <v>34</v>
      </c>
      <c r="W77" s="13">
        <f>IF(SUM(W75:W76)&lt;38,SUM(W75:W76),SUM(W75:W76))</f>
        <v>37</v>
      </c>
      <c r="X77" s="13">
        <f>IF(SUM(V77:W77)&lt;80,SUM(V77:W77),SUM(V77:W77))</f>
        <v>71</v>
      </c>
      <c r="Y77" s="13">
        <f>SUM(Y75:Y76)</f>
        <v>17</v>
      </c>
      <c r="Z77" s="13">
        <f>IF(SUM(Z75:Z76)&lt;19,SUM(Z75:Z76),SUM(Z75:Z76))</f>
        <v>47</v>
      </c>
      <c r="AA77" s="13">
        <f>IF(SUM(Y77:Z77)&lt;40,SUM(Y77:Z77),SUM(Y77:Z77))</f>
        <v>64</v>
      </c>
      <c r="AB77" s="13">
        <f>SUM(AB75:AB76)</f>
        <v>28</v>
      </c>
      <c r="AC77" s="13">
        <f>IF(SUM(AC75:AC76)&lt;19,SUM(AC75:AC76),SUM(AC75:AC76))</f>
        <v>27</v>
      </c>
      <c r="AD77" s="13">
        <f>IF(SUM(AB77:AC77)&lt;40,SUM(AB77:AC77),SUM(AB77:AC77))</f>
        <v>55</v>
      </c>
      <c r="AE77" s="13">
        <f>SUM(AE75:AE76)</f>
        <v>20</v>
      </c>
      <c r="AF77" s="13">
        <f>IF(SUM(AF75:AF76)&lt;19,SUM(AF75:AF76),SUM(AF75:AF76))</f>
        <v>41</v>
      </c>
      <c r="AG77" s="13">
        <f>IF(SUM(AE77:AF77)&lt;40,SUM(AE77:AF77),SUM(AE77:AF77))</f>
        <v>61</v>
      </c>
      <c r="AH77" s="13">
        <f>SUM(AH75:AH76)</f>
        <v>14</v>
      </c>
      <c r="AI77" s="13">
        <f>IF(SUM(AI75:AI76)&lt;19,SUM(AI75:AI76),SUM(AI75:AI76))</f>
        <v>26</v>
      </c>
      <c r="AJ77" s="13">
        <f>IF(SUM(AH77:AI77)&lt;40,SUM(AH77:AI77),SUM(AH77:AI77))</f>
        <v>40</v>
      </c>
      <c r="AK77" s="13">
        <f>SUM(AK75:AK76)</f>
        <v>9</v>
      </c>
      <c r="AL77" s="13">
        <f>IF(SUM(AL75:AL76)&lt;9,SUM(AL75:AL76),SUM(AL75:AL76))</f>
        <v>13</v>
      </c>
      <c r="AM77" s="13">
        <f>IF(SUM(AK77:AL77)&lt;20,SUM(AK77:AL77),SUM(AK77:AL77))</f>
        <v>22</v>
      </c>
      <c r="AN77" s="15">
        <f>IF(OR(I77&lt;100,L77&lt;100,O77&lt;100,R77&lt;60,U77&lt;60,X77&lt;60,AA77&lt;40,AD77&lt;40,AG77&lt;40,AJ77&lt;40,AM77&lt;20),"0",SUM(AA77,AD77,X77,U77,R77,O77,L77,I77,AG77,AJ77,AM77))</f>
        <v>854</v>
      </c>
      <c r="AO77" s="15">
        <f>AN77/1320*100</f>
        <v>64.696969696969703</v>
      </c>
      <c r="AP77" s="15" t="str">
        <f>IF(AO77&lt;50,"   ",IF(AO77&lt;65,"مقبول",IF(AO77&lt;75,"جيد",IF(AO77&lt;85,"جيدجداً",IF(AO77&lt;=100,"ممتاز","خطا")))))</f>
        <v>مقبول</v>
      </c>
      <c r="AQ77" s="32"/>
      <c r="AR77" s="32"/>
      <c r="AS77" s="32"/>
      <c r="AT77" s="32"/>
      <c r="AU77" s="33"/>
    </row>
    <row r="78" spans="2:47" ht="28.5" customHeight="1" thickBot="1">
      <c r="B78" s="34">
        <v>19</v>
      </c>
      <c r="C78" s="32">
        <v>628</v>
      </c>
      <c r="D78" s="35" t="s">
        <v>57</v>
      </c>
      <c r="E78" s="32">
        <v>230</v>
      </c>
      <c r="F78" s="11" t="s">
        <v>30</v>
      </c>
      <c r="G78" s="12">
        <v>30</v>
      </c>
      <c r="H78" s="12">
        <v>70</v>
      </c>
      <c r="I78" s="13">
        <f>SUM(G78:H78)</f>
        <v>100</v>
      </c>
      <c r="J78" s="12">
        <v>30</v>
      </c>
      <c r="K78" s="12">
        <v>39</v>
      </c>
      <c r="L78" s="13">
        <f>SUM(J78:K78)</f>
        <v>69</v>
      </c>
      <c r="M78" s="12">
        <v>27</v>
      </c>
      <c r="N78" s="12">
        <v>48</v>
      </c>
      <c r="O78" s="13">
        <f>SUM(M78:N78)</f>
        <v>75</v>
      </c>
      <c r="P78" s="12">
        <v>24</v>
      </c>
      <c r="Q78" s="12">
        <v>36</v>
      </c>
      <c r="R78" s="13">
        <f>SUM(P78:Q78)</f>
        <v>60</v>
      </c>
      <c r="S78" s="12">
        <v>24</v>
      </c>
      <c r="T78" s="12">
        <v>25</v>
      </c>
      <c r="U78" s="13">
        <f>SUM(S78:T78)</f>
        <v>49</v>
      </c>
      <c r="V78" s="12">
        <v>21</v>
      </c>
      <c r="W78" s="12">
        <v>35</v>
      </c>
      <c r="X78" s="13">
        <f>SUM(V78:W78)</f>
        <v>56</v>
      </c>
      <c r="Y78" s="12">
        <v>10</v>
      </c>
      <c r="Z78" s="12">
        <v>28</v>
      </c>
      <c r="AA78" s="13">
        <f>SUM(Y78:Z78)</f>
        <v>38</v>
      </c>
      <c r="AB78" s="12">
        <v>16</v>
      </c>
      <c r="AC78" s="12">
        <v>22</v>
      </c>
      <c r="AD78" s="13">
        <f>SUM(AB78:AC78)</f>
        <v>38</v>
      </c>
      <c r="AE78" s="12">
        <v>12</v>
      </c>
      <c r="AF78" s="12">
        <v>25</v>
      </c>
      <c r="AG78" s="13">
        <f>SUM(AE78:AF78)</f>
        <v>37</v>
      </c>
      <c r="AH78" s="12">
        <v>12</v>
      </c>
      <c r="AI78" s="12">
        <v>25</v>
      </c>
      <c r="AJ78" s="13">
        <f>SUM(AH78:AI78)</f>
        <v>37</v>
      </c>
      <c r="AK78" s="12">
        <v>6</v>
      </c>
      <c r="AL78" s="12">
        <v>11</v>
      </c>
      <c r="AM78" s="13">
        <f>SUM(AK78:AL78)</f>
        <v>17</v>
      </c>
      <c r="AN78" s="29"/>
      <c r="AO78" s="29"/>
      <c r="AP78" s="30"/>
      <c r="AQ78" s="32"/>
      <c r="AR78" s="32"/>
      <c r="AS78" s="32"/>
      <c r="AT78" s="32"/>
      <c r="AU78" s="33" t="str">
        <f>IF(AN80="0","راسب","ناجح")</f>
        <v>ناجح</v>
      </c>
    </row>
    <row r="79" spans="2:47" ht="28.5" customHeight="1" thickBot="1">
      <c r="B79" s="34"/>
      <c r="C79" s="32"/>
      <c r="D79" s="36"/>
      <c r="E79" s="32"/>
      <c r="F79" s="11" t="s">
        <v>31</v>
      </c>
      <c r="G79" s="12">
        <v>30</v>
      </c>
      <c r="H79" s="12">
        <v>65</v>
      </c>
      <c r="I79" s="13">
        <f>SUM(G79:H79)</f>
        <v>95</v>
      </c>
      <c r="J79" s="12">
        <v>26</v>
      </c>
      <c r="K79" s="12">
        <v>35</v>
      </c>
      <c r="L79" s="13">
        <f>SUM(J79:K79)</f>
        <v>61</v>
      </c>
      <c r="M79" s="12">
        <v>27</v>
      </c>
      <c r="N79" s="12">
        <v>35</v>
      </c>
      <c r="O79" s="13">
        <f>SUM(M79:N79)</f>
        <v>62</v>
      </c>
      <c r="P79" s="12">
        <v>16</v>
      </c>
      <c r="Q79" s="12">
        <v>20</v>
      </c>
      <c r="R79" s="13">
        <f>SUM(P79:Q79)</f>
        <v>36</v>
      </c>
      <c r="S79" s="12">
        <v>24</v>
      </c>
      <c r="T79" s="12">
        <v>34</v>
      </c>
      <c r="U79" s="13">
        <f>SUM(S79:T79)</f>
        <v>58</v>
      </c>
      <c r="V79" s="12">
        <v>22</v>
      </c>
      <c r="W79" s="12">
        <v>26</v>
      </c>
      <c r="X79" s="13">
        <f>SUM(V79:W79)</f>
        <v>48</v>
      </c>
      <c r="Y79" s="12">
        <v>12</v>
      </c>
      <c r="Z79" s="12">
        <v>28</v>
      </c>
      <c r="AA79" s="13">
        <f>SUM(Y79:Z79)</f>
        <v>40</v>
      </c>
      <c r="AB79" s="12">
        <v>16</v>
      </c>
      <c r="AC79" s="12">
        <v>23</v>
      </c>
      <c r="AD79" s="13">
        <f>SUM(AB79:AC79)</f>
        <v>39</v>
      </c>
      <c r="AE79" s="12">
        <v>12</v>
      </c>
      <c r="AF79" s="12">
        <v>28</v>
      </c>
      <c r="AG79" s="13">
        <f>SUM(AE79:AF79)</f>
        <v>40</v>
      </c>
      <c r="AH79" s="12">
        <v>12</v>
      </c>
      <c r="AI79" s="12">
        <v>22</v>
      </c>
      <c r="AJ79" s="13">
        <f>SUM(AH79:AI79)</f>
        <v>34</v>
      </c>
      <c r="AK79" s="12">
        <v>5</v>
      </c>
      <c r="AL79" s="12">
        <v>9</v>
      </c>
      <c r="AM79" s="13">
        <f>SUM(AK79:AL79)</f>
        <v>14</v>
      </c>
      <c r="AN79" s="29"/>
      <c r="AO79" s="29"/>
      <c r="AP79" s="31"/>
      <c r="AQ79" s="32"/>
      <c r="AR79" s="32"/>
      <c r="AS79" s="32"/>
      <c r="AT79" s="32"/>
      <c r="AU79" s="33"/>
    </row>
    <row r="80" spans="2:47" ht="36" thickBot="1">
      <c r="B80" s="34"/>
      <c r="C80" s="32"/>
      <c r="D80" s="38"/>
      <c r="E80" s="32"/>
      <c r="F80" s="14" t="s">
        <v>32</v>
      </c>
      <c r="G80" s="13">
        <f>SUM(G78:G79)</f>
        <v>60</v>
      </c>
      <c r="H80" s="13">
        <f>IF(SUM(H78:H79)&lt;38,SUM(H78:H79),SUM(H78:H79))</f>
        <v>135</v>
      </c>
      <c r="I80" s="13">
        <f>IF(SUM(G80:H80)&lt;100,SUM(G80:H80),SUM(G80:H80))</f>
        <v>195</v>
      </c>
      <c r="J80" s="13">
        <f>SUM(J78:J79)</f>
        <v>56</v>
      </c>
      <c r="K80" s="13">
        <f>IF(SUM(K78:K79)&lt;38,SUM(K78:K79),SUM(K78:K79))</f>
        <v>74</v>
      </c>
      <c r="L80" s="13">
        <f>IF(SUM(J80:K80)&lt;100,SUM(J80:K80),SUM(J80:K80))</f>
        <v>130</v>
      </c>
      <c r="M80" s="13">
        <f>SUM(M78:M79)</f>
        <v>54</v>
      </c>
      <c r="N80" s="13">
        <f>IF(SUM(N78:N79)&lt;38,SUM(N78:N79),SUM(N78:N79))</f>
        <v>83</v>
      </c>
      <c r="O80" s="13">
        <f>IF(SUM(M80:N80)&lt;100,SUM(M80:N80),SUM(M80:N80))</f>
        <v>137</v>
      </c>
      <c r="P80" s="13">
        <f>SUM(P78:P79)</f>
        <v>40</v>
      </c>
      <c r="Q80" s="13">
        <f>IF(SUM(Q78:Q79)&lt;38,SUM(Q78:Q79),SUM(Q78:Q79))</f>
        <v>56</v>
      </c>
      <c r="R80" s="13">
        <f>IF(SUM(P80:Q80)&lt;80,SUM(P80:Q80),SUM(P80:Q80))</f>
        <v>96</v>
      </c>
      <c r="S80" s="13">
        <f>SUM(S78:S79)</f>
        <v>48</v>
      </c>
      <c r="T80" s="13">
        <f>IF(SUM(T78:T79)&lt;38,SUM(T78:T79),SUM(T78:T79))</f>
        <v>59</v>
      </c>
      <c r="U80" s="13">
        <f>IF(SUM(S80:T80)&lt;80,SUM(S80:T80),SUM(S80:T80))</f>
        <v>107</v>
      </c>
      <c r="V80" s="13">
        <f>SUM(V78:V79)</f>
        <v>43</v>
      </c>
      <c r="W80" s="13">
        <f>IF(SUM(W78:W79)&lt;38,SUM(W78:W79),SUM(W78:W79))</f>
        <v>61</v>
      </c>
      <c r="X80" s="13">
        <f>IF(SUM(V80:W80)&lt;80,SUM(V80:W80),SUM(V80:W80))</f>
        <v>104</v>
      </c>
      <c r="Y80" s="13">
        <f>SUM(Y78:Y79)</f>
        <v>22</v>
      </c>
      <c r="Z80" s="13">
        <f>IF(SUM(Z78:Z79)&lt;19,SUM(Z78:Z79),SUM(Z78:Z79))</f>
        <v>56</v>
      </c>
      <c r="AA80" s="13">
        <f>IF(SUM(Y80:Z80)&lt;40,SUM(Y80:Z80),SUM(Y80:Z80))</f>
        <v>78</v>
      </c>
      <c r="AB80" s="13">
        <f>SUM(AB78:AB79)</f>
        <v>32</v>
      </c>
      <c r="AC80" s="13">
        <f>IF(SUM(AC78:AC79)&lt;19,SUM(AC78:AC79),SUM(AC78:AC79))</f>
        <v>45</v>
      </c>
      <c r="AD80" s="13">
        <f>IF(SUM(AB80:AC80)&lt;40,SUM(AB80:AC80),SUM(AB80:AC80))</f>
        <v>77</v>
      </c>
      <c r="AE80" s="13">
        <f>SUM(AE78:AE79)</f>
        <v>24</v>
      </c>
      <c r="AF80" s="13">
        <f>IF(SUM(AF78:AF79)&lt;19,SUM(AF78:AF79),SUM(AF78:AF79))</f>
        <v>53</v>
      </c>
      <c r="AG80" s="13">
        <f>IF(SUM(AE80:AF80)&lt;40,SUM(AE80:AF80),SUM(AE80:AF80))</f>
        <v>77</v>
      </c>
      <c r="AH80" s="13">
        <f>SUM(AH78:AH79)</f>
        <v>24</v>
      </c>
      <c r="AI80" s="13">
        <f>IF(SUM(AI78:AI79)&lt;19,SUM(AI78:AI79),SUM(AI78:AI79))</f>
        <v>47</v>
      </c>
      <c r="AJ80" s="13">
        <f>IF(SUM(AH80:AI80)&lt;40,SUM(AH80:AI80),SUM(AH80:AI80))</f>
        <v>71</v>
      </c>
      <c r="AK80" s="13">
        <f>SUM(AK78:AK79)</f>
        <v>11</v>
      </c>
      <c r="AL80" s="13">
        <f>IF(SUM(AL78:AL79)&lt;9,SUM(AL78:AL79),SUM(AL78:AL79))</f>
        <v>20</v>
      </c>
      <c r="AM80" s="13">
        <f>IF(SUM(AK80:AL80)&lt;20,SUM(AK80:AL80),SUM(AK80:AL80))</f>
        <v>31</v>
      </c>
      <c r="AN80" s="15">
        <f>IF(OR(I80&lt;100,L80&lt;100,O80&lt;100,R80&lt;60,U80&lt;60,X80&lt;60,AA80&lt;40,AD80&lt;40,AG80&lt;40,AJ80&lt;40,AM80&lt;20),"0",SUM(AA80,AD80,X80,U80,R80,O80,L80,I80,AG80,AJ80,AM80))</f>
        <v>1103</v>
      </c>
      <c r="AO80" s="15">
        <f>AN80/1320*100</f>
        <v>83.560606060606062</v>
      </c>
      <c r="AP80" s="15" t="str">
        <f>IF(AO80&lt;50,"   ",IF(AO80&lt;65,"مقبول",IF(AO80&lt;75,"جيد",IF(AO80&lt;85,"جيدجداً",IF(AO80&lt;=100,"ممتاز","خطا")))))</f>
        <v>جيدجداً</v>
      </c>
      <c r="AQ80" s="32"/>
      <c r="AR80" s="32"/>
      <c r="AS80" s="32"/>
      <c r="AT80" s="32"/>
      <c r="AU80" s="33"/>
    </row>
    <row r="81" spans="2:47" ht="28.5" customHeight="1" thickBot="1">
      <c r="B81" s="34">
        <v>20</v>
      </c>
      <c r="C81" s="32">
        <v>629</v>
      </c>
      <c r="D81" s="35" t="s">
        <v>58</v>
      </c>
      <c r="E81" s="32">
        <v>231</v>
      </c>
      <c r="F81" s="11" t="s">
        <v>30</v>
      </c>
      <c r="G81" s="12">
        <v>19</v>
      </c>
      <c r="H81" s="12">
        <v>49</v>
      </c>
      <c r="I81" s="13">
        <f>SUM(G81:H81)</f>
        <v>68</v>
      </c>
      <c r="J81" s="12">
        <v>23</v>
      </c>
      <c r="K81" s="12">
        <v>42</v>
      </c>
      <c r="L81" s="13">
        <f>SUM(J81:K81)</f>
        <v>65</v>
      </c>
      <c r="M81" s="12">
        <v>11</v>
      </c>
      <c r="N81" s="12">
        <v>16</v>
      </c>
      <c r="O81" s="13">
        <f>SUM(M81:N81)</f>
        <v>27</v>
      </c>
      <c r="P81" s="12">
        <v>17</v>
      </c>
      <c r="Q81" s="12">
        <v>20</v>
      </c>
      <c r="R81" s="13">
        <f>SUM(P81:Q81)</f>
        <v>37</v>
      </c>
      <c r="S81" s="12">
        <v>12</v>
      </c>
      <c r="T81" s="12">
        <v>20</v>
      </c>
      <c r="U81" s="13">
        <f>SUM(S81:T81)</f>
        <v>32</v>
      </c>
      <c r="V81" s="12">
        <v>14</v>
      </c>
      <c r="W81" s="12">
        <v>20</v>
      </c>
      <c r="X81" s="13">
        <f>SUM(V81:W81)</f>
        <v>34</v>
      </c>
      <c r="Y81" s="12">
        <v>9</v>
      </c>
      <c r="Z81" s="12">
        <v>22</v>
      </c>
      <c r="AA81" s="13">
        <f>SUM(Y81:Z81)</f>
        <v>31</v>
      </c>
      <c r="AB81" s="12">
        <v>13</v>
      </c>
      <c r="AC81" s="12">
        <v>12</v>
      </c>
      <c r="AD81" s="13">
        <f>SUM(AB81:AC81)</f>
        <v>25</v>
      </c>
      <c r="AE81" s="12">
        <v>7</v>
      </c>
      <c r="AF81" s="12">
        <v>13</v>
      </c>
      <c r="AG81" s="13">
        <f>SUM(AE81:AF81)</f>
        <v>20</v>
      </c>
      <c r="AH81" s="12">
        <v>5</v>
      </c>
      <c r="AI81" s="12">
        <v>6</v>
      </c>
      <c r="AJ81" s="13">
        <f>SUM(AH81:AI81)</f>
        <v>11</v>
      </c>
      <c r="AK81" s="12">
        <v>6</v>
      </c>
      <c r="AL81" s="12">
        <v>4</v>
      </c>
      <c r="AM81" s="13">
        <f>SUM(AK81:AL81)</f>
        <v>10</v>
      </c>
      <c r="AN81" s="29"/>
      <c r="AO81" s="29"/>
      <c r="AP81" s="30"/>
      <c r="AQ81" s="32"/>
      <c r="AR81" s="32"/>
      <c r="AS81" s="32"/>
      <c r="AT81" s="32"/>
      <c r="AU81" s="28" t="str">
        <f t="shared" ref="AU81" si="4">IF(AN83="0","له دور ثانٍ في : ")&amp;IF(COUNTIF(H83,"&lt;56")+COUNTIF(I83,"&lt;100")=0,,"عربي،")&amp;IF(COUNTIF(K83,"&lt;56")+COUNTIF(L83,"&lt;100")=0,,"إنجليزي،")&amp;IF(COUNTIF(N83,"&lt;56")+COUNTIF(O83,"&lt;100")=0,," رياضيات،")&amp;IF(COUNTIF(Q83,"&lt;29")+COUNTIF(R83,"&lt;60")=0,,"فيزياء ،")&amp;IF(COUNTIF(T83,"&lt;29")+COUNTIF(U83,"&lt;60")=0,,"كيمياء،")&amp;IF(COUNTIF(W83,"&lt;29")+COUNTIF(X83,"&lt;60")=0,,"أحياء،")&amp;IF(COUNTIF(Z83,"&lt;22")+COUNTIF(AA83,"&lt;40")=0,,"دين، ")&amp;IF(COUNTIF(AC83,"&lt;19")+COUNTIF(AD83,"&lt;40")=0,,"حاسوب،
")&amp;IF(COUNTIF(AF83,"&lt;22")+COUNTIF(AG83,"&lt;40")=0,,"تاريخ ،")&amp;IF(COUNTIF(AI83,"&lt;22")+COUNTIF(AJ83,"&lt;40")=0,,"جغرافيا،")&amp;IF(COUNTIF(AL83,"&lt;11")+COUNTIF(AM83,"&lt;20")=0,,"أساسيات الحياة الاجتماعية، ")</f>
        <v>له دور ثانٍ في :  رياضيات،</v>
      </c>
    </row>
    <row r="82" spans="2:47" ht="28.5" customHeight="1" thickBot="1">
      <c r="B82" s="34"/>
      <c r="C82" s="32"/>
      <c r="D82" s="36"/>
      <c r="E82" s="32"/>
      <c r="F82" s="11" t="s">
        <v>31</v>
      </c>
      <c r="G82" s="12">
        <v>25</v>
      </c>
      <c r="H82" s="12">
        <v>46</v>
      </c>
      <c r="I82" s="13">
        <f>SUM(G82:H82)</f>
        <v>71</v>
      </c>
      <c r="J82" s="12">
        <v>26</v>
      </c>
      <c r="K82" s="12">
        <v>36</v>
      </c>
      <c r="L82" s="13">
        <f>SUM(J82:K82)</f>
        <v>62</v>
      </c>
      <c r="M82" s="12">
        <v>17</v>
      </c>
      <c r="N82" s="12">
        <v>26</v>
      </c>
      <c r="O82" s="13">
        <f>SUM(M82:N82)</f>
        <v>43</v>
      </c>
      <c r="P82" s="12">
        <v>21</v>
      </c>
      <c r="Q82" s="12">
        <v>27</v>
      </c>
      <c r="R82" s="13">
        <f>SUM(P82:Q82)</f>
        <v>48</v>
      </c>
      <c r="S82" s="12">
        <v>15</v>
      </c>
      <c r="T82" s="12">
        <v>16</v>
      </c>
      <c r="U82" s="13">
        <f>SUM(S82:T82)</f>
        <v>31</v>
      </c>
      <c r="V82" s="12">
        <v>17</v>
      </c>
      <c r="W82" s="12">
        <v>22</v>
      </c>
      <c r="X82" s="13">
        <f>SUM(V82:W82)</f>
        <v>39</v>
      </c>
      <c r="Y82" s="12">
        <v>8</v>
      </c>
      <c r="Z82" s="12">
        <v>28</v>
      </c>
      <c r="AA82" s="13">
        <f>SUM(Y82:Z82)</f>
        <v>36</v>
      </c>
      <c r="AB82" s="12">
        <v>12</v>
      </c>
      <c r="AC82" s="12">
        <v>11</v>
      </c>
      <c r="AD82" s="13">
        <f>SUM(AB82:AC82)</f>
        <v>23</v>
      </c>
      <c r="AE82" s="12">
        <v>12</v>
      </c>
      <c r="AF82" s="12">
        <v>19</v>
      </c>
      <c r="AG82" s="13">
        <f>SUM(AE82:AF82)</f>
        <v>31</v>
      </c>
      <c r="AH82" s="12">
        <v>8</v>
      </c>
      <c r="AI82" s="12">
        <v>21</v>
      </c>
      <c r="AJ82" s="13">
        <f>SUM(AH82:AI82)</f>
        <v>29</v>
      </c>
      <c r="AK82" s="12">
        <v>4</v>
      </c>
      <c r="AL82" s="12">
        <v>10</v>
      </c>
      <c r="AM82" s="13">
        <f>SUM(AK82:AL82)</f>
        <v>14</v>
      </c>
      <c r="AN82" s="29"/>
      <c r="AO82" s="29"/>
      <c r="AP82" s="31"/>
      <c r="AQ82" s="32"/>
      <c r="AR82" s="32"/>
      <c r="AS82" s="32"/>
      <c r="AT82" s="32"/>
      <c r="AU82" s="28"/>
    </row>
    <row r="83" spans="2:47" ht="36" thickBot="1">
      <c r="B83" s="34"/>
      <c r="C83" s="32"/>
      <c r="D83" s="37"/>
      <c r="E83" s="32"/>
      <c r="F83" s="14" t="s">
        <v>32</v>
      </c>
      <c r="G83" s="13">
        <f>SUM(G81:G82)</f>
        <v>44</v>
      </c>
      <c r="H83" s="13">
        <f>IF(SUM(H81:H82)&lt;38,SUM(H81:H82),SUM(H81:H82))</f>
        <v>95</v>
      </c>
      <c r="I83" s="13">
        <f>IF(SUM(G83:H83)&lt;100,SUM(G83:H83),SUM(G83:H83))</f>
        <v>139</v>
      </c>
      <c r="J83" s="13">
        <f>SUM(J81:J82)</f>
        <v>49</v>
      </c>
      <c r="K83" s="13">
        <f>IF(SUM(K81:K82)&lt;38,SUM(K81:K82),SUM(K81:K82))</f>
        <v>78</v>
      </c>
      <c r="L83" s="13">
        <f>IF(SUM(J83:K83)&lt;100,SUM(J83:K83),SUM(J83:K83))</f>
        <v>127</v>
      </c>
      <c r="M83" s="13">
        <f>SUM(M81:M82)</f>
        <v>28</v>
      </c>
      <c r="N83" s="13">
        <f>IF(SUM(N81:N82)&lt;38,SUM(N81:N82),SUM(N81:N82))</f>
        <v>42</v>
      </c>
      <c r="O83" s="13"/>
      <c r="P83" s="13">
        <f>SUM(P81:P82)</f>
        <v>38</v>
      </c>
      <c r="Q83" s="13">
        <f>IF(SUM(Q81:Q82)&lt;38,SUM(Q81:Q82),SUM(Q81:Q82))</f>
        <v>47</v>
      </c>
      <c r="R83" s="13">
        <f>IF(SUM(P83:Q83)&lt;80,SUM(P83:Q83),SUM(P83:Q83))</f>
        <v>85</v>
      </c>
      <c r="S83" s="13">
        <f>SUM(S81:S82)</f>
        <v>27</v>
      </c>
      <c r="T83" s="13">
        <f>IF(SUM(T81:T82)&lt;38,SUM(T81:T82),SUM(T81:T82))</f>
        <v>36</v>
      </c>
      <c r="U83" s="13">
        <f>IF(SUM(S83:T83)&lt;80,SUM(S83:T83),SUM(S83:T83))</f>
        <v>63</v>
      </c>
      <c r="V83" s="13">
        <f>SUM(V81:V82)</f>
        <v>31</v>
      </c>
      <c r="W83" s="13">
        <f>IF(SUM(W81:W82)&lt;38,SUM(W81:W82),SUM(W81:W82))</f>
        <v>42</v>
      </c>
      <c r="X83" s="13">
        <f>IF(SUM(V83:W83)&lt;80,SUM(V83:W83),SUM(V83:W83))</f>
        <v>73</v>
      </c>
      <c r="Y83" s="13">
        <f>SUM(Y81:Y82)</f>
        <v>17</v>
      </c>
      <c r="Z83" s="13">
        <f>IF(SUM(Z81:Z82)&lt;19,SUM(Z81:Z82),SUM(Z81:Z82))</f>
        <v>50</v>
      </c>
      <c r="AA83" s="13">
        <f>IF(SUM(Y83:Z83)&lt;40,SUM(Y83:Z83),SUM(Y83:Z83))</f>
        <v>67</v>
      </c>
      <c r="AB83" s="13">
        <f>SUM(AB81:AB82)</f>
        <v>25</v>
      </c>
      <c r="AC83" s="13">
        <f>IF(SUM(AC81:AC82)&lt;19,SUM(AC81:AC82),SUM(AC81:AC82))</f>
        <v>23</v>
      </c>
      <c r="AD83" s="13">
        <f>IF(SUM(AB83:AC83)&lt;40,SUM(AB83:AC83),SUM(AB83:AC83))</f>
        <v>48</v>
      </c>
      <c r="AE83" s="13">
        <f>SUM(AE81:AE82)</f>
        <v>19</v>
      </c>
      <c r="AF83" s="13">
        <f>IF(SUM(AF81:AF82)&lt;19,SUM(AF81:AF82),SUM(AF81:AF82))</f>
        <v>32</v>
      </c>
      <c r="AG83" s="13">
        <f>IF(SUM(AE83:AF83)&lt;40,SUM(AE83:AF83),SUM(AE83:AF83))</f>
        <v>51</v>
      </c>
      <c r="AH83" s="13">
        <f>SUM(AH81:AH82)</f>
        <v>13</v>
      </c>
      <c r="AI83" s="13">
        <f>IF(SUM(AI81:AI82)&lt;19,SUM(AI81:AI82),SUM(AI81:AI82))</f>
        <v>27</v>
      </c>
      <c r="AJ83" s="13">
        <f>IF(SUM(AH83:AI83)&lt;40,SUM(AH83:AI83),SUM(AH83:AI83))</f>
        <v>40</v>
      </c>
      <c r="AK83" s="13">
        <f>SUM(AK81:AK82)</f>
        <v>10</v>
      </c>
      <c r="AL83" s="13">
        <f>IF(SUM(AL81:AL82)&lt;9,SUM(AL81:AL82),SUM(AL81:AL82))</f>
        <v>14</v>
      </c>
      <c r="AM83" s="13">
        <f>IF(SUM(AK83:AL83)&lt;20,SUM(AK83:AL83),SUM(AK83:AL83))</f>
        <v>24</v>
      </c>
      <c r="AN83" s="15" t="str">
        <f>IF(OR(I83&lt;100,L83&lt;100,O83&lt;100,R83&lt;60,U83&lt;60,X83&lt;60,AA83&lt;40,AD83&lt;40,AG83&lt;40,AJ83&lt;40,AM83&lt;20),"0",SUM(AA83,AD83,X83,U83,R83,O83,L83,I83,AG83,AJ83,AM83))</f>
        <v>0</v>
      </c>
      <c r="AO83" s="15">
        <f>AN83/1320*100</f>
        <v>0</v>
      </c>
      <c r="AP83" s="15" t="str">
        <f>IF(AO83&lt;50,"   ",IF(AO83&lt;65,"مقبول",IF(AO83&lt;75,"جيد",IF(AO83&lt;85,"جيدجداً",IF(AO83&lt;=100,"ممتاز","خطا")))))</f>
        <v xml:space="preserve">   </v>
      </c>
      <c r="AQ83" s="39"/>
      <c r="AR83" s="39"/>
      <c r="AS83" s="39"/>
      <c r="AT83" s="39"/>
      <c r="AU83" s="28"/>
    </row>
    <row r="88" spans="2:47" ht="26.25">
      <c r="C88" s="16"/>
      <c r="D88" s="17" t="s">
        <v>33</v>
      </c>
      <c r="E88" s="17"/>
      <c r="F88" s="17"/>
      <c r="G88" s="17"/>
      <c r="H88" s="17"/>
      <c r="I88" s="17"/>
      <c r="J88" s="16"/>
      <c r="K88" s="16"/>
      <c r="L88" s="16"/>
      <c r="M88" s="18" t="s">
        <v>34</v>
      </c>
      <c r="N88" s="18" t="s">
        <v>35</v>
      </c>
      <c r="O88" s="18"/>
      <c r="P88" s="18"/>
      <c r="Q88" s="18"/>
      <c r="R88" s="18"/>
      <c r="S88" s="18"/>
      <c r="T88" s="18"/>
      <c r="U88" s="18"/>
      <c r="V88" s="18"/>
      <c r="W88" s="19"/>
      <c r="X88" s="19"/>
      <c r="Y88" s="19"/>
    </row>
    <row r="89" spans="2:47" ht="26.25">
      <c r="C89" s="19"/>
      <c r="D89" s="20" t="s">
        <v>36</v>
      </c>
      <c r="E89" s="18" t="s">
        <v>37</v>
      </c>
      <c r="F89" s="18"/>
      <c r="G89" s="18"/>
      <c r="H89" s="18"/>
      <c r="I89" s="18"/>
      <c r="J89" s="19"/>
      <c r="K89" s="19"/>
      <c r="L89" s="19"/>
      <c r="M89" s="18" t="s">
        <v>34</v>
      </c>
      <c r="N89" s="18" t="s">
        <v>38</v>
      </c>
      <c r="O89" s="18"/>
      <c r="P89" s="18"/>
      <c r="Q89" s="18"/>
      <c r="R89" s="18"/>
      <c r="S89" s="18"/>
      <c r="T89" s="18"/>
      <c r="U89" s="18"/>
      <c r="V89" s="18"/>
      <c r="W89" s="19"/>
      <c r="X89" s="19"/>
      <c r="Y89" s="19"/>
    </row>
  </sheetData>
  <mergeCells count="250">
    <mergeCell ref="C3:D3"/>
    <mergeCell ref="B5:B8"/>
    <mergeCell ref="C5:C8"/>
    <mergeCell ref="D5:D8"/>
    <mergeCell ref="E5:E8"/>
    <mergeCell ref="G5:I5"/>
    <mergeCell ref="J5:L5"/>
    <mergeCell ref="M5:O5"/>
    <mergeCell ref="B2:E2"/>
    <mergeCell ref="F2:AE2"/>
    <mergeCell ref="AS5:AT6"/>
    <mergeCell ref="AU5:AU8"/>
    <mergeCell ref="AQ7:AR8"/>
    <mergeCell ref="AS7:AT8"/>
    <mergeCell ref="B9:B11"/>
    <mergeCell ref="C9:C11"/>
    <mergeCell ref="D9:D11"/>
    <mergeCell ref="E9:E11"/>
    <mergeCell ref="AN9:AN10"/>
    <mergeCell ref="AO9:AO10"/>
    <mergeCell ref="AH5:AJ5"/>
    <mergeCell ref="AK5:AM5"/>
    <mergeCell ref="AN5:AN8"/>
    <mergeCell ref="AO5:AO8"/>
    <mergeCell ref="AP5:AP8"/>
    <mergeCell ref="AQ5:AR6"/>
    <mergeCell ref="P5:R5"/>
    <mergeCell ref="S5:U5"/>
    <mergeCell ref="V5:X5"/>
    <mergeCell ref="Y5:AA5"/>
    <mergeCell ref="AB5:AD5"/>
    <mergeCell ref="AE5:AG5"/>
    <mergeCell ref="AP9:AP10"/>
    <mergeCell ref="AQ9:AR11"/>
    <mergeCell ref="AS9:AT11"/>
    <mergeCell ref="AU9:AU11"/>
    <mergeCell ref="B12:B14"/>
    <mergeCell ref="C12:C14"/>
    <mergeCell ref="D12:D14"/>
    <mergeCell ref="E12:E14"/>
    <mergeCell ref="AN12:AN13"/>
    <mergeCell ref="AO12:AO13"/>
    <mergeCell ref="AP12:AP13"/>
    <mergeCell ref="AQ12:AR14"/>
    <mergeCell ref="AS12:AT14"/>
    <mergeCell ref="AU12:AU14"/>
    <mergeCell ref="AU15:AU17"/>
    <mergeCell ref="B18:B20"/>
    <mergeCell ref="C18:C20"/>
    <mergeCell ref="D18:D20"/>
    <mergeCell ref="E18:E20"/>
    <mergeCell ref="AN18:AN19"/>
    <mergeCell ref="AO18:AO19"/>
    <mergeCell ref="AP18:AP19"/>
    <mergeCell ref="AQ18:AR20"/>
    <mergeCell ref="AS18:AT20"/>
    <mergeCell ref="AU18:AU20"/>
    <mergeCell ref="B15:B17"/>
    <mergeCell ref="C15:C17"/>
    <mergeCell ref="D15:D17"/>
    <mergeCell ref="E15:E17"/>
    <mergeCell ref="AN15:AN16"/>
    <mergeCell ref="AO15:AO16"/>
    <mergeCell ref="AP15:AP16"/>
    <mergeCell ref="AQ15:AR17"/>
    <mergeCell ref="AS15:AT17"/>
    <mergeCell ref="AU21:AU23"/>
    <mergeCell ref="B24:B26"/>
    <mergeCell ref="C24:C26"/>
    <mergeCell ref="D24:D26"/>
    <mergeCell ref="E24:E26"/>
    <mergeCell ref="AN24:AN25"/>
    <mergeCell ref="AO24:AO25"/>
    <mergeCell ref="AP24:AP25"/>
    <mergeCell ref="AQ24:AR26"/>
    <mergeCell ref="AS24:AT26"/>
    <mergeCell ref="AU24:AU26"/>
    <mergeCell ref="B21:B23"/>
    <mergeCell ref="C21:C23"/>
    <mergeCell ref="D21:D23"/>
    <mergeCell ref="E21:E23"/>
    <mergeCell ref="AN21:AN22"/>
    <mergeCell ref="AO21:AO22"/>
    <mergeCell ref="AP21:AP22"/>
    <mergeCell ref="AQ21:AR23"/>
    <mergeCell ref="AS21:AT23"/>
    <mergeCell ref="AU30:AU32"/>
    <mergeCell ref="B33:B35"/>
    <mergeCell ref="C33:C35"/>
    <mergeCell ref="D33:D35"/>
    <mergeCell ref="E33:E35"/>
    <mergeCell ref="AN33:AN34"/>
    <mergeCell ref="AO33:AO34"/>
    <mergeCell ref="AP27:AP28"/>
    <mergeCell ref="AQ27:AR29"/>
    <mergeCell ref="AS27:AT29"/>
    <mergeCell ref="AU27:AU29"/>
    <mergeCell ref="B30:B32"/>
    <mergeCell ref="C30:C32"/>
    <mergeCell ref="D30:D32"/>
    <mergeCell ref="E30:E32"/>
    <mergeCell ref="AN30:AN31"/>
    <mergeCell ref="AO30:AO31"/>
    <mergeCell ref="AP30:AP31"/>
    <mergeCell ref="AQ30:AR32"/>
    <mergeCell ref="AS30:AT32"/>
    <mergeCell ref="B27:B29"/>
    <mergeCell ref="C27:C29"/>
    <mergeCell ref="D27:D29"/>
    <mergeCell ref="E27:E29"/>
    <mergeCell ref="AN27:AN28"/>
    <mergeCell ref="AO27:AO28"/>
    <mergeCell ref="AU36:AU38"/>
    <mergeCell ref="AP33:AP34"/>
    <mergeCell ref="AQ33:AR35"/>
    <mergeCell ref="AS33:AT35"/>
    <mergeCell ref="AU33:AU35"/>
    <mergeCell ref="AQ50:AR51"/>
    <mergeCell ref="AS50:AT51"/>
    <mergeCell ref="AU50:AU53"/>
    <mergeCell ref="AQ52:AR53"/>
    <mergeCell ref="AS52:AT53"/>
    <mergeCell ref="AP50:AP53"/>
    <mergeCell ref="B50:B53"/>
    <mergeCell ref="C50:C53"/>
    <mergeCell ref="J50:L50"/>
    <mergeCell ref="D50:D53"/>
    <mergeCell ref="E50:E53"/>
    <mergeCell ref="G50:I50"/>
    <mergeCell ref="AP36:AP37"/>
    <mergeCell ref="AQ36:AR38"/>
    <mergeCell ref="AS36:AT38"/>
    <mergeCell ref="AO50:AO53"/>
    <mergeCell ref="J46:AI46"/>
    <mergeCell ref="B36:B38"/>
    <mergeCell ref="C36:C38"/>
    <mergeCell ref="D36:D38"/>
    <mergeCell ref="E36:E38"/>
    <mergeCell ref="AN36:AN37"/>
    <mergeCell ref="AO36:AO37"/>
    <mergeCell ref="AE50:AG50"/>
    <mergeCell ref="AH50:AJ50"/>
    <mergeCell ref="AK50:AM50"/>
    <mergeCell ref="AN50:AN53"/>
    <mergeCell ref="M50:O50"/>
    <mergeCell ref="P50:R50"/>
    <mergeCell ref="S50:U50"/>
    <mergeCell ref="V50:X50"/>
    <mergeCell ref="Y50:AA50"/>
    <mergeCell ref="AB50:AD50"/>
    <mergeCell ref="AO54:AO55"/>
    <mergeCell ref="AP54:AP55"/>
    <mergeCell ref="AQ54:AR56"/>
    <mergeCell ref="AS54:AT56"/>
    <mergeCell ref="AU54:AU56"/>
    <mergeCell ref="B57:B59"/>
    <mergeCell ref="C57:C59"/>
    <mergeCell ref="D57:D59"/>
    <mergeCell ref="E57:E59"/>
    <mergeCell ref="AN57:AN58"/>
    <mergeCell ref="AO57:AO58"/>
    <mergeCell ref="AP57:AP58"/>
    <mergeCell ref="AQ57:AR59"/>
    <mergeCell ref="AS57:AT59"/>
    <mergeCell ref="AU57:AU59"/>
    <mergeCell ref="B54:B56"/>
    <mergeCell ref="C54:C56"/>
    <mergeCell ref="D54:D56"/>
    <mergeCell ref="E54:E56"/>
    <mergeCell ref="AN54:AN55"/>
    <mergeCell ref="AU60:AU62"/>
    <mergeCell ref="B63:B65"/>
    <mergeCell ref="C63:C65"/>
    <mergeCell ref="D63:D65"/>
    <mergeCell ref="E63:E65"/>
    <mergeCell ref="AN63:AN64"/>
    <mergeCell ref="AO63:AO64"/>
    <mergeCell ref="AP63:AP64"/>
    <mergeCell ref="AQ63:AR65"/>
    <mergeCell ref="AS63:AT65"/>
    <mergeCell ref="AU63:AU65"/>
    <mergeCell ref="B60:B62"/>
    <mergeCell ref="C60:C62"/>
    <mergeCell ref="D60:D62"/>
    <mergeCell ref="E60:E62"/>
    <mergeCell ref="AN60:AN61"/>
    <mergeCell ref="AO60:AO61"/>
    <mergeCell ref="AP60:AP61"/>
    <mergeCell ref="AQ60:AR62"/>
    <mergeCell ref="AS60:AT62"/>
    <mergeCell ref="B66:B68"/>
    <mergeCell ref="C66:C68"/>
    <mergeCell ref="D66:D68"/>
    <mergeCell ref="E66:E68"/>
    <mergeCell ref="AN66:AN67"/>
    <mergeCell ref="B72:B74"/>
    <mergeCell ref="C72:C74"/>
    <mergeCell ref="D72:D74"/>
    <mergeCell ref="E72:E74"/>
    <mergeCell ref="AN72:AN73"/>
    <mergeCell ref="B69:B71"/>
    <mergeCell ref="C69:C71"/>
    <mergeCell ref="D69:D71"/>
    <mergeCell ref="E69:E71"/>
    <mergeCell ref="AN69:AN70"/>
    <mergeCell ref="AO69:AO70"/>
    <mergeCell ref="AP69:AP70"/>
    <mergeCell ref="AQ69:AR71"/>
    <mergeCell ref="AS69:AT71"/>
    <mergeCell ref="B81:B83"/>
    <mergeCell ref="C81:C83"/>
    <mergeCell ref="D81:D83"/>
    <mergeCell ref="E81:E83"/>
    <mergeCell ref="AN81:AN82"/>
    <mergeCell ref="AO75:AO76"/>
    <mergeCell ref="AP75:AP76"/>
    <mergeCell ref="AQ75:AR77"/>
    <mergeCell ref="AS75:AT77"/>
    <mergeCell ref="B78:B80"/>
    <mergeCell ref="C78:C80"/>
    <mergeCell ref="D78:D80"/>
    <mergeCell ref="E78:E80"/>
    <mergeCell ref="AN78:AN79"/>
    <mergeCell ref="B75:B77"/>
    <mergeCell ref="C75:C77"/>
    <mergeCell ref="D75:D77"/>
    <mergeCell ref="E75:E77"/>
    <mergeCell ref="AN75:AN76"/>
    <mergeCell ref="AO81:AO82"/>
    <mergeCell ref="AP81:AP82"/>
    <mergeCell ref="AQ81:AR83"/>
    <mergeCell ref="AS81:AT83"/>
    <mergeCell ref="AU69:AU71"/>
    <mergeCell ref="AU66:AU68"/>
    <mergeCell ref="AU81:AU83"/>
    <mergeCell ref="AO78:AO79"/>
    <mergeCell ref="AP78:AP79"/>
    <mergeCell ref="AQ78:AR80"/>
    <mergeCell ref="AS78:AT80"/>
    <mergeCell ref="AU78:AU80"/>
    <mergeCell ref="AU75:AU77"/>
    <mergeCell ref="AO72:AO73"/>
    <mergeCell ref="AP72:AP73"/>
    <mergeCell ref="AQ72:AR74"/>
    <mergeCell ref="AS72:AT74"/>
    <mergeCell ref="AU72:AU74"/>
    <mergeCell ref="AO66:AO67"/>
    <mergeCell ref="AP66:AP67"/>
    <mergeCell ref="AQ66:AR68"/>
    <mergeCell ref="AS66:AT68"/>
  </mergeCells>
  <conditionalFormatting sqref="AU9:AU38">
    <cfRule type="cellIs" dxfId="194" priority="70" stopIfTrue="1" operator="equal">
      <formula>"راسب"</formula>
    </cfRule>
    <cfRule type="cellIs" dxfId="193" priority="71" stopIfTrue="1" operator="equal">
      <formula>"ناجح"</formula>
    </cfRule>
    <cfRule type="cellIs" dxfId="192" priority="72" stopIfTrue="1" operator="equal">
      <formula>"تكميلي"</formula>
    </cfRule>
  </conditionalFormatting>
  <conditionalFormatting sqref="AU9:AU38">
    <cfRule type="containsText" dxfId="191" priority="69" stopIfTrue="1" operator="containsText" text="له دور ثاني">
      <formula>NOT(ISERROR(SEARCH("له دور ثاني",AU9)))</formula>
    </cfRule>
  </conditionalFormatting>
  <conditionalFormatting sqref="AP11 AP14 AP17 AP20 AP23 AP26 AP29 AP32 AP35 AP38">
    <cfRule type="cellIs" dxfId="190" priority="68" stopIfTrue="1" operator="equal">
      <formula>"خطا"</formula>
    </cfRule>
  </conditionalFormatting>
  <conditionalFormatting sqref="AU9:AU38">
    <cfRule type="cellIs" dxfId="189" priority="67" stopIfTrue="1" operator="equal">
      <formula>"راسب"</formula>
    </cfRule>
  </conditionalFormatting>
  <conditionalFormatting sqref="H11 H14 H17 H20 H23 H26 H29 H32 H35 H38 K11 N11 K17 K20 K23 K26 K29 K32 K35 K38 N14 N17 N20 N23 N26 N29 N32 N35 N38">
    <cfRule type="cellIs" dxfId="188" priority="66" stopIfTrue="1" operator="lessThan">
      <formula>56</formula>
    </cfRule>
  </conditionalFormatting>
  <conditionalFormatting sqref="I11 I14 I17 I20 I26 L11 O11 L17 L20 L26 L29 L35 L38 O14 O17 O20 O23 O26 O29 O32 O35 L14">
    <cfRule type="cellIs" dxfId="187" priority="65" stopIfTrue="1" operator="lessThan">
      <formula>100</formula>
    </cfRule>
  </conditionalFormatting>
  <conditionalFormatting sqref="Q11 T11 W11 T14 T17 T20 T23 T26 T29 T32 T35 T38 W14 W17 W20 W23 W26 W29 W32 W35 W38 Q14 Q17 Q20 Q23 Q26 Q29 Q32 Q35 Q38">
    <cfRule type="cellIs" dxfId="186" priority="64" stopIfTrue="1" operator="lessThan">
      <formula>29</formula>
    </cfRule>
  </conditionalFormatting>
  <conditionalFormatting sqref="R11 U11 X11 U14 U17 U20 U23 U26 U29 U32 U35 U38 X14 X17 X20 X23 X26 X29 X32 X35 X38 R14 R17 R20 R23 R26 R29 R32 R35 R38">
    <cfRule type="cellIs" dxfId="185" priority="63" stopIfTrue="1" operator="lessThan">
      <formula>60</formula>
    </cfRule>
  </conditionalFormatting>
  <conditionalFormatting sqref="Z11 AF11 AI11 AF14 AF17 AF20 AF23 AF26 AF29 AF32 AF35 AF38 AI14 AI17 AI20 AI23 AI26 AI29 AI32 AI35 AI38 Z14 Z17 Z20 Z23 Z26 Z29 Z32 Z35 Z38">
    <cfRule type="cellIs" dxfId="184" priority="62" stopIfTrue="1" operator="lessThan">
      <formula>22</formula>
    </cfRule>
  </conditionalFormatting>
  <conditionalFormatting sqref="AA11 AG11 AJ11 AG14 AG17 AG20 AG23 AG26 AG29 AG32 AG35 AG38 AJ14 AJ17 AJ20 AJ23 AJ26 AJ29 AJ32 AJ35 AJ38 AA14 AA17 AA20 AA23 AA26 AA29 AA32 AA35 AA38 AD11 AD14 AD17 AD20 AD23 AD26 AD29 AD32 AD35 AD38">
    <cfRule type="cellIs" dxfId="183" priority="61" stopIfTrue="1" operator="lessThan">
      <formula>40</formula>
    </cfRule>
  </conditionalFormatting>
  <conditionalFormatting sqref="AC11 AC14 AC17 AC20 AC23 AC26 AC29 AC32 AC35 AC38">
    <cfRule type="cellIs" dxfId="182" priority="60" stopIfTrue="1" operator="lessThan">
      <formula>19</formula>
    </cfRule>
  </conditionalFormatting>
  <conditionalFormatting sqref="AL11 AL14 AL17 AL20 AL23 AL26 AL29 AL32 AL35 AL38">
    <cfRule type="cellIs" dxfId="181" priority="58" stopIfTrue="1" operator="lessThan">
      <formula>11</formula>
    </cfRule>
    <cfRule type="cellIs" priority="59" stopIfTrue="1" operator="lessThan">
      <formula>11</formula>
    </cfRule>
  </conditionalFormatting>
  <conditionalFormatting sqref="AM11 AM14 AM17 AM20 AM23 AM26 AM29 AM32 AM35 AM38">
    <cfRule type="cellIs" dxfId="180" priority="57" stopIfTrue="1" operator="lessThan">
      <formula>20</formula>
    </cfRule>
  </conditionalFormatting>
  <conditionalFormatting sqref="H29 K29 N29">
    <cfRule type="cellIs" dxfId="179" priority="55" stopIfTrue="1" operator="lessThan">
      <formula>56</formula>
    </cfRule>
  </conditionalFormatting>
  <conditionalFormatting sqref="I29 L29 O29">
    <cfRule type="cellIs" dxfId="178" priority="54" stopIfTrue="1" operator="lessThan">
      <formula>100</formula>
    </cfRule>
  </conditionalFormatting>
  <conditionalFormatting sqref="T29 W29 Q29">
    <cfRule type="cellIs" dxfId="177" priority="53" stopIfTrue="1" operator="lessThan">
      <formula>29</formula>
    </cfRule>
  </conditionalFormatting>
  <conditionalFormatting sqref="U29 X29 R29">
    <cfRule type="cellIs" dxfId="176" priority="52" stopIfTrue="1" operator="lessThan">
      <formula>60</formula>
    </cfRule>
  </conditionalFormatting>
  <conditionalFormatting sqref="AF29 AI29 Z29">
    <cfRule type="cellIs" dxfId="175" priority="51" stopIfTrue="1" operator="lessThan">
      <formula>22</formula>
    </cfRule>
  </conditionalFormatting>
  <conditionalFormatting sqref="AG29 AJ29 AA29 AD29">
    <cfRule type="cellIs" dxfId="174" priority="50" stopIfTrue="1" operator="lessThan">
      <formula>40</formula>
    </cfRule>
  </conditionalFormatting>
  <conditionalFormatting sqref="AC29">
    <cfRule type="cellIs" dxfId="173" priority="49" stopIfTrue="1" operator="lessThan">
      <formula>19</formula>
    </cfRule>
  </conditionalFormatting>
  <conditionalFormatting sqref="AL29">
    <cfRule type="cellIs" dxfId="172" priority="47" stopIfTrue="1" operator="lessThan">
      <formula>11</formula>
    </cfRule>
    <cfRule type="cellIs" priority="48" stopIfTrue="1" operator="lessThan">
      <formula>11</formula>
    </cfRule>
  </conditionalFormatting>
  <conditionalFormatting sqref="AM29">
    <cfRule type="cellIs" dxfId="171" priority="46" stopIfTrue="1" operator="lessThan">
      <formula>20</formula>
    </cfRule>
  </conditionalFormatting>
  <conditionalFormatting sqref="AU54:AU83">
    <cfRule type="cellIs" dxfId="170" priority="43" stopIfTrue="1" operator="equal">
      <formula>"راسب"</formula>
    </cfRule>
    <cfRule type="cellIs" dxfId="169" priority="44" stopIfTrue="1" operator="equal">
      <formula>"ناجح"</formula>
    </cfRule>
    <cfRule type="cellIs" dxfId="168" priority="45" stopIfTrue="1" operator="equal">
      <formula>"تكميلي"</formula>
    </cfRule>
  </conditionalFormatting>
  <conditionalFormatting sqref="AU54:AU83">
    <cfRule type="containsText" dxfId="167" priority="42" stopIfTrue="1" operator="containsText" text="له دور ثاني">
      <formula>NOT(ISERROR(SEARCH("له دور ثاني",AU54)))</formula>
    </cfRule>
  </conditionalFormatting>
  <conditionalFormatting sqref="AP56 AP59 AP62 AP65 AP68 AP71 AP74 AP77 AP80 AP83">
    <cfRule type="cellIs" dxfId="166" priority="41" stopIfTrue="1" operator="equal">
      <formula>"خطا"</formula>
    </cfRule>
  </conditionalFormatting>
  <conditionalFormatting sqref="AU54:AU83">
    <cfRule type="cellIs" dxfId="165" priority="40" stopIfTrue="1" operator="equal">
      <formula>"راسب"</formula>
    </cfRule>
  </conditionalFormatting>
  <conditionalFormatting sqref="H56 H59 H62 H65 H68 H71 H74 H77 H80 H83 K56 N56 K59 K62 K65 K68 K71 K74 K77 K80 K83 N59 N62 N65 N68 N71 N74 N77 N80 N83">
    <cfRule type="cellIs" dxfId="164" priority="39" stopIfTrue="1" operator="lessThan">
      <formula>56</formula>
    </cfRule>
  </conditionalFormatting>
  <conditionalFormatting sqref="I56 I59 I62 I65 I68 I71 I74 I77 I80 I83 L56 O56 L59 L62 L65 L68 L71 L74 L77 L80 L83 O59 O62 O65 O68 O71 O74 O77 O80 O83">
    <cfRule type="cellIs" dxfId="163" priority="38" stopIfTrue="1" operator="lessThan">
      <formula>100</formula>
    </cfRule>
  </conditionalFormatting>
  <conditionalFormatting sqref="Q56 T56 W56 T59 T62 T65 T68 T71 T74 T77 T80 T83 W59 W62 W65 W68 W71 W74 W77 W80 W83 Q59 Q62 Q65 Q68 Q71 Q74 Q77 Q80 Q83">
    <cfRule type="cellIs" dxfId="162" priority="37" stopIfTrue="1" operator="lessThan">
      <formula>29</formula>
    </cfRule>
  </conditionalFormatting>
  <conditionalFormatting sqref="R56 U56 X56 U59 U62 U65 U68 U71 U74 U77 U80 U83 X59 X62 X65 X68 X71 X74 X77 X80 X83 R59 R62 R65 R68 R71 R74 R77 R80 R83">
    <cfRule type="cellIs" dxfId="161" priority="36" stopIfTrue="1" operator="lessThan">
      <formula>60</formula>
    </cfRule>
  </conditionalFormatting>
  <conditionalFormatting sqref="Z56 AF56 AI56 AF59 AF62 AF65 AF68 AF71 AF74 AF77 AF80 AF83 AI59 AI62 AI65 AI68 AI71 AI74 AI77 AI80 AI83 Z59 Z62 Z65 Z68 Z71 Z74 Z77 Z80 Z83">
    <cfRule type="cellIs" dxfId="160" priority="35" stopIfTrue="1" operator="lessThan">
      <formula>22</formula>
    </cfRule>
  </conditionalFormatting>
  <conditionalFormatting sqref="AA56 AG56 AJ56 AG59 AG62 AG65 AG68 AG71 AG74 AG77 AG80 AG83 AJ59 AJ62 AJ65 AJ68 AJ71 AJ74 AJ77 AJ80 AJ83 AA59 AA62 AA65 AA68 AA71 AA74 AA77 AA80 AA83 AD56 AD59 AD62 AD65 AD68 AD71 AD74 AD77 AD80 AD83">
    <cfRule type="cellIs" dxfId="159" priority="34" stopIfTrue="1" operator="lessThan">
      <formula>40</formula>
    </cfRule>
  </conditionalFormatting>
  <conditionalFormatting sqref="AC56 AC59 AC62 AC65 AC68 AC71 AC74 AC77 AC80 AC83">
    <cfRule type="cellIs" dxfId="158" priority="33" stopIfTrue="1" operator="lessThan">
      <formula>19</formula>
    </cfRule>
  </conditionalFormatting>
  <conditionalFormatting sqref="AL56 AL59 AL62 AL65 AL68 AL71 AL74 AL77 AL80 AL83">
    <cfRule type="cellIs" dxfId="157" priority="31" stopIfTrue="1" operator="lessThan">
      <formula>11</formula>
    </cfRule>
    <cfRule type="cellIs" priority="32" stopIfTrue="1" operator="lessThan">
      <formula>11</formula>
    </cfRule>
  </conditionalFormatting>
  <conditionalFormatting sqref="AM56 AM59 AM62 AM65 AM68 AM71 AM74 AM77 AM80 AM83">
    <cfRule type="cellIs" dxfId="156" priority="30" stopIfTrue="1" operator="lessThan">
      <formula>20</formula>
    </cfRule>
  </conditionalFormatting>
  <conditionalFormatting sqref="H17 K17 N17">
    <cfRule type="cellIs" dxfId="155" priority="29" stopIfTrue="1" operator="lessThan">
      <formula>56</formula>
    </cfRule>
  </conditionalFormatting>
  <conditionalFormatting sqref="I17 L17 O17">
    <cfRule type="cellIs" dxfId="154" priority="28" stopIfTrue="1" operator="lessThan">
      <formula>100</formula>
    </cfRule>
  </conditionalFormatting>
  <conditionalFormatting sqref="T17 W17 Q17">
    <cfRule type="cellIs" dxfId="153" priority="27" stopIfTrue="1" operator="lessThan">
      <formula>29</formula>
    </cfRule>
  </conditionalFormatting>
  <conditionalFormatting sqref="U17 X17 R17">
    <cfRule type="cellIs" dxfId="152" priority="26" stopIfTrue="1" operator="lessThan">
      <formula>60</formula>
    </cfRule>
  </conditionalFormatting>
  <conditionalFormatting sqref="AF17 AI17 Z17">
    <cfRule type="cellIs" dxfId="151" priority="25" stopIfTrue="1" operator="lessThan">
      <formula>22</formula>
    </cfRule>
  </conditionalFormatting>
  <conditionalFormatting sqref="AG17 AJ17 AA17 AD17">
    <cfRule type="cellIs" dxfId="150" priority="24" stopIfTrue="1" operator="lessThan">
      <formula>40</formula>
    </cfRule>
  </conditionalFormatting>
  <conditionalFormatting sqref="AC17">
    <cfRule type="cellIs" dxfId="149" priority="23" stopIfTrue="1" operator="lessThan">
      <formula>19</formula>
    </cfRule>
  </conditionalFormatting>
  <conditionalFormatting sqref="AL17">
    <cfRule type="cellIs" dxfId="148" priority="21" stopIfTrue="1" operator="lessThan">
      <formula>11</formula>
    </cfRule>
    <cfRule type="cellIs" priority="22" stopIfTrue="1" operator="lessThan">
      <formula>11</formula>
    </cfRule>
  </conditionalFormatting>
  <conditionalFormatting sqref="AM17">
    <cfRule type="cellIs" dxfId="147" priority="20" stopIfTrue="1" operator="lessThan">
      <formula>20</formula>
    </cfRule>
  </conditionalFormatting>
  <conditionalFormatting sqref="H23 K23 N23">
    <cfRule type="cellIs" dxfId="146" priority="19" stopIfTrue="1" operator="lessThan">
      <formula>56</formula>
    </cfRule>
  </conditionalFormatting>
  <conditionalFormatting sqref="I23 L23 O23">
    <cfRule type="cellIs" dxfId="145" priority="18" stopIfTrue="1" operator="lessThan">
      <formula>100</formula>
    </cfRule>
  </conditionalFormatting>
  <conditionalFormatting sqref="T23 W23 Q23">
    <cfRule type="cellIs" dxfId="144" priority="17" stopIfTrue="1" operator="lessThan">
      <formula>29</formula>
    </cfRule>
  </conditionalFormatting>
  <conditionalFormatting sqref="U23 X23 R23">
    <cfRule type="cellIs" dxfId="143" priority="16" stopIfTrue="1" operator="lessThan">
      <formula>60</formula>
    </cfRule>
  </conditionalFormatting>
  <conditionalFormatting sqref="AF23 AI23 Z23">
    <cfRule type="cellIs" dxfId="142" priority="15" stopIfTrue="1" operator="lessThan">
      <formula>22</formula>
    </cfRule>
  </conditionalFormatting>
  <conditionalFormatting sqref="AG23 AJ23 AA23 AD23">
    <cfRule type="cellIs" dxfId="141" priority="14" stopIfTrue="1" operator="lessThan">
      <formula>40</formula>
    </cfRule>
  </conditionalFormatting>
  <conditionalFormatting sqref="AC23">
    <cfRule type="cellIs" dxfId="140" priority="13" stopIfTrue="1" operator="lessThan">
      <formula>19</formula>
    </cfRule>
  </conditionalFormatting>
  <conditionalFormatting sqref="AL23">
    <cfRule type="cellIs" dxfId="139" priority="11" stopIfTrue="1" operator="lessThan">
      <formula>11</formula>
    </cfRule>
    <cfRule type="cellIs" priority="12" stopIfTrue="1" operator="lessThan">
      <formula>11</formula>
    </cfRule>
  </conditionalFormatting>
  <conditionalFormatting sqref="AM23">
    <cfRule type="cellIs" dxfId="138" priority="10" stopIfTrue="1" operator="lessThan">
      <formula>20</formula>
    </cfRule>
  </conditionalFormatting>
  <conditionalFormatting sqref="H35 K35 N35">
    <cfRule type="cellIs" dxfId="137" priority="9" stopIfTrue="1" operator="lessThan">
      <formula>56</formula>
    </cfRule>
  </conditionalFormatting>
  <conditionalFormatting sqref="I35 L35 O35">
    <cfRule type="cellIs" dxfId="136" priority="8" stopIfTrue="1" operator="lessThan">
      <formula>100</formula>
    </cfRule>
  </conditionalFormatting>
  <conditionalFormatting sqref="T35 W35 Q35">
    <cfRule type="cellIs" dxfId="135" priority="7" stopIfTrue="1" operator="lessThan">
      <formula>29</formula>
    </cfRule>
  </conditionalFormatting>
  <conditionalFormatting sqref="U35 X35 R35">
    <cfRule type="cellIs" dxfId="134" priority="6" stopIfTrue="1" operator="lessThan">
      <formula>60</formula>
    </cfRule>
  </conditionalFormatting>
  <conditionalFormatting sqref="AF35 AI35 Z35">
    <cfRule type="cellIs" dxfId="133" priority="5" stopIfTrue="1" operator="lessThan">
      <formula>22</formula>
    </cfRule>
  </conditionalFormatting>
  <conditionalFormatting sqref="AC35">
    <cfRule type="cellIs" dxfId="132" priority="4" stopIfTrue="1" operator="lessThan">
      <formula>19</formula>
    </cfRule>
  </conditionalFormatting>
  <conditionalFormatting sqref="AL35">
    <cfRule type="cellIs" dxfId="131" priority="2" stopIfTrue="1" operator="lessThan">
      <formula>11</formula>
    </cfRule>
    <cfRule type="cellIs" priority="3" stopIfTrue="1" operator="lessThan">
      <formula>11</formula>
    </cfRule>
  </conditionalFormatting>
  <conditionalFormatting sqref="AM35">
    <cfRule type="cellIs" dxfId="130" priority="1" stopIfTrue="1" operator="lessThan">
      <formula>20</formula>
    </cfRule>
  </conditionalFormatting>
  <dataValidations count="1">
    <dataValidation type="textLength" allowBlank="1" showInputMessage="1" showErrorMessage="1" error="خطا في الادخال" sqref="B88:Y89 J46:AI46 A40:AU42 A2:AU3">
      <formula1>1</formula1>
      <formula2>2</formula2>
    </dataValidation>
  </dataValidations>
  <pageMargins left="0.19685039370078741" right="0.78740157480314965" top="0" bottom="0" header="0.31496062992125984" footer="0.31496062992125984"/>
  <pageSetup paperSize="9" scale="25" orientation="landscape" r:id="rId1"/>
  <rowBreaks count="1" manualBreakCount="1">
    <brk id="42" max="46" man="1"/>
  </rowBreaks>
</worksheet>
</file>

<file path=xl/worksheets/sheet2.xml><?xml version="1.0" encoding="utf-8"?>
<worksheet xmlns="http://schemas.openxmlformats.org/spreadsheetml/2006/main" xmlns:r="http://schemas.openxmlformats.org/officeDocument/2006/relationships">
  <dimension ref="B2:AU89"/>
  <sheetViews>
    <sheetView showGridLines="0" rightToLeft="1" view="pageBreakPreview" topLeftCell="A34" zoomScale="60" zoomScaleNormal="25" workbookViewId="0">
      <selection activeCell="F2" sqref="F2:AE2"/>
    </sheetView>
  </sheetViews>
  <sheetFormatPr defaultRowHeight="15"/>
  <cols>
    <col min="3" max="3" width="17.28515625" customWidth="1"/>
    <col min="4" max="4" width="31.140625" customWidth="1"/>
    <col min="5" max="5" width="11.42578125" customWidth="1"/>
    <col min="6" max="6" width="15.140625" customWidth="1"/>
    <col min="7" max="7" width="7.85546875" customWidth="1"/>
    <col min="8" max="8" width="9.5703125" customWidth="1"/>
    <col min="10" max="10" width="8.140625" customWidth="1"/>
    <col min="11" max="11" width="9.5703125" customWidth="1"/>
    <col min="13" max="13" width="7.7109375" customWidth="1"/>
    <col min="14" max="14" width="9.140625" customWidth="1"/>
    <col min="15" max="15" width="8.7109375" customWidth="1"/>
    <col min="16" max="16" width="6.7109375" customWidth="1"/>
    <col min="17" max="17" width="6.85546875" customWidth="1"/>
    <col min="18" max="18" width="8.85546875" customWidth="1"/>
    <col min="19" max="19" width="8" customWidth="1"/>
    <col min="20" max="20" width="7.42578125" customWidth="1"/>
    <col min="21" max="21" width="9.140625" customWidth="1"/>
    <col min="22" max="22" width="6.85546875" customWidth="1"/>
    <col min="23" max="23" width="6.7109375" customWidth="1"/>
    <col min="24" max="24" width="8.7109375" customWidth="1"/>
    <col min="25" max="26" width="7.140625" customWidth="1"/>
    <col min="27" max="27" width="7.42578125" customWidth="1"/>
    <col min="28" max="28" width="6.7109375" customWidth="1"/>
    <col min="29" max="29" width="6.42578125" customWidth="1"/>
    <col min="30" max="30" width="6.85546875" customWidth="1"/>
    <col min="31" max="31" width="7.42578125" customWidth="1"/>
    <col min="32" max="32" width="6.7109375" customWidth="1"/>
    <col min="33" max="33" width="6.85546875" customWidth="1"/>
    <col min="34" max="34" width="7.140625" customWidth="1"/>
    <col min="35" max="35" width="6.5703125" customWidth="1"/>
    <col min="36" max="37" width="6.7109375" customWidth="1"/>
    <col min="38" max="38" width="6.42578125" customWidth="1"/>
    <col min="39" max="39" width="6.7109375" customWidth="1"/>
    <col min="40" max="40" width="14.140625" customWidth="1"/>
    <col min="42" max="42" width="12.7109375" customWidth="1"/>
    <col min="44" max="44" width="4.7109375" customWidth="1"/>
    <col min="46" max="46" width="4" customWidth="1"/>
    <col min="47" max="47" width="61.7109375" customWidth="1"/>
  </cols>
  <sheetData>
    <row r="2" spans="2:47" ht="114">
      <c r="B2" s="91"/>
      <c r="C2" s="91"/>
      <c r="D2" s="91"/>
      <c r="E2" s="91"/>
      <c r="F2" s="71" t="s">
        <v>0</v>
      </c>
      <c r="G2" s="71"/>
      <c r="H2" s="71"/>
      <c r="I2" s="71"/>
      <c r="J2" s="71"/>
      <c r="K2" s="71"/>
      <c r="L2" s="71"/>
      <c r="M2" s="71"/>
      <c r="N2" s="71"/>
      <c r="O2" s="71"/>
      <c r="P2" s="71"/>
      <c r="Q2" s="71"/>
      <c r="R2" s="71"/>
      <c r="S2" s="71"/>
      <c r="T2" s="71"/>
      <c r="U2" s="71"/>
      <c r="V2" s="71"/>
      <c r="W2" s="71"/>
      <c r="X2" s="71"/>
      <c r="Y2" s="71"/>
      <c r="Z2" s="71"/>
      <c r="AA2" s="71"/>
      <c r="AB2" s="71"/>
      <c r="AC2" s="71"/>
      <c r="AD2" s="71"/>
      <c r="AE2" s="71"/>
      <c r="AF2" s="1"/>
      <c r="AG2" s="1"/>
      <c r="AH2" s="1"/>
      <c r="AI2" s="1"/>
      <c r="AJ2" s="1"/>
      <c r="AK2" s="1"/>
      <c r="AL2" s="1"/>
      <c r="AM2" s="1"/>
      <c r="AN2" s="1"/>
      <c r="AO2" s="1"/>
      <c r="AP2" s="1"/>
      <c r="AQ2" s="1"/>
      <c r="AR2" s="1"/>
      <c r="AS2" s="1"/>
      <c r="AT2" s="2"/>
      <c r="AU2" s="2"/>
    </row>
    <row r="3" spans="2:47" ht="35.25">
      <c r="B3" s="4" t="s">
        <v>1</v>
      </c>
      <c r="C3" s="90"/>
      <c r="D3" s="90"/>
      <c r="E3" s="3"/>
      <c r="F3" s="3"/>
      <c r="G3" s="3"/>
      <c r="H3" s="2"/>
      <c r="I3" s="2"/>
      <c r="J3" s="2"/>
      <c r="K3" s="2"/>
      <c r="L3" s="2"/>
      <c r="M3" s="2"/>
      <c r="N3" s="2"/>
      <c r="O3" s="3"/>
      <c r="P3" s="5"/>
      <c r="Q3" s="5"/>
      <c r="R3" s="5"/>
      <c r="S3" s="5"/>
      <c r="T3" s="5"/>
      <c r="U3" s="5"/>
      <c r="V3" s="5"/>
      <c r="W3" s="5"/>
      <c r="X3" s="5"/>
      <c r="Y3" s="5"/>
      <c r="Z3" s="5"/>
      <c r="AA3" s="5"/>
      <c r="AB3" s="5"/>
      <c r="AC3" s="5"/>
      <c r="AD3" s="5"/>
      <c r="AE3" s="5"/>
      <c r="AF3" s="5"/>
      <c r="AG3" s="5"/>
      <c r="AH3" s="5"/>
      <c r="AI3" s="5"/>
      <c r="AJ3" s="5"/>
      <c r="AK3" s="5"/>
      <c r="AL3" s="5"/>
      <c r="AM3" s="5"/>
      <c r="AN3" s="6"/>
      <c r="AO3" s="6"/>
      <c r="AP3" s="1"/>
      <c r="AQ3" s="5"/>
      <c r="AR3" s="5"/>
      <c r="AS3" s="5"/>
      <c r="AT3" s="5"/>
      <c r="AU3" s="2"/>
    </row>
    <row r="4" spans="2:47" ht="15.75" thickBot="1">
      <c r="AR4" s="7"/>
    </row>
    <row r="5" spans="2:47" ht="36.75" thickTop="1" thickBot="1">
      <c r="B5" s="47" t="s">
        <v>2</v>
      </c>
      <c r="C5" s="50" t="s">
        <v>3</v>
      </c>
      <c r="D5" s="53" t="s">
        <v>4</v>
      </c>
      <c r="E5" s="56" t="s">
        <v>5</v>
      </c>
      <c r="F5" s="24" t="s">
        <v>6</v>
      </c>
      <c r="G5" s="41" t="s">
        <v>7</v>
      </c>
      <c r="H5" s="42"/>
      <c r="I5" s="43"/>
      <c r="J5" s="41" t="s">
        <v>8</v>
      </c>
      <c r="K5" s="42"/>
      <c r="L5" s="43"/>
      <c r="M5" s="41" t="s">
        <v>9</v>
      </c>
      <c r="N5" s="42"/>
      <c r="O5" s="43"/>
      <c r="P5" s="41" t="s">
        <v>10</v>
      </c>
      <c r="Q5" s="42"/>
      <c r="R5" s="43"/>
      <c r="S5" s="41" t="s">
        <v>11</v>
      </c>
      <c r="T5" s="42"/>
      <c r="U5" s="43"/>
      <c r="V5" s="41" t="s">
        <v>12</v>
      </c>
      <c r="W5" s="42"/>
      <c r="X5" s="43"/>
      <c r="Y5" s="41" t="s">
        <v>13</v>
      </c>
      <c r="Z5" s="42"/>
      <c r="AA5" s="43"/>
      <c r="AB5" s="41" t="s">
        <v>14</v>
      </c>
      <c r="AC5" s="42"/>
      <c r="AD5" s="43"/>
      <c r="AE5" s="41" t="s">
        <v>15</v>
      </c>
      <c r="AF5" s="42"/>
      <c r="AG5" s="43"/>
      <c r="AH5" s="41" t="s">
        <v>16</v>
      </c>
      <c r="AI5" s="42"/>
      <c r="AJ5" s="43"/>
      <c r="AK5" s="41" t="s">
        <v>17</v>
      </c>
      <c r="AL5" s="42"/>
      <c r="AM5" s="43"/>
      <c r="AN5" s="44" t="s">
        <v>18</v>
      </c>
      <c r="AO5" s="44" t="s">
        <v>19</v>
      </c>
      <c r="AP5" s="44" t="s">
        <v>20</v>
      </c>
      <c r="AQ5" s="60" t="s">
        <v>21</v>
      </c>
      <c r="AR5" s="61"/>
      <c r="AS5" s="60" t="s">
        <v>22</v>
      </c>
      <c r="AT5" s="61"/>
      <c r="AU5" s="64" t="s">
        <v>23</v>
      </c>
    </row>
    <row r="6" spans="2:47" ht="190.5" thickBot="1">
      <c r="B6" s="48"/>
      <c r="C6" s="51"/>
      <c r="D6" s="54"/>
      <c r="E6" s="57"/>
      <c r="F6" s="8" t="s">
        <v>24</v>
      </c>
      <c r="G6" s="8" t="s">
        <v>25</v>
      </c>
      <c r="H6" s="8" t="s">
        <v>26</v>
      </c>
      <c r="I6" s="8" t="s">
        <v>27</v>
      </c>
      <c r="J6" s="8" t="s">
        <v>25</v>
      </c>
      <c r="K6" s="8" t="s">
        <v>26</v>
      </c>
      <c r="L6" s="8" t="s">
        <v>27</v>
      </c>
      <c r="M6" s="8" t="s">
        <v>25</v>
      </c>
      <c r="N6" s="8" t="s">
        <v>26</v>
      </c>
      <c r="O6" s="8" t="s">
        <v>27</v>
      </c>
      <c r="P6" s="8" t="s">
        <v>25</v>
      </c>
      <c r="Q6" s="8" t="s">
        <v>26</v>
      </c>
      <c r="R6" s="8" t="s">
        <v>27</v>
      </c>
      <c r="S6" s="8" t="s">
        <v>25</v>
      </c>
      <c r="T6" s="8" t="s">
        <v>26</v>
      </c>
      <c r="U6" s="8" t="s">
        <v>27</v>
      </c>
      <c r="V6" s="8" t="s">
        <v>25</v>
      </c>
      <c r="W6" s="8" t="s">
        <v>26</v>
      </c>
      <c r="X6" s="8" t="s">
        <v>27</v>
      </c>
      <c r="Y6" s="8" t="s">
        <v>25</v>
      </c>
      <c r="Z6" s="8" t="s">
        <v>26</v>
      </c>
      <c r="AA6" s="8" t="s">
        <v>27</v>
      </c>
      <c r="AB6" s="8" t="s">
        <v>25</v>
      </c>
      <c r="AC6" s="8" t="s">
        <v>26</v>
      </c>
      <c r="AD6" s="8" t="s">
        <v>27</v>
      </c>
      <c r="AE6" s="8" t="s">
        <v>25</v>
      </c>
      <c r="AF6" s="8" t="s">
        <v>26</v>
      </c>
      <c r="AG6" s="8" t="s">
        <v>27</v>
      </c>
      <c r="AH6" s="8" t="s">
        <v>25</v>
      </c>
      <c r="AI6" s="8" t="s">
        <v>26</v>
      </c>
      <c r="AJ6" s="8" t="s">
        <v>27</v>
      </c>
      <c r="AK6" s="8" t="s">
        <v>25</v>
      </c>
      <c r="AL6" s="8" t="s">
        <v>26</v>
      </c>
      <c r="AM6" s="8" t="s">
        <v>27</v>
      </c>
      <c r="AN6" s="45"/>
      <c r="AO6" s="45"/>
      <c r="AP6" s="45"/>
      <c r="AQ6" s="62"/>
      <c r="AR6" s="63"/>
      <c r="AS6" s="62"/>
      <c r="AT6" s="63"/>
      <c r="AU6" s="65"/>
    </row>
    <row r="7" spans="2:47" ht="28.5" thickBot="1">
      <c r="B7" s="48"/>
      <c r="C7" s="51"/>
      <c r="D7" s="54"/>
      <c r="E7" s="57"/>
      <c r="F7" s="25" t="s">
        <v>28</v>
      </c>
      <c r="G7" s="9">
        <v>30</v>
      </c>
      <c r="H7" s="9">
        <v>56</v>
      </c>
      <c r="I7" s="9">
        <v>100</v>
      </c>
      <c r="J7" s="9">
        <v>30</v>
      </c>
      <c r="K7" s="9">
        <v>56</v>
      </c>
      <c r="L7" s="9">
        <v>100</v>
      </c>
      <c r="M7" s="9">
        <v>30</v>
      </c>
      <c r="N7" s="9">
        <v>56</v>
      </c>
      <c r="O7" s="9">
        <v>100</v>
      </c>
      <c r="P7" s="9">
        <v>24</v>
      </c>
      <c r="Q7" s="9">
        <v>29</v>
      </c>
      <c r="R7" s="9">
        <v>60</v>
      </c>
      <c r="S7" s="9">
        <v>24</v>
      </c>
      <c r="T7" s="9">
        <v>29</v>
      </c>
      <c r="U7" s="9">
        <v>60</v>
      </c>
      <c r="V7" s="9">
        <v>24</v>
      </c>
      <c r="W7" s="9">
        <v>29</v>
      </c>
      <c r="X7" s="9">
        <v>60</v>
      </c>
      <c r="Y7" s="9">
        <v>12</v>
      </c>
      <c r="Z7" s="9">
        <v>22</v>
      </c>
      <c r="AA7" s="9">
        <v>40</v>
      </c>
      <c r="AB7" s="9">
        <v>16</v>
      </c>
      <c r="AC7" s="9">
        <v>19</v>
      </c>
      <c r="AD7" s="9">
        <v>40</v>
      </c>
      <c r="AE7" s="9">
        <v>12</v>
      </c>
      <c r="AF7" s="9">
        <v>22</v>
      </c>
      <c r="AG7" s="9">
        <v>40</v>
      </c>
      <c r="AH7" s="9">
        <v>12</v>
      </c>
      <c r="AI7" s="9">
        <v>22</v>
      </c>
      <c r="AJ7" s="9">
        <v>40</v>
      </c>
      <c r="AK7" s="9">
        <v>6</v>
      </c>
      <c r="AL7" s="9">
        <v>11</v>
      </c>
      <c r="AM7" s="9">
        <v>20</v>
      </c>
      <c r="AN7" s="45"/>
      <c r="AO7" s="45"/>
      <c r="AP7" s="45"/>
      <c r="AQ7" s="67" t="s">
        <v>20</v>
      </c>
      <c r="AR7" s="68"/>
      <c r="AS7" s="69" t="s">
        <v>20</v>
      </c>
      <c r="AT7" s="70"/>
      <c r="AU7" s="66"/>
    </row>
    <row r="8" spans="2:47" ht="28.5" thickBot="1">
      <c r="B8" s="49"/>
      <c r="C8" s="52"/>
      <c r="D8" s="55"/>
      <c r="E8" s="58"/>
      <c r="F8" s="25" t="s">
        <v>29</v>
      </c>
      <c r="G8" s="9">
        <v>60</v>
      </c>
      <c r="H8" s="9">
        <v>140</v>
      </c>
      <c r="I8" s="9">
        <v>200</v>
      </c>
      <c r="J8" s="9">
        <v>60</v>
      </c>
      <c r="K8" s="9">
        <v>140</v>
      </c>
      <c r="L8" s="9">
        <v>200</v>
      </c>
      <c r="M8" s="9">
        <v>60</v>
      </c>
      <c r="N8" s="9">
        <v>140</v>
      </c>
      <c r="O8" s="9">
        <v>200</v>
      </c>
      <c r="P8" s="9">
        <v>48</v>
      </c>
      <c r="Q8" s="9">
        <v>72</v>
      </c>
      <c r="R8" s="9">
        <v>120</v>
      </c>
      <c r="S8" s="9">
        <v>48</v>
      </c>
      <c r="T8" s="9">
        <v>72</v>
      </c>
      <c r="U8" s="9">
        <v>120</v>
      </c>
      <c r="V8" s="9">
        <v>48</v>
      </c>
      <c r="W8" s="9">
        <v>72</v>
      </c>
      <c r="X8" s="9">
        <v>120</v>
      </c>
      <c r="Y8" s="9">
        <v>24</v>
      </c>
      <c r="Z8" s="9">
        <v>56</v>
      </c>
      <c r="AA8" s="9">
        <v>80</v>
      </c>
      <c r="AB8" s="9">
        <v>32</v>
      </c>
      <c r="AC8" s="9">
        <v>48</v>
      </c>
      <c r="AD8" s="9">
        <v>80</v>
      </c>
      <c r="AE8" s="9">
        <v>24</v>
      </c>
      <c r="AF8" s="9">
        <v>56</v>
      </c>
      <c r="AG8" s="9">
        <v>80</v>
      </c>
      <c r="AH8" s="9">
        <v>24</v>
      </c>
      <c r="AI8" s="9">
        <v>56</v>
      </c>
      <c r="AJ8" s="9">
        <v>80</v>
      </c>
      <c r="AK8" s="9">
        <v>12</v>
      </c>
      <c r="AL8" s="9">
        <v>28</v>
      </c>
      <c r="AM8" s="9">
        <v>40</v>
      </c>
      <c r="AN8" s="46"/>
      <c r="AO8" s="46"/>
      <c r="AP8" s="46"/>
      <c r="AQ8" s="69"/>
      <c r="AR8" s="70"/>
      <c r="AS8" s="69"/>
      <c r="AT8" s="70"/>
      <c r="AU8" s="66"/>
    </row>
    <row r="9" spans="2:47" ht="28.5" customHeight="1" thickBot="1">
      <c r="B9" s="34">
        <v>1</v>
      </c>
      <c r="C9" s="76"/>
      <c r="D9" s="89"/>
      <c r="E9" s="76"/>
      <c r="F9" s="11" t="s">
        <v>30</v>
      </c>
      <c r="G9" s="26"/>
      <c r="H9" s="26"/>
      <c r="I9" s="13"/>
      <c r="J9" s="26"/>
      <c r="K9" s="26"/>
      <c r="L9" s="13"/>
      <c r="M9" s="26"/>
      <c r="N9" s="26"/>
      <c r="O9" s="13"/>
      <c r="P9" s="26"/>
      <c r="Q9" s="26"/>
      <c r="R9" s="13"/>
      <c r="S9" s="26"/>
      <c r="T9" s="26"/>
      <c r="U9" s="13"/>
      <c r="V9" s="26"/>
      <c r="W9" s="26"/>
      <c r="X9" s="13"/>
      <c r="Y9" s="26"/>
      <c r="Z9" s="26"/>
      <c r="AA9" s="13"/>
      <c r="AB9" s="26"/>
      <c r="AC9" s="26"/>
      <c r="AD9" s="13"/>
      <c r="AE9" s="26"/>
      <c r="AF9" s="26"/>
      <c r="AG9" s="13"/>
      <c r="AH9" s="26"/>
      <c r="AI9" s="26"/>
      <c r="AJ9" s="13"/>
      <c r="AK9" s="26"/>
      <c r="AL9" s="26"/>
      <c r="AM9" s="13"/>
      <c r="AN9" s="40"/>
      <c r="AO9" s="40"/>
      <c r="AP9" s="30"/>
      <c r="AQ9" s="32"/>
      <c r="AR9" s="32"/>
      <c r="AS9" s="32"/>
      <c r="AT9" s="32"/>
      <c r="AU9" s="83"/>
    </row>
    <row r="10" spans="2:47" ht="28.5" customHeight="1" thickBot="1">
      <c r="B10" s="34"/>
      <c r="C10" s="77"/>
      <c r="D10" s="36"/>
      <c r="E10" s="77"/>
      <c r="F10" s="11" t="s">
        <v>31</v>
      </c>
      <c r="G10" s="26"/>
      <c r="H10" s="26"/>
      <c r="I10" s="13"/>
      <c r="J10" s="26"/>
      <c r="K10" s="26"/>
      <c r="L10" s="13"/>
      <c r="M10" s="26"/>
      <c r="N10" s="26"/>
      <c r="O10" s="13"/>
      <c r="P10" s="26"/>
      <c r="Q10" s="26"/>
      <c r="R10" s="13"/>
      <c r="S10" s="26"/>
      <c r="T10" s="26"/>
      <c r="U10" s="13"/>
      <c r="V10" s="26"/>
      <c r="W10" s="26"/>
      <c r="X10" s="13"/>
      <c r="Y10" s="26"/>
      <c r="Z10" s="26"/>
      <c r="AA10" s="13"/>
      <c r="AB10" s="26"/>
      <c r="AC10" s="26"/>
      <c r="AD10" s="13"/>
      <c r="AE10" s="26"/>
      <c r="AF10" s="26"/>
      <c r="AG10" s="13"/>
      <c r="AH10" s="26"/>
      <c r="AI10" s="26"/>
      <c r="AJ10" s="13"/>
      <c r="AK10" s="26"/>
      <c r="AL10" s="26"/>
      <c r="AM10" s="13"/>
      <c r="AN10" s="31"/>
      <c r="AO10" s="31"/>
      <c r="AP10" s="31"/>
      <c r="AQ10" s="32"/>
      <c r="AR10" s="32"/>
      <c r="AS10" s="32"/>
      <c r="AT10" s="32"/>
      <c r="AU10" s="84"/>
    </row>
    <row r="11" spans="2:47" ht="36" thickBot="1">
      <c r="B11" s="34"/>
      <c r="C11" s="77"/>
      <c r="D11" s="36"/>
      <c r="E11" s="77"/>
      <c r="F11" s="14" t="s">
        <v>32</v>
      </c>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5"/>
      <c r="AO11" s="15"/>
      <c r="AP11" s="15"/>
      <c r="AQ11" s="32"/>
      <c r="AR11" s="32"/>
      <c r="AS11" s="32"/>
      <c r="AT11" s="32"/>
      <c r="AU11" s="85"/>
    </row>
    <row r="12" spans="2:47" ht="28.5" customHeight="1" thickBot="1">
      <c r="B12" s="34">
        <v>2</v>
      </c>
      <c r="C12" s="77"/>
      <c r="D12" s="35"/>
      <c r="E12" s="76"/>
      <c r="F12" s="11" t="s">
        <v>30</v>
      </c>
      <c r="G12" s="26"/>
      <c r="H12" s="26"/>
      <c r="I12" s="13"/>
      <c r="J12" s="26"/>
      <c r="K12" s="26"/>
      <c r="L12" s="13"/>
      <c r="M12" s="26"/>
      <c r="N12" s="26"/>
      <c r="O12" s="13"/>
      <c r="P12" s="26"/>
      <c r="Q12" s="26"/>
      <c r="R12" s="13"/>
      <c r="S12" s="26"/>
      <c r="T12" s="26"/>
      <c r="U12" s="13"/>
      <c r="V12" s="26"/>
      <c r="W12" s="26"/>
      <c r="X12" s="13"/>
      <c r="Y12" s="26"/>
      <c r="Z12" s="26"/>
      <c r="AA12" s="13"/>
      <c r="AB12" s="26"/>
      <c r="AC12" s="26"/>
      <c r="AD12" s="13"/>
      <c r="AE12" s="26"/>
      <c r="AF12" s="26"/>
      <c r="AG12" s="13"/>
      <c r="AH12" s="26"/>
      <c r="AI12" s="26"/>
      <c r="AJ12" s="13"/>
      <c r="AK12" s="26"/>
      <c r="AL12" s="26"/>
      <c r="AM12" s="13"/>
      <c r="AN12" s="29"/>
      <c r="AO12" s="29"/>
      <c r="AP12" s="30"/>
      <c r="AQ12" s="32"/>
      <c r="AR12" s="32"/>
      <c r="AS12" s="32"/>
      <c r="AT12" s="32"/>
      <c r="AU12" s="86"/>
    </row>
    <row r="13" spans="2:47" ht="28.5" customHeight="1" thickBot="1">
      <c r="B13" s="34"/>
      <c r="C13" s="77"/>
      <c r="D13" s="36"/>
      <c r="E13" s="77"/>
      <c r="F13" s="11" t="s">
        <v>31</v>
      </c>
      <c r="G13" s="26"/>
      <c r="H13" s="26"/>
      <c r="I13" s="13"/>
      <c r="J13" s="26"/>
      <c r="K13" s="26"/>
      <c r="L13" s="13"/>
      <c r="M13" s="26"/>
      <c r="N13" s="26"/>
      <c r="O13" s="13"/>
      <c r="P13" s="26"/>
      <c r="Q13" s="26"/>
      <c r="R13" s="13"/>
      <c r="S13" s="26"/>
      <c r="T13" s="26"/>
      <c r="U13" s="13"/>
      <c r="V13" s="26"/>
      <c r="W13" s="26"/>
      <c r="X13" s="13"/>
      <c r="Y13" s="26"/>
      <c r="Z13" s="26"/>
      <c r="AA13" s="13"/>
      <c r="AB13" s="26"/>
      <c r="AC13" s="26"/>
      <c r="AD13" s="13"/>
      <c r="AE13" s="26"/>
      <c r="AF13" s="26"/>
      <c r="AG13" s="13"/>
      <c r="AH13" s="26"/>
      <c r="AI13" s="26"/>
      <c r="AJ13" s="13"/>
      <c r="AK13" s="26"/>
      <c r="AL13" s="26"/>
      <c r="AM13" s="13"/>
      <c r="AN13" s="29"/>
      <c r="AO13" s="29"/>
      <c r="AP13" s="31"/>
      <c r="AQ13" s="32"/>
      <c r="AR13" s="32"/>
      <c r="AS13" s="32"/>
      <c r="AT13" s="32"/>
      <c r="AU13" s="87"/>
    </row>
    <row r="14" spans="2:47" ht="36" customHeight="1" thickBot="1">
      <c r="B14" s="34"/>
      <c r="C14" s="77"/>
      <c r="D14" s="36"/>
      <c r="E14" s="77"/>
      <c r="F14" s="14" t="s">
        <v>32</v>
      </c>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5"/>
      <c r="AO14" s="15"/>
      <c r="AP14" s="15"/>
      <c r="AQ14" s="32"/>
      <c r="AR14" s="32"/>
      <c r="AS14" s="32"/>
      <c r="AT14" s="32"/>
      <c r="AU14" s="88"/>
    </row>
    <row r="15" spans="2:47" ht="28.5" customHeight="1" thickBot="1">
      <c r="B15" s="34">
        <v>3</v>
      </c>
      <c r="C15" s="77"/>
      <c r="D15" s="35"/>
      <c r="E15" s="76"/>
      <c r="F15" s="11" t="s">
        <v>30</v>
      </c>
      <c r="G15" s="26"/>
      <c r="H15" s="26"/>
      <c r="I15" s="13"/>
      <c r="J15" s="26"/>
      <c r="K15" s="26"/>
      <c r="L15" s="13"/>
      <c r="M15" s="26"/>
      <c r="N15" s="26"/>
      <c r="O15" s="13"/>
      <c r="P15" s="26"/>
      <c r="Q15" s="26"/>
      <c r="R15" s="13"/>
      <c r="S15" s="26"/>
      <c r="T15" s="26"/>
      <c r="U15" s="13"/>
      <c r="V15" s="26"/>
      <c r="W15" s="26"/>
      <c r="X15" s="13"/>
      <c r="Y15" s="26"/>
      <c r="Z15" s="26"/>
      <c r="AA15" s="13"/>
      <c r="AB15" s="26"/>
      <c r="AC15" s="26"/>
      <c r="AD15" s="13"/>
      <c r="AE15" s="26"/>
      <c r="AF15" s="26"/>
      <c r="AG15" s="13"/>
      <c r="AH15" s="26"/>
      <c r="AI15" s="26"/>
      <c r="AJ15" s="13"/>
      <c r="AK15" s="26"/>
      <c r="AL15" s="26"/>
      <c r="AM15" s="13"/>
      <c r="AN15" s="29"/>
      <c r="AO15" s="29"/>
      <c r="AP15" s="30"/>
      <c r="AQ15" s="32"/>
      <c r="AR15" s="32"/>
      <c r="AS15" s="32"/>
      <c r="AT15" s="32"/>
      <c r="AU15" s="80"/>
    </row>
    <row r="16" spans="2:47" ht="28.5" customHeight="1" thickBot="1">
      <c r="B16" s="34"/>
      <c r="C16" s="77"/>
      <c r="D16" s="36"/>
      <c r="E16" s="77"/>
      <c r="F16" s="11" t="s">
        <v>31</v>
      </c>
      <c r="G16" s="26"/>
      <c r="H16" s="26"/>
      <c r="I16" s="13"/>
      <c r="J16" s="26"/>
      <c r="K16" s="26"/>
      <c r="L16" s="13"/>
      <c r="M16" s="26"/>
      <c r="N16" s="26"/>
      <c r="O16" s="13"/>
      <c r="P16" s="26"/>
      <c r="Q16" s="26"/>
      <c r="R16" s="13"/>
      <c r="S16" s="26"/>
      <c r="T16" s="26"/>
      <c r="U16" s="13"/>
      <c r="V16" s="26"/>
      <c r="W16" s="26"/>
      <c r="X16" s="13"/>
      <c r="Y16" s="26"/>
      <c r="Z16" s="26"/>
      <c r="AA16" s="13"/>
      <c r="AB16" s="26"/>
      <c r="AC16" s="26"/>
      <c r="AD16" s="13"/>
      <c r="AE16" s="26"/>
      <c r="AF16" s="26"/>
      <c r="AG16" s="13"/>
      <c r="AH16" s="26"/>
      <c r="AI16" s="26"/>
      <c r="AJ16" s="13"/>
      <c r="AK16" s="26"/>
      <c r="AL16" s="26"/>
      <c r="AM16" s="13"/>
      <c r="AN16" s="29"/>
      <c r="AO16" s="29"/>
      <c r="AP16" s="31"/>
      <c r="AQ16" s="32"/>
      <c r="AR16" s="32"/>
      <c r="AS16" s="32"/>
      <c r="AT16" s="32"/>
      <c r="AU16" s="81"/>
    </row>
    <row r="17" spans="2:47" ht="36" customHeight="1" thickBot="1">
      <c r="B17" s="34"/>
      <c r="C17" s="77"/>
      <c r="D17" s="36"/>
      <c r="E17" s="77"/>
      <c r="F17" s="14" t="s">
        <v>32</v>
      </c>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5"/>
      <c r="AO17" s="15"/>
      <c r="AP17" s="15"/>
      <c r="AQ17" s="32"/>
      <c r="AR17" s="32"/>
      <c r="AS17" s="32"/>
      <c r="AT17" s="32"/>
      <c r="AU17" s="82"/>
    </row>
    <row r="18" spans="2:47" ht="28.5" customHeight="1" thickBot="1">
      <c r="B18" s="34">
        <v>4</v>
      </c>
      <c r="C18" s="77"/>
      <c r="D18" s="35"/>
      <c r="E18" s="76"/>
      <c r="F18" s="11" t="s">
        <v>30</v>
      </c>
      <c r="G18" s="26"/>
      <c r="H18" s="26"/>
      <c r="I18" s="13"/>
      <c r="J18" s="26"/>
      <c r="K18" s="26"/>
      <c r="L18" s="13"/>
      <c r="M18" s="26"/>
      <c r="N18" s="26"/>
      <c r="O18" s="13"/>
      <c r="P18" s="26"/>
      <c r="Q18" s="26"/>
      <c r="R18" s="13"/>
      <c r="S18" s="26"/>
      <c r="T18" s="26"/>
      <c r="U18" s="13"/>
      <c r="V18" s="26"/>
      <c r="W18" s="26"/>
      <c r="X18" s="13"/>
      <c r="Y18" s="26"/>
      <c r="Z18" s="26"/>
      <c r="AA18" s="13"/>
      <c r="AB18" s="26"/>
      <c r="AC18" s="26"/>
      <c r="AD18" s="13"/>
      <c r="AE18" s="26"/>
      <c r="AF18" s="26"/>
      <c r="AG18" s="13"/>
      <c r="AH18" s="26"/>
      <c r="AI18" s="26"/>
      <c r="AJ18" s="13"/>
      <c r="AK18" s="26"/>
      <c r="AL18" s="26"/>
      <c r="AM18" s="13"/>
      <c r="AN18" s="29"/>
      <c r="AO18" s="29"/>
      <c r="AP18" s="30"/>
      <c r="AQ18" s="32"/>
      <c r="AR18" s="32"/>
      <c r="AS18" s="32"/>
      <c r="AT18" s="32"/>
      <c r="AU18" s="33"/>
    </row>
    <row r="19" spans="2:47" ht="28.5" customHeight="1" thickBot="1">
      <c r="B19" s="34"/>
      <c r="C19" s="77"/>
      <c r="D19" s="36"/>
      <c r="E19" s="77"/>
      <c r="F19" s="11" t="s">
        <v>31</v>
      </c>
      <c r="G19" s="26"/>
      <c r="H19" s="26"/>
      <c r="I19" s="13"/>
      <c r="J19" s="26"/>
      <c r="K19" s="26"/>
      <c r="L19" s="13"/>
      <c r="M19" s="26"/>
      <c r="N19" s="26"/>
      <c r="O19" s="13"/>
      <c r="P19" s="26"/>
      <c r="Q19" s="26"/>
      <c r="R19" s="13"/>
      <c r="S19" s="26"/>
      <c r="T19" s="26"/>
      <c r="U19" s="13"/>
      <c r="V19" s="26"/>
      <c r="W19" s="26"/>
      <c r="X19" s="13"/>
      <c r="Y19" s="26"/>
      <c r="Z19" s="26"/>
      <c r="AA19" s="13"/>
      <c r="AB19" s="26"/>
      <c r="AC19" s="26"/>
      <c r="AD19" s="13"/>
      <c r="AE19" s="26"/>
      <c r="AF19" s="26"/>
      <c r="AG19" s="13"/>
      <c r="AH19" s="26"/>
      <c r="AI19" s="26"/>
      <c r="AJ19" s="13"/>
      <c r="AK19" s="26"/>
      <c r="AL19" s="26"/>
      <c r="AM19" s="13"/>
      <c r="AN19" s="29"/>
      <c r="AO19" s="29"/>
      <c r="AP19" s="31"/>
      <c r="AQ19" s="32"/>
      <c r="AR19" s="32"/>
      <c r="AS19" s="32"/>
      <c r="AT19" s="32"/>
      <c r="AU19" s="33"/>
    </row>
    <row r="20" spans="2:47" ht="36" thickBot="1">
      <c r="B20" s="34"/>
      <c r="C20" s="77"/>
      <c r="D20" s="36"/>
      <c r="E20" s="77"/>
      <c r="F20" s="14" t="s">
        <v>32</v>
      </c>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5"/>
      <c r="AO20" s="15"/>
      <c r="AP20" s="15"/>
      <c r="AQ20" s="32"/>
      <c r="AR20" s="32"/>
      <c r="AS20" s="32"/>
      <c r="AT20" s="32"/>
      <c r="AU20" s="33"/>
    </row>
    <row r="21" spans="2:47" ht="28.5" customHeight="1" thickBot="1">
      <c r="B21" s="34">
        <v>5</v>
      </c>
      <c r="C21" s="77"/>
      <c r="D21" s="35"/>
      <c r="E21" s="76"/>
      <c r="F21" s="11" t="s">
        <v>30</v>
      </c>
      <c r="G21" s="26"/>
      <c r="H21" s="26"/>
      <c r="I21" s="13"/>
      <c r="J21" s="26"/>
      <c r="K21" s="26"/>
      <c r="L21" s="13"/>
      <c r="M21" s="26"/>
      <c r="N21" s="26"/>
      <c r="O21" s="13"/>
      <c r="P21" s="26"/>
      <c r="Q21" s="26"/>
      <c r="R21" s="13"/>
      <c r="S21" s="26"/>
      <c r="T21" s="26"/>
      <c r="U21" s="13"/>
      <c r="V21" s="26"/>
      <c r="W21" s="26"/>
      <c r="X21" s="13"/>
      <c r="Y21" s="26"/>
      <c r="Z21" s="26"/>
      <c r="AA21" s="13"/>
      <c r="AB21" s="26"/>
      <c r="AC21" s="26"/>
      <c r="AD21" s="13"/>
      <c r="AE21" s="26"/>
      <c r="AF21" s="26"/>
      <c r="AG21" s="13"/>
      <c r="AH21" s="26"/>
      <c r="AI21" s="26"/>
      <c r="AJ21" s="13"/>
      <c r="AK21" s="26"/>
      <c r="AL21" s="26"/>
      <c r="AM21" s="13"/>
      <c r="AN21" s="29"/>
      <c r="AO21" s="29"/>
      <c r="AP21" s="30"/>
      <c r="AQ21" s="32"/>
      <c r="AR21" s="32"/>
      <c r="AS21" s="32"/>
      <c r="AT21" s="32"/>
      <c r="AU21" s="79"/>
    </row>
    <row r="22" spans="2:47" ht="28.5" customHeight="1" thickBot="1">
      <c r="B22" s="34"/>
      <c r="C22" s="77"/>
      <c r="D22" s="36"/>
      <c r="E22" s="77"/>
      <c r="F22" s="11" t="s">
        <v>31</v>
      </c>
      <c r="G22" s="26"/>
      <c r="H22" s="26"/>
      <c r="I22" s="13"/>
      <c r="J22" s="26"/>
      <c r="K22" s="26"/>
      <c r="L22" s="13"/>
      <c r="M22" s="26"/>
      <c r="N22" s="26"/>
      <c r="O22" s="13"/>
      <c r="P22" s="26"/>
      <c r="Q22" s="26"/>
      <c r="R22" s="13"/>
      <c r="S22" s="26"/>
      <c r="T22" s="26"/>
      <c r="U22" s="13"/>
      <c r="V22" s="26"/>
      <c r="W22" s="26"/>
      <c r="X22" s="13"/>
      <c r="Y22" s="26"/>
      <c r="Z22" s="26"/>
      <c r="AA22" s="13"/>
      <c r="AB22" s="26"/>
      <c r="AC22" s="26"/>
      <c r="AD22" s="13"/>
      <c r="AE22" s="26"/>
      <c r="AF22" s="26"/>
      <c r="AG22" s="13"/>
      <c r="AH22" s="26"/>
      <c r="AI22" s="26"/>
      <c r="AJ22" s="13"/>
      <c r="AK22" s="26"/>
      <c r="AL22" s="26"/>
      <c r="AM22" s="13"/>
      <c r="AN22" s="29"/>
      <c r="AO22" s="29"/>
      <c r="AP22" s="31"/>
      <c r="AQ22" s="32"/>
      <c r="AR22" s="32"/>
      <c r="AS22" s="32"/>
      <c r="AT22" s="32"/>
      <c r="AU22" s="79"/>
    </row>
    <row r="23" spans="2:47" ht="36" thickBot="1">
      <c r="B23" s="34"/>
      <c r="C23" s="77"/>
      <c r="D23" s="36"/>
      <c r="E23" s="77"/>
      <c r="F23" s="14" t="s">
        <v>32</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5"/>
      <c r="AO23" s="15"/>
      <c r="AP23" s="15"/>
      <c r="AQ23" s="32"/>
      <c r="AR23" s="32"/>
      <c r="AS23" s="32"/>
      <c r="AT23" s="32"/>
      <c r="AU23" s="79"/>
    </row>
    <row r="24" spans="2:47" ht="28.5" customHeight="1" thickBot="1">
      <c r="B24" s="34">
        <v>6</v>
      </c>
      <c r="C24" s="77"/>
      <c r="D24" s="35"/>
      <c r="E24" s="76"/>
      <c r="F24" s="11" t="s">
        <v>30</v>
      </c>
      <c r="G24" s="26"/>
      <c r="H24" s="26"/>
      <c r="I24" s="13"/>
      <c r="J24" s="26"/>
      <c r="K24" s="26"/>
      <c r="L24" s="13"/>
      <c r="M24" s="26"/>
      <c r="N24" s="26"/>
      <c r="O24" s="13"/>
      <c r="P24" s="26"/>
      <c r="Q24" s="26"/>
      <c r="R24" s="13"/>
      <c r="S24" s="26"/>
      <c r="T24" s="26"/>
      <c r="U24" s="13"/>
      <c r="V24" s="26"/>
      <c r="W24" s="26"/>
      <c r="X24" s="13"/>
      <c r="Y24" s="26"/>
      <c r="Z24" s="26"/>
      <c r="AA24" s="13"/>
      <c r="AB24" s="26"/>
      <c r="AC24" s="26"/>
      <c r="AD24" s="13"/>
      <c r="AE24" s="26"/>
      <c r="AF24" s="26"/>
      <c r="AG24" s="13"/>
      <c r="AH24" s="26"/>
      <c r="AI24" s="26"/>
      <c r="AJ24" s="13"/>
      <c r="AK24" s="26"/>
      <c r="AL24" s="26"/>
      <c r="AM24" s="13"/>
      <c r="AN24" s="29"/>
      <c r="AO24" s="29"/>
      <c r="AP24" s="30"/>
      <c r="AQ24" s="32"/>
      <c r="AR24" s="32"/>
      <c r="AS24" s="32"/>
      <c r="AT24" s="32"/>
      <c r="AU24" s="33"/>
    </row>
    <row r="25" spans="2:47" ht="28.5" customHeight="1" thickBot="1">
      <c r="B25" s="34"/>
      <c r="C25" s="77"/>
      <c r="D25" s="36"/>
      <c r="E25" s="77"/>
      <c r="F25" s="11" t="s">
        <v>31</v>
      </c>
      <c r="G25" s="26"/>
      <c r="H25" s="26"/>
      <c r="I25" s="13"/>
      <c r="J25" s="26"/>
      <c r="K25" s="26"/>
      <c r="L25" s="13"/>
      <c r="M25" s="26"/>
      <c r="N25" s="26"/>
      <c r="O25" s="13"/>
      <c r="P25" s="26"/>
      <c r="Q25" s="26"/>
      <c r="R25" s="13"/>
      <c r="S25" s="26"/>
      <c r="T25" s="26"/>
      <c r="U25" s="13"/>
      <c r="V25" s="26"/>
      <c r="W25" s="26"/>
      <c r="X25" s="13"/>
      <c r="Y25" s="26"/>
      <c r="Z25" s="26"/>
      <c r="AA25" s="13"/>
      <c r="AB25" s="26"/>
      <c r="AC25" s="26"/>
      <c r="AD25" s="13"/>
      <c r="AE25" s="26"/>
      <c r="AF25" s="26"/>
      <c r="AG25" s="13"/>
      <c r="AH25" s="26"/>
      <c r="AI25" s="26"/>
      <c r="AJ25" s="13"/>
      <c r="AK25" s="26"/>
      <c r="AL25" s="26"/>
      <c r="AM25" s="13"/>
      <c r="AN25" s="29"/>
      <c r="AO25" s="29"/>
      <c r="AP25" s="31"/>
      <c r="AQ25" s="32"/>
      <c r="AR25" s="32"/>
      <c r="AS25" s="32"/>
      <c r="AT25" s="32"/>
      <c r="AU25" s="33"/>
    </row>
    <row r="26" spans="2:47" ht="36" thickBot="1">
      <c r="B26" s="34"/>
      <c r="C26" s="74"/>
      <c r="D26" s="38"/>
      <c r="E26" s="77"/>
      <c r="F26" s="14" t="s">
        <v>32</v>
      </c>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5"/>
      <c r="AO26" s="15"/>
      <c r="AP26" s="15"/>
      <c r="AQ26" s="32"/>
      <c r="AR26" s="32"/>
      <c r="AS26" s="32"/>
      <c r="AT26" s="32"/>
      <c r="AU26" s="33"/>
    </row>
    <row r="27" spans="2:47" ht="28.5" customHeight="1" thickBot="1">
      <c r="B27" s="34">
        <v>7</v>
      </c>
      <c r="C27" s="77"/>
      <c r="D27" s="35"/>
      <c r="E27" s="76"/>
      <c r="F27" s="11" t="s">
        <v>30</v>
      </c>
      <c r="G27" s="26"/>
      <c r="H27" s="26"/>
      <c r="I27" s="13"/>
      <c r="J27" s="26"/>
      <c r="K27" s="26"/>
      <c r="L27" s="13"/>
      <c r="M27" s="26"/>
      <c r="N27" s="26"/>
      <c r="O27" s="13"/>
      <c r="P27" s="26"/>
      <c r="Q27" s="26"/>
      <c r="R27" s="13"/>
      <c r="S27" s="26"/>
      <c r="T27" s="26"/>
      <c r="U27" s="13"/>
      <c r="V27" s="26"/>
      <c r="W27" s="26"/>
      <c r="X27" s="13"/>
      <c r="Y27" s="26"/>
      <c r="Z27" s="26"/>
      <c r="AA27" s="13"/>
      <c r="AB27" s="26"/>
      <c r="AC27" s="26"/>
      <c r="AD27" s="13"/>
      <c r="AE27" s="26"/>
      <c r="AF27" s="26"/>
      <c r="AG27" s="13"/>
      <c r="AH27" s="26"/>
      <c r="AI27" s="26"/>
      <c r="AJ27" s="13"/>
      <c r="AK27" s="26"/>
      <c r="AL27" s="26"/>
      <c r="AM27" s="13"/>
      <c r="AN27" s="29"/>
      <c r="AO27" s="29"/>
      <c r="AP27" s="30"/>
      <c r="AQ27" s="32"/>
      <c r="AR27" s="32"/>
      <c r="AS27" s="32"/>
      <c r="AT27" s="32"/>
      <c r="AU27" s="28"/>
    </row>
    <row r="28" spans="2:47" ht="28.5" customHeight="1" thickBot="1">
      <c r="B28" s="34"/>
      <c r="C28" s="77"/>
      <c r="D28" s="36"/>
      <c r="E28" s="77"/>
      <c r="F28" s="11" t="s">
        <v>31</v>
      </c>
      <c r="G28" s="26"/>
      <c r="H28" s="26"/>
      <c r="I28" s="13"/>
      <c r="J28" s="26"/>
      <c r="K28" s="26"/>
      <c r="L28" s="13"/>
      <c r="M28" s="26"/>
      <c r="N28" s="26"/>
      <c r="O28" s="13"/>
      <c r="P28" s="26"/>
      <c r="Q28" s="26"/>
      <c r="R28" s="13"/>
      <c r="S28" s="26"/>
      <c r="T28" s="26"/>
      <c r="U28" s="13"/>
      <c r="V28" s="26"/>
      <c r="W28" s="26"/>
      <c r="X28" s="13"/>
      <c r="Y28" s="26"/>
      <c r="Z28" s="26"/>
      <c r="AA28" s="13"/>
      <c r="AB28" s="26"/>
      <c r="AC28" s="26"/>
      <c r="AD28" s="13"/>
      <c r="AE28" s="26"/>
      <c r="AF28" s="26"/>
      <c r="AG28" s="13"/>
      <c r="AH28" s="26"/>
      <c r="AI28" s="26"/>
      <c r="AJ28" s="13"/>
      <c r="AK28" s="26"/>
      <c r="AL28" s="26"/>
      <c r="AM28" s="13"/>
      <c r="AN28" s="29"/>
      <c r="AO28" s="29"/>
      <c r="AP28" s="31"/>
      <c r="AQ28" s="32"/>
      <c r="AR28" s="32"/>
      <c r="AS28" s="32"/>
      <c r="AT28" s="32"/>
      <c r="AU28" s="28"/>
    </row>
    <row r="29" spans="2:47" ht="36" thickBot="1">
      <c r="B29" s="34"/>
      <c r="C29" s="78"/>
      <c r="D29" s="37"/>
      <c r="E29" s="77"/>
      <c r="F29" s="14" t="s">
        <v>32</v>
      </c>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5"/>
      <c r="AO29" s="15"/>
      <c r="AP29" s="15"/>
      <c r="AQ29" s="32"/>
      <c r="AR29" s="32"/>
      <c r="AS29" s="32"/>
      <c r="AT29" s="32"/>
      <c r="AU29" s="28"/>
    </row>
    <row r="30" spans="2:47" ht="28.5" customHeight="1" thickBot="1">
      <c r="B30" s="34">
        <v>8</v>
      </c>
      <c r="C30" s="74"/>
      <c r="D30" s="35"/>
      <c r="E30" s="76"/>
      <c r="F30" s="11" t="s">
        <v>30</v>
      </c>
      <c r="G30" s="26"/>
      <c r="H30" s="26"/>
      <c r="I30" s="13"/>
      <c r="J30" s="26"/>
      <c r="K30" s="26"/>
      <c r="L30" s="13"/>
      <c r="M30" s="26"/>
      <c r="N30" s="26"/>
      <c r="O30" s="13"/>
      <c r="P30" s="26"/>
      <c r="Q30" s="26"/>
      <c r="R30" s="13"/>
      <c r="S30" s="26"/>
      <c r="T30" s="26"/>
      <c r="U30" s="13"/>
      <c r="V30" s="26"/>
      <c r="W30" s="26"/>
      <c r="X30" s="13"/>
      <c r="Y30" s="26"/>
      <c r="Z30" s="26"/>
      <c r="AA30" s="13"/>
      <c r="AB30" s="26"/>
      <c r="AC30" s="26"/>
      <c r="AD30" s="13"/>
      <c r="AE30" s="26"/>
      <c r="AF30" s="26"/>
      <c r="AG30" s="13"/>
      <c r="AH30" s="26"/>
      <c r="AI30" s="26"/>
      <c r="AJ30" s="13"/>
      <c r="AK30" s="26"/>
      <c r="AL30" s="26"/>
      <c r="AM30" s="13"/>
      <c r="AN30" s="29"/>
      <c r="AO30" s="29"/>
      <c r="AP30" s="30"/>
      <c r="AQ30" s="32"/>
      <c r="AR30" s="32"/>
      <c r="AS30" s="32"/>
      <c r="AT30" s="32"/>
      <c r="AU30" s="33"/>
    </row>
    <row r="31" spans="2:47" ht="28.5" customHeight="1" thickBot="1">
      <c r="B31" s="34"/>
      <c r="C31" s="75"/>
      <c r="D31" s="36"/>
      <c r="E31" s="77"/>
      <c r="F31" s="11" t="s">
        <v>31</v>
      </c>
      <c r="G31" s="26"/>
      <c r="H31" s="26"/>
      <c r="I31" s="13"/>
      <c r="J31" s="26"/>
      <c r="K31" s="26"/>
      <c r="L31" s="13"/>
      <c r="M31" s="26"/>
      <c r="N31" s="26"/>
      <c r="O31" s="13"/>
      <c r="P31" s="26"/>
      <c r="Q31" s="26"/>
      <c r="R31" s="13"/>
      <c r="S31" s="26"/>
      <c r="T31" s="26"/>
      <c r="U31" s="13"/>
      <c r="V31" s="26"/>
      <c r="W31" s="26"/>
      <c r="X31" s="13"/>
      <c r="Y31" s="26"/>
      <c r="Z31" s="26"/>
      <c r="AA31" s="13"/>
      <c r="AB31" s="26"/>
      <c r="AC31" s="26"/>
      <c r="AD31" s="13"/>
      <c r="AE31" s="26"/>
      <c r="AF31" s="26"/>
      <c r="AG31" s="13"/>
      <c r="AH31" s="26"/>
      <c r="AI31" s="26"/>
      <c r="AJ31" s="13"/>
      <c r="AK31" s="26"/>
      <c r="AL31" s="26"/>
      <c r="AM31" s="13"/>
      <c r="AN31" s="29"/>
      <c r="AO31" s="29"/>
      <c r="AP31" s="31"/>
      <c r="AQ31" s="32"/>
      <c r="AR31" s="32"/>
      <c r="AS31" s="32"/>
      <c r="AT31" s="32"/>
      <c r="AU31" s="33"/>
    </row>
    <row r="32" spans="2:47" ht="36" thickBot="1">
      <c r="B32" s="34"/>
      <c r="C32" s="76"/>
      <c r="D32" s="36"/>
      <c r="E32" s="77"/>
      <c r="F32" s="14" t="s">
        <v>32</v>
      </c>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5"/>
      <c r="AO32" s="15"/>
      <c r="AP32" s="15"/>
      <c r="AQ32" s="32"/>
      <c r="AR32" s="32"/>
      <c r="AS32" s="32"/>
      <c r="AT32" s="32"/>
      <c r="AU32" s="33"/>
    </row>
    <row r="33" spans="2:47" ht="28.5" customHeight="1" thickBot="1">
      <c r="B33" s="34">
        <v>9</v>
      </c>
      <c r="C33" s="74"/>
      <c r="D33" s="35"/>
      <c r="E33" s="76"/>
      <c r="F33" s="11" t="s">
        <v>30</v>
      </c>
      <c r="G33" s="26"/>
      <c r="H33" s="26"/>
      <c r="I33" s="13"/>
      <c r="J33" s="26"/>
      <c r="K33" s="26"/>
      <c r="L33" s="13"/>
      <c r="M33" s="26"/>
      <c r="N33" s="26"/>
      <c r="O33" s="13"/>
      <c r="P33" s="26"/>
      <c r="Q33" s="26"/>
      <c r="R33" s="13"/>
      <c r="S33" s="26"/>
      <c r="T33" s="26"/>
      <c r="U33" s="13"/>
      <c r="V33" s="26"/>
      <c r="W33" s="26"/>
      <c r="X33" s="13"/>
      <c r="Y33" s="26"/>
      <c r="Z33" s="26"/>
      <c r="AA33" s="13"/>
      <c r="AB33" s="26"/>
      <c r="AC33" s="26"/>
      <c r="AD33" s="13"/>
      <c r="AE33" s="26"/>
      <c r="AF33" s="26"/>
      <c r="AG33" s="13"/>
      <c r="AH33" s="26"/>
      <c r="AI33" s="26"/>
      <c r="AJ33" s="13"/>
      <c r="AK33" s="26"/>
      <c r="AL33" s="26"/>
      <c r="AM33" s="13"/>
      <c r="AN33" s="29"/>
      <c r="AO33" s="29"/>
      <c r="AP33" s="30"/>
      <c r="AQ33" s="32"/>
      <c r="AR33" s="32"/>
      <c r="AS33" s="32"/>
      <c r="AT33" s="32"/>
      <c r="AU33" s="59"/>
    </row>
    <row r="34" spans="2:47" ht="28.5" customHeight="1" thickBot="1">
      <c r="B34" s="34"/>
      <c r="C34" s="75"/>
      <c r="D34" s="36"/>
      <c r="E34" s="77"/>
      <c r="F34" s="11" t="s">
        <v>31</v>
      </c>
      <c r="G34" s="26"/>
      <c r="H34" s="26"/>
      <c r="I34" s="13"/>
      <c r="J34" s="26"/>
      <c r="K34" s="26"/>
      <c r="L34" s="13"/>
      <c r="M34" s="26"/>
      <c r="N34" s="26"/>
      <c r="O34" s="13"/>
      <c r="P34" s="26"/>
      <c r="Q34" s="26"/>
      <c r="R34" s="13"/>
      <c r="S34" s="26"/>
      <c r="T34" s="26"/>
      <c r="U34" s="13"/>
      <c r="V34" s="26"/>
      <c r="W34" s="26"/>
      <c r="X34" s="13"/>
      <c r="Y34" s="26"/>
      <c r="Z34" s="26"/>
      <c r="AA34" s="13"/>
      <c r="AB34" s="26"/>
      <c r="AC34" s="26"/>
      <c r="AD34" s="13"/>
      <c r="AE34" s="26"/>
      <c r="AF34" s="26"/>
      <c r="AG34" s="13"/>
      <c r="AH34" s="26"/>
      <c r="AI34" s="26"/>
      <c r="AJ34" s="13"/>
      <c r="AK34" s="26"/>
      <c r="AL34" s="26"/>
      <c r="AM34" s="13"/>
      <c r="AN34" s="29"/>
      <c r="AO34" s="29"/>
      <c r="AP34" s="31"/>
      <c r="AQ34" s="32"/>
      <c r="AR34" s="32"/>
      <c r="AS34" s="32"/>
      <c r="AT34" s="32"/>
      <c r="AU34" s="59"/>
    </row>
    <row r="35" spans="2:47" ht="36" thickBot="1">
      <c r="B35" s="34"/>
      <c r="C35" s="76"/>
      <c r="D35" s="36"/>
      <c r="E35" s="77"/>
      <c r="F35" s="14" t="s">
        <v>32</v>
      </c>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5"/>
      <c r="AO35" s="15"/>
      <c r="AP35" s="15"/>
      <c r="AQ35" s="32"/>
      <c r="AR35" s="32"/>
      <c r="AS35" s="32"/>
      <c r="AT35" s="32"/>
      <c r="AU35" s="59"/>
    </row>
    <row r="36" spans="2:47" ht="28.5" customHeight="1" thickBot="1">
      <c r="B36" s="72">
        <v>10</v>
      </c>
      <c r="C36" s="74"/>
      <c r="D36" s="35"/>
      <c r="E36" s="76"/>
      <c r="F36" s="11" t="s">
        <v>30</v>
      </c>
      <c r="G36" s="26"/>
      <c r="H36" s="26"/>
      <c r="I36" s="13"/>
      <c r="J36" s="26"/>
      <c r="K36" s="26"/>
      <c r="L36" s="13"/>
      <c r="M36" s="26"/>
      <c r="N36" s="26"/>
      <c r="O36" s="13"/>
      <c r="P36" s="26"/>
      <c r="Q36" s="26"/>
      <c r="R36" s="13"/>
      <c r="S36" s="26"/>
      <c r="T36" s="26"/>
      <c r="U36" s="13"/>
      <c r="V36" s="26"/>
      <c r="W36" s="26"/>
      <c r="X36" s="13"/>
      <c r="Y36" s="26"/>
      <c r="Z36" s="26"/>
      <c r="AA36" s="13"/>
      <c r="AB36" s="26"/>
      <c r="AC36" s="26"/>
      <c r="AD36" s="13"/>
      <c r="AE36" s="26"/>
      <c r="AF36" s="26"/>
      <c r="AG36" s="13"/>
      <c r="AH36" s="26"/>
      <c r="AI36" s="26"/>
      <c r="AJ36" s="13"/>
      <c r="AK36" s="26"/>
      <c r="AL36" s="26"/>
      <c r="AM36" s="13"/>
      <c r="AN36" s="29"/>
      <c r="AO36" s="29"/>
      <c r="AP36" s="30"/>
      <c r="AQ36" s="32"/>
      <c r="AR36" s="32"/>
      <c r="AS36" s="32"/>
      <c r="AT36" s="32"/>
      <c r="AU36" s="33"/>
    </row>
    <row r="37" spans="2:47" ht="28.5" customHeight="1" thickBot="1">
      <c r="B37" s="72"/>
      <c r="C37" s="75"/>
      <c r="D37" s="36"/>
      <c r="E37" s="77"/>
      <c r="F37" s="11" t="s">
        <v>31</v>
      </c>
      <c r="G37" s="26"/>
      <c r="H37" s="26"/>
      <c r="I37" s="13"/>
      <c r="J37" s="26"/>
      <c r="K37" s="26"/>
      <c r="L37" s="13"/>
      <c r="M37" s="26"/>
      <c r="N37" s="26"/>
      <c r="O37" s="13"/>
      <c r="P37" s="26"/>
      <c r="Q37" s="26"/>
      <c r="R37" s="13"/>
      <c r="S37" s="26"/>
      <c r="T37" s="26"/>
      <c r="U37" s="13"/>
      <c r="V37" s="26"/>
      <c r="W37" s="26"/>
      <c r="X37" s="13"/>
      <c r="Y37" s="26"/>
      <c r="Z37" s="26"/>
      <c r="AA37" s="13"/>
      <c r="AB37" s="26"/>
      <c r="AC37" s="26"/>
      <c r="AD37" s="13"/>
      <c r="AE37" s="26"/>
      <c r="AF37" s="26"/>
      <c r="AG37" s="13"/>
      <c r="AH37" s="26"/>
      <c r="AI37" s="26"/>
      <c r="AJ37" s="13"/>
      <c r="AK37" s="26"/>
      <c r="AL37" s="26"/>
      <c r="AM37" s="13"/>
      <c r="AN37" s="29"/>
      <c r="AO37" s="29"/>
      <c r="AP37" s="31"/>
      <c r="AQ37" s="32"/>
      <c r="AR37" s="32"/>
      <c r="AS37" s="32"/>
      <c r="AT37" s="32"/>
      <c r="AU37" s="33"/>
    </row>
    <row r="38" spans="2:47" ht="36" thickBot="1">
      <c r="B38" s="73"/>
      <c r="C38" s="76"/>
      <c r="D38" s="36"/>
      <c r="E38" s="77"/>
      <c r="F38" s="14" t="s">
        <v>32</v>
      </c>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5"/>
      <c r="AO38" s="15"/>
      <c r="AP38" s="15"/>
      <c r="AQ38" s="39"/>
      <c r="AR38" s="39"/>
      <c r="AS38" s="39"/>
      <c r="AT38" s="39"/>
      <c r="AU38" s="33"/>
    </row>
    <row r="39" spans="2:47" ht="27" thickTop="1">
      <c r="B39" s="16"/>
      <c r="C39" s="16"/>
      <c r="D39" s="16"/>
      <c r="E39" s="16"/>
      <c r="F39" s="16"/>
      <c r="G39" s="16"/>
      <c r="H39" s="16"/>
      <c r="I39" s="16"/>
      <c r="J39" s="16"/>
      <c r="K39" s="16"/>
      <c r="L39" s="16"/>
      <c r="M39" s="16"/>
      <c r="N39" s="16"/>
      <c r="O39" s="16"/>
      <c r="P39" s="16"/>
      <c r="Q39" s="16"/>
      <c r="R39" s="16"/>
      <c r="S39" s="16"/>
      <c r="T39" s="16"/>
      <c r="U39" s="16"/>
      <c r="V39" s="16"/>
      <c r="W39" s="16"/>
      <c r="X39" s="16"/>
      <c r="Y39" s="17"/>
      <c r="Z39" s="17"/>
      <c r="AA39" s="17"/>
      <c r="AB39" s="17"/>
      <c r="AC39" s="17"/>
      <c r="AD39" s="17"/>
      <c r="AE39" s="17"/>
      <c r="AF39" s="17"/>
      <c r="AG39" s="17"/>
      <c r="AH39" s="17"/>
      <c r="AI39" s="17"/>
      <c r="AJ39" s="17"/>
      <c r="AK39" s="17"/>
      <c r="AL39" s="17"/>
      <c r="AM39" s="17"/>
      <c r="AN39" s="17"/>
      <c r="AO39" s="17"/>
      <c r="AP39" s="17"/>
      <c r="AQ39" s="17"/>
      <c r="AR39" s="17"/>
      <c r="AS39" s="17"/>
      <c r="AT39" s="17"/>
      <c r="AU39" s="17"/>
    </row>
    <row r="40" spans="2:47" ht="26.25">
      <c r="B40" s="16"/>
      <c r="C40" s="17" t="s">
        <v>33</v>
      </c>
      <c r="D40" s="17"/>
      <c r="E40" s="17"/>
      <c r="F40" s="17"/>
      <c r="G40" s="17"/>
      <c r="H40" s="17"/>
      <c r="I40" s="16"/>
      <c r="J40" s="16"/>
      <c r="K40" s="16"/>
      <c r="L40" s="18" t="s">
        <v>34</v>
      </c>
      <c r="M40" s="18" t="s">
        <v>35</v>
      </c>
      <c r="N40" s="18"/>
      <c r="O40" s="18"/>
      <c r="P40" s="18"/>
      <c r="Q40" s="18"/>
      <c r="R40" s="18"/>
      <c r="S40" s="18"/>
      <c r="T40" s="18"/>
      <c r="U40" s="18"/>
      <c r="V40" s="19"/>
      <c r="W40" s="19"/>
      <c r="X40" s="19"/>
      <c r="Y40" s="18"/>
      <c r="Z40" s="17"/>
      <c r="AA40" s="17"/>
      <c r="AB40" s="17"/>
      <c r="AC40" s="17"/>
      <c r="AD40" s="17"/>
      <c r="AE40" s="18"/>
      <c r="AF40" s="17"/>
      <c r="AG40" s="17"/>
      <c r="AH40" s="17"/>
      <c r="AI40" s="17"/>
      <c r="AJ40" s="17"/>
      <c r="AK40" s="17"/>
      <c r="AL40" s="17"/>
      <c r="AM40" s="17"/>
      <c r="AN40" s="17"/>
      <c r="AO40" s="18"/>
    </row>
    <row r="41" spans="2:47" ht="33.75">
      <c r="B41" s="19"/>
      <c r="C41" s="20" t="s">
        <v>36</v>
      </c>
      <c r="D41" s="18" t="s">
        <v>37</v>
      </c>
      <c r="E41" s="18"/>
      <c r="F41" s="18"/>
      <c r="G41" s="18"/>
      <c r="H41" s="18"/>
      <c r="I41" s="19"/>
      <c r="J41" s="19"/>
      <c r="K41" s="19"/>
      <c r="L41" s="18" t="s">
        <v>34</v>
      </c>
      <c r="M41" s="18" t="s">
        <v>38</v>
      </c>
      <c r="N41" s="18"/>
      <c r="O41" s="18"/>
      <c r="P41" s="18"/>
      <c r="Q41" s="18"/>
      <c r="R41" s="18"/>
      <c r="S41" s="18"/>
      <c r="T41" s="18"/>
      <c r="U41" s="18"/>
      <c r="V41" s="19"/>
      <c r="W41" s="19"/>
      <c r="X41" s="19"/>
      <c r="AA41" s="21"/>
      <c r="AB41" s="22"/>
      <c r="AC41" s="21"/>
      <c r="AD41" s="21"/>
      <c r="AE41" s="21"/>
      <c r="AF41" s="21"/>
      <c r="AI41" s="21"/>
      <c r="AJ41" s="21"/>
      <c r="AK41" s="21"/>
      <c r="AL41" s="22"/>
      <c r="AM41" s="21"/>
      <c r="AN41" s="21"/>
      <c r="AO41" s="21"/>
      <c r="AP41" s="21"/>
      <c r="AQ41" s="21"/>
      <c r="AR41" s="23"/>
      <c r="AS41" s="22"/>
      <c r="AT41" s="21"/>
      <c r="AU41" s="17"/>
    </row>
    <row r="42" spans="2:47" ht="33.75">
      <c r="B42" s="19"/>
      <c r="C42" s="20"/>
      <c r="D42" s="18"/>
      <c r="E42" s="18"/>
      <c r="F42" s="18"/>
      <c r="G42" s="18"/>
      <c r="H42" s="18"/>
      <c r="I42" s="19"/>
      <c r="J42" s="19"/>
      <c r="K42" s="19"/>
      <c r="L42" s="18"/>
      <c r="M42" s="18"/>
      <c r="N42" s="18"/>
      <c r="O42" s="18"/>
      <c r="P42" s="18"/>
      <c r="Q42" s="18"/>
      <c r="R42" s="18"/>
      <c r="S42" s="18"/>
      <c r="T42" s="18"/>
      <c r="U42" s="18"/>
      <c r="V42" s="19"/>
      <c r="W42" s="19"/>
      <c r="X42" s="19"/>
      <c r="AA42" s="21"/>
      <c r="AB42" s="22"/>
      <c r="AC42" s="21"/>
      <c r="AD42" s="21"/>
      <c r="AE42" s="21"/>
      <c r="AF42" s="21"/>
      <c r="AI42" s="21"/>
      <c r="AJ42" s="21"/>
      <c r="AK42" s="21"/>
      <c r="AL42" s="22"/>
      <c r="AM42" s="21"/>
      <c r="AN42" s="21"/>
      <c r="AO42" s="21"/>
      <c r="AP42" s="21"/>
      <c r="AQ42" s="21"/>
      <c r="AR42" s="23"/>
      <c r="AS42" s="22"/>
      <c r="AT42" s="21"/>
      <c r="AU42" s="17"/>
    </row>
    <row r="46" spans="2:47" ht="35.25">
      <c r="J46" s="71" t="s">
        <v>0</v>
      </c>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row>
    <row r="49" spans="2:47" ht="15.75" thickBot="1"/>
    <row r="50" spans="2:47" ht="35.25" customHeight="1" thickTop="1" thickBot="1">
      <c r="B50" s="47" t="s">
        <v>2</v>
      </c>
      <c r="C50" s="50" t="s">
        <v>3</v>
      </c>
      <c r="D50" s="53" t="s">
        <v>4</v>
      </c>
      <c r="E50" s="56" t="s">
        <v>5</v>
      </c>
      <c r="F50" s="24" t="s">
        <v>6</v>
      </c>
      <c r="G50" s="41" t="s">
        <v>7</v>
      </c>
      <c r="H50" s="42"/>
      <c r="I50" s="43"/>
      <c r="J50" s="41" t="s">
        <v>8</v>
      </c>
      <c r="K50" s="42"/>
      <c r="L50" s="43"/>
      <c r="M50" s="41" t="s">
        <v>9</v>
      </c>
      <c r="N50" s="42"/>
      <c r="O50" s="43"/>
      <c r="P50" s="41" t="s">
        <v>10</v>
      </c>
      <c r="Q50" s="42"/>
      <c r="R50" s="43"/>
      <c r="S50" s="41" t="s">
        <v>11</v>
      </c>
      <c r="T50" s="42"/>
      <c r="U50" s="43"/>
      <c r="V50" s="41" t="s">
        <v>12</v>
      </c>
      <c r="W50" s="42"/>
      <c r="X50" s="43"/>
      <c r="Y50" s="41" t="s">
        <v>13</v>
      </c>
      <c r="Z50" s="42"/>
      <c r="AA50" s="43"/>
      <c r="AB50" s="41" t="s">
        <v>14</v>
      </c>
      <c r="AC50" s="42"/>
      <c r="AD50" s="43"/>
      <c r="AE50" s="41" t="s">
        <v>15</v>
      </c>
      <c r="AF50" s="42"/>
      <c r="AG50" s="43"/>
      <c r="AH50" s="41" t="s">
        <v>16</v>
      </c>
      <c r="AI50" s="42"/>
      <c r="AJ50" s="43"/>
      <c r="AK50" s="41" t="s">
        <v>17</v>
      </c>
      <c r="AL50" s="42"/>
      <c r="AM50" s="43"/>
      <c r="AN50" s="44" t="s">
        <v>18</v>
      </c>
      <c r="AO50" s="44" t="s">
        <v>19</v>
      </c>
      <c r="AP50" s="44" t="s">
        <v>20</v>
      </c>
      <c r="AQ50" s="60" t="s">
        <v>21</v>
      </c>
      <c r="AR50" s="61"/>
      <c r="AS50" s="60" t="s">
        <v>22</v>
      </c>
      <c r="AT50" s="61"/>
      <c r="AU50" s="64" t="s">
        <v>23</v>
      </c>
    </row>
    <row r="51" spans="2:47" ht="190.5" thickBot="1">
      <c r="B51" s="48"/>
      <c r="C51" s="51"/>
      <c r="D51" s="54"/>
      <c r="E51" s="57"/>
      <c r="F51" s="8" t="s">
        <v>24</v>
      </c>
      <c r="G51" s="8" t="s">
        <v>25</v>
      </c>
      <c r="H51" s="8" t="s">
        <v>26</v>
      </c>
      <c r="I51" s="8" t="s">
        <v>27</v>
      </c>
      <c r="J51" s="8" t="s">
        <v>25</v>
      </c>
      <c r="K51" s="8" t="s">
        <v>26</v>
      </c>
      <c r="L51" s="8" t="s">
        <v>27</v>
      </c>
      <c r="M51" s="8" t="s">
        <v>25</v>
      </c>
      <c r="N51" s="8" t="s">
        <v>26</v>
      </c>
      <c r="O51" s="8" t="s">
        <v>27</v>
      </c>
      <c r="P51" s="8" t="s">
        <v>25</v>
      </c>
      <c r="Q51" s="8" t="s">
        <v>26</v>
      </c>
      <c r="R51" s="8" t="s">
        <v>27</v>
      </c>
      <c r="S51" s="8" t="s">
        <v>25</v>
      </c>
      <c r="T51" s="8" t="s">
        <v>26</v>
      </c>
      <c r="U51" s="8" t="s">
        <v>27</v>
      </c>
      <c r="V51" s="8" t="s">
        <v>25</v>
      </c>
      <c r="W51" s="8" t="s">
        <v>26</v>
      </c>
      <c r="X51" s="8" t="s">
        <v>27</v>
      </c>
      <c r="Y51" s="8" t="s">
        <v>25</v>
      </c>
      <c r="Z51" s="8" t="s">
        <v>26</v>
      </c>
      <c r="AA51" s="8" t="s">
        <v>27</v>
      </c>
      <c r="AB51" s="8" t="s">
        <v>25</v>
      </c>
      <c r="AC51" s="8" t="s">
        <v>26</v>
      </c>
      <c r="AD51" s="8" t="s">
        <v>27</v>
      </c>
      <c r="AE51" s="8" t="s">
        <v>25</v>
      </c>
      <c r="AF51" s="8" t="s">
        <v>26</v>
      </c>
      <c r="AG51" s="8" t="s">
        <v>27</v>
      </c>
      <c r="AH51" s="8" t="s">
        <v>25</v>
      </c>
      <c r="AI51" s="8" t="s">
        <v>26</v>
      </c>
      <c r="AJ51" s="8" t="s">
        <v>27</v>
      </c>
      <c r="AK51" s="8" t="s">
        <v>25</v>
      </c>
      <c r="AL51" s="8" t="s">
        <v>26</v>
      </c>
      <c r="AM51" s="8" t="s">
        <v>27</v>
      </c>
      <c r="AN51" s="45"/>
      <c r="AO51" s="45"/>
      <c r="AP51" s="45"/>
      <c r="AQ51" s="62"/>
      <c r="AR51" s="63"/>
      <c r="AS51" s="62"/>
      <c r="AT51" s="63"/>
      <c r="AU51" s="65"/>
    </row>
    <row r="52" spans="2:47" ht="28.5" thickBot="1">
      <c r="B52" s="48"/>
      <c r="C52" s="51"/>
      <c r="D52" s="54"/>
      <c r="E52" s="57"/>
      <c r="F52" s="25" t="s">
        <v>28</v>
      </c>
      <c r="G52" s="9">
        <v>30</v>
      </c>
      <c r="H52" s="9">
        <v>56</v>
      </c>
      <c r="I52" s="9">
        <v>100</v>
      </c>
      <c r="J52" s="9">
        <v>30</v>
      </c>
      <c r="K52" s="9">
        <v>56</v>
      </c>
      <c r="L52" s="9">
        <v>100</v>
      </c>
      <c r="M52" s="9">
        <v>30</v>
      </c>
      <c r="N52" s="9">
        <v>56</v>
      </c>
      <c r="O52" s="9">
        <v>100</v>
      </c>
      <c r="P52" s="9">
        <v>24</v>
      </c>
      <c r="Q52" s="9">
        <v>29</v>
      </c>
      <c r="R52" s="9">
        <v>60</v>
      </c>
      <c r="S52" s="9">
        <v>24</v>
      </c>
      <c r="T52" s="9">
        <v>29</v>
      </c>
      <c r="U52" s="9">
        <v>60</v>
      </c>
      <c r="V52" s="9">
        <v>24</v>
      </c>
      <c r="W52" s="9">
        <v>29</v>
      </c>
      <c r="X52" s="9">
        <v>60</v>
      </c>
      <c r="Y52" s="9">
        <v>12</v>
      </c>
      <c r="Z52" s="9">
        <v>22</v>
      </c>
      <c r="AA52" s="9">
        <v>40</v>
      </c>
      <c r="AB52" s="9">
        <v>16</v>
      </c>
      <c r="AC52" s="9">
        <v>19</v>
      </c>
      <c r="AD52" s="9">
        <v>40</v>
      </c>
      <c r="AE52" s="9">
        <v>12</v>
      </c>
      <c r="AF52" s="9">
        <v>22</v>
      </c>
      <c r="AG52" s="9">
        <v>40</v>
      </c>
      <c r="AH52" s="9">
        <v>12</v>
      </c>
      <c r="AI52" s="9">
        <v>22</v>
      </c>
      <c r="AJ52" s="9">
        <v>40</v>
      </c>
      <c r="AK52" s="9">
        <v>6</v>
      </c>
      <c r="AL52" s="9">
        <v>11</v>
      </c>
      <c r="AM52" s="9">
        <v>20</v>
      </c>
      <c r="AN52" s="45"/>
      <c r="AO52" s="45"/>
      <c r="AP52" s="45"/>
      <c r="AQ52" s="67" t="s">
        <v>20</v>
      </c>
      <c r="AR52" s="68"/>
      <c r="AS52" s="69" t="s">
        <v>20</v>
      </c>
      <c r="AT52" s="70"/>
      <c r="AU52" s="66"/>
    </row>
    <row r="53" spans="2:47" ht="28.5" thickBot="1">
      <c r="B53" s="49"/>
      <c r="C53" s="52"/>
      <c r="D53" s="55"/>
      <c r="E53" s="58"/>
      <c r="F53" s="10" t="s">
        <v>29</v>
      </c>
      <c r="G53" s="9">
        <v>60</v>
      </c>
      <c r="H53" s="9">
        <v>140</v>
      </c>
      <c r="I53" s="9">
        <v>200</v>
      </c>
      <c r="J53" s="9">
        <v>60</v>
      </c>
      <c r="K53" s="9">
        <v>140</v>
      </c>
      <c r="L53" s="9">
        <v>200</v>
      </c>
      <c r="M53" s="9">
        <v>60</v>
      </c>
      <c r="N53" s="9">
        <v>140</v>
      </c>
      <c r="O53" s="9">
        <v>200</v>
      </c>
      <c r="P53" s="9">
        <v>48</v>
      </c>
      <c r="Q53" s="9">
        <v>72</v>
      </c>
      <c r="R53" s="9">
        <v>120</v>
      </c>
      <c r="S53" s="9">
        <v>48</v>
      </c>
      <c r="T53" s="9">
        <v>72</v>
      </c>
      <c r="U53" s="9">
        <v>120</v>
      </c>
      <c r="V53" s="9">
        <v>48</v>
      </c>
      <c r="W53" s="9">
        <v>72</v>
      </c>
      <c r="X53" s="9">
        <v>120</v>
      </c>
      <c r="Y53" s="9">
        <v>24</v>
      </c>
      <c r="Z53" s="9">
        <v>56</v>
      </c>
      <c r="AA53" s="9">
        <v>80</v>
      </c>
      <c r="AB53" s="9">
        <v>32</v>
      </c>
      <c r="AC53" s="9">
        <v>48</v>
      </c>
      <c r="AD53" s="9">
        <v>80</v>
      </c>
      <c r="AE53" s="9">
        <v>24</v>
      </c>
      <c r="AF53" s="9">
        <v>56</v>
      </c>
      <c r="AG53" s="9">
        <v>80</v>
      </c>
      <c r="AH53" s="9">
        <v>24</v>
      </c>
      <c r="AI53" s="9">
        <v>56</v>
      </c>
      <c r="AJ53" s="9">
        <v>80</v>
      </c>
      <c r="AK53" s="9">
        <v>12</v>
      </c>
      <c r="AL53" s="9">
        <v>28</v>
      </c>
      <c r="AM53" s="9">
        <v>40</v>
      </c>
      <c r="AN53" s="46"/>
      <c r="AO53" s="46"/>
      <c r="AP53" s="46"/>
      <c r="AQ53" s="69"/>
      <c r="AR53" s="70"/>
      <c r="AS53" s="69"/>
      <c r="AT53" s="70"/>
      <c r="AU53" s="66"/>
    </row>
    <row r="54" spans="2:47" ht="28.5" thickBot="1">
      <c r="B54" s="34">
        <v>11</v>
      </c>
      <c r="C54" s="32"/>
      <c r="D54" s="35"/>
      <c r="E54" s="32"/>
      <c r="F54" s="11" t="s">
        <v>30</v>
      </c>
      <c r="G54" s="26"/>
      <c r="H54" s="26"/>
      <c r="I54" s="13"/>
      <c r="J54" s="26"/>
      <c r="K54" s="26"/>
      <c r="L54" s="13"/>
      <c r="M54" s="26"/>
      <c r="N54" s="26"/>
      <c r="O54" s="13"/>
      <c r="P54" s="26"/>
      <c r="Q54" s="26"/>
      <c r="R54" s="13"/>
      <c r="S54" s="26"/>
      <c r="T54" s="26"/>
      <c r="U54" s="13"/>
      <c r="V54" s="26"/>
      <c r="W54" s="26"/>
      <c r="X54" s="13"/>
      <c r="Y54" s="26"/>
      <c r="Z54" s="26"/>
      <c r="AA54" s="13"/>
      <c r="AB54" s="26"/>
      <c r="AC54" s="26"/>
      <c r="AD54" s="13"/>
      <c r="AE54" s="26"/>
      <c r="AF54" s="26"/>
      <c r="AG54" s="13"/>
      <c r="AH54" s="26"/>
      <c r="AI54" s="26"/>
      <c r="AJ54" s="13"/>
      <c r="AK54" s="26"/>
      <c r="AL54" s="26"/>
      <c r="AM54" s="13"/>
      <c r="AN54" s="40"/>
      <c r="AO54" s="40"/>
      <c r="AP54" s="30"/>
      <c r="AQ54" s="32"/>
      <c r="AR54" s="32"/>
      <c r="AS54" s="32"/>
      <c r="AT54" s="32"/>
      <c r="AU54" s="28"/>
    </row>
    <row r="55" spans="2:47" ht="28.5" thickBot="1">
      <c r="B55" s="34"/>
      <c r="C55" s="32"/>
      <c r="D55" s="36"/>
      <c r="E55" s="32"/>
      <c r="F55" s="11" t="s">
        <v>31</v>
      </c>
      <c r="G55" s="26"/>
      <c r="H55" s="26"/>
      <c r="I55" s="13"/>
      <c r="J55" s="26"/>
      <c r="K55" s="26"/>
      <c r="L55" s="13"/>
      <c r="M55" s="26"/>
      <c r="N55" s="26"/>
      <c r="O55" s="13"/>
      <c r="P55" s="26"/>
      <c r="Q55" s="26"/>
      <c r="R55" s="13"/>
      <c r="S55" s="26"/>
      <c r="T55" s="26"/>
      <c r="U55" s="13"/>
      <c r="V55" s="26"/>
      <c r="W55" s="26"/>
      <c r="X55" s="13"/>
      <c r="Y55" s="26"/>
      <c r="Z55" s="26"/>
      <c r="AA55" s="13"/>
      <c r="AB55" s="26"/>
      <c r="AC55" s="26"/>
      <c r="AD55" s="13"/>
      <c r="AE55" s="26"/>
      <c r="AF55" s="26"/>
      <c r="AG55" s="13"/>
      <c r="AH55" s="26"/>
      <c r="AI55" s="26"/>
      <c r="AJ55" s="13"/>
      <c r="AK55" s="26"/>
      <c r="AL55" s="26"/>
      <c r="AM55" s="13"/>
      <c r="AN55" s="31"/>
      <c r="AO55" s="31"/>
      <c r="AP55" s="31"/>
      <c r="AQ55" s="32"/>
      <c r="AR55" s="32"/>
      <c r="AS55" s="32"/>
      <c r="AT55" s="32"/>
      <c r="AU55" s="28"/>
    </row>
    <row r="56" spans="2:47" ht="36" thickBot="1">
      <c r="B56" s="34"/>
      <c r="C56" s="32"/>
      <c r="D56" s="36"/>
      <c r="E56" s="32"/>
      <c r="F56" s="14" t="s">
        <v>32</v>
      </c>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5"/>
      <c r="AO56" s="15"/>
      <c r="AP56" s="15"/>
      <c r="AQ56" s="32"/>
      <c r="AR56" s="32"/>
      <c r="AS56" s="32"/>
      <c r="AT56" s="32"/>
      <c r="AU56" s="28"/>
    </row>
    <row r="57" spans="2:47" ht="28.5" customHeight="1" thickBot="1">
      <c r="B57" s="34">
        <v>12</v>
      </c>
      <c r="C57" s="32"/>
      <c r="D57" s="35"/>
      <c r="E57" s="32"/>
      <c r="F57" s="11" t="s">
        <v>30</v>
      </c>
      <c r="G57" s="26"/>
      <c r="H57" s="26"/>
      <c r="I57" s="13"/>
      <c r="J57" s="26"/>
      <c r="K57" s="26"/>
      <c r="L57" s="13"/>
      <c r="M57" s="26"/>
      <c r="N57" s="26"/>
      <c r="O57" s="13"/>
      <c r="P57" s="26"/>
      <c r="Q57" s="26"/>
      <c r="R57" s="13"/>
      <c r="S57" s="26"/>
      <c r="T57" s="26"/>
      <c r="U57" s="13"/>
      <c r="V57" s="26"/>
      <c r="W57" s="26"/>
      <c r="X57" s="13"/>
      <c r="Y57" s="26"/>
      <c r="Z57" s="26"/>
      <c r="AA57" s="13"/>
      <c r="AB57" s="26"/>
      <c r="AC57" s="26"/>
      <c r="AD57" s="13"/>
      <c r="AE57" s="26"/>
      <c r="AF57" s="26"/>
      <c r="AG57" s="13"/>
      <c r="AH57" s="26"/>
      <c r="AI57" s="26"/>
      <c r="AJ57" s="13"/>
      <c r="AK57" s="26"/>
      <c r="AL57" s="26"/>
      <c r="AM57" s="13"/>
      <c r="AN57" s="29"/>
      <c r="AO57" s="29"/>
      <c r="AP57" s="30"/>
      <c r="AQ57" s="32"/>
      <c r="AR57" s="32"/>
      <c r="AS57" s="32"/>
      <c r="AT57" s="32"/>
      <c r="AU57" s="33"/>
    </row>
    <row r="58" spans="2:47" ht="28.5" customHeight="1" thickBot="1">
      <c r="B58" s="34"/>
      <c r="C58" s="32"/>
      <c r="D58" s="36"/>
      <c r="E58" s="32"/>
      <c r="F58" s="11" t="s">
        <v>31</v>
      </c>
      <c r="G58" s="26"/>
      <c r="H58" s="26"/>
      <c r="I58" s="13"/>
      <c r="J58" s="26"/>
      <c r="K58" s="26"/>
      <c r="L58" s="13"/>
      <c r="M58" s="26"/>
      <c r="N58" s="26"/>
      <c r="O58" s="13"/>
      <c r="P58" s="26"/>
      <c r="Q58" s="26"/>
      <c r="R58" s="13"/>
      <c r="S58" s="26"/>
      <c r="T58" s="26"/>
      <c r="U58" s="13"/>
      <c r="V58" s="26"/>
      <c r="W58" s="26"/>
      <c r="X58" s="13"/>
      <c r="Y58" s="26"/>
      <c r="Z58" s="26"/>
      <c r="AA58" s="13"/>
      <c r="AB58" s="26"/>
      <c r="AC58" s="26"/>
      <c r="AD58" s="13"/>
      <c r="AE58" s="26"/>
      <c r="AF58" s="26"/>
      <c r="AG58" s="13"/>
      <c r="AH58" s="26"/>
      <c r="AI58" s="26"/>
      <c r="AJ58" s="13"/>
      <c r="AK58" s="26"/>
      <c r="AL58" s="26"/>
      <c r="AM58" s="13"/>
      <c r="AN58" s="29"/>
      <c r="AO58" s="29"/>
      <c r="AP58" s="31"/>
      <c r="AQ58" s="32"/>
      <c r="AR58" s="32"/>
      <c r="AS58" s="32"/>
      <c r="AT58" s="32"/>
      <c r="AU58" s="33"/>
    </row>
    <row r="59" spans="2:47" ht="36" thickBot="1">
      <c r="B59" s="34"/>
      <c r="C59" s="32"/>
      <c r="D59" s="36"/>
      <c r="E59" s="32"/>
      <c r="F59" s="14" t="s">
        <v>32</v>
      </c>
      <c r="G59" s="13"/>
      <c r="H59" s="27"/>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5"/>
      <c r="AO59" s="15"/>
      <c r="AP59" s="15"/>
      <c r="AQ59" s="32"/>
      <c r="AR59" s="32"/>
      <c r="AS59" s="32"/>
      <c r="AT59" s="32"/>
      <c r="AU59" s="33"/>
    </row>
    <row r="60" spans="2:47" ht="28.5" customHeight="1" thickBot="1">
      <c r="B60" s="34">
        <v>13</v>
      </c>
      <c r="C60" s="32"/>
      <c r="D60" s="35"/>
      <c r="E60" s="32"/>
      <c r="F60" s="11" t="s">
        <v>30</v>
      </c>
      <c r="G60" s="26"/>
      <c r="H60" s="26"/>
      <c r="I60" s="13"/>
      <c r="J60" s="26"/>
      <c r="K60" s="26"/>
      <c r="L60" s="13"/>
      <c r="M60" s="26"/>
      <c r="N60" s="26"/>
      <c r="O60" s="13"/>
      <c r="P60" s="26"/>
      <c r="Q60" s="26"/>
      <c r="R60" s="13"/>
      <c r="S60" s="26"/>
      <c r="T60" s="26"/>
      <c r="U60" s="13"/>
      <c r="V60" s="26"/>
      <c r="W60" s="26"/>
      <c r="X60" s="13"/>
      <c r="Y60" s="26"/>
      <c r="Z60" s="26"/>
      <c r="AA60" s="13"/>
      <c r="AB60" s="26"/>
      <c r="AC60" s="26"/>
      <c r="AD60" s="13"/>
      <c r="AE60" s="26"/>
      <c r="AF60" s="26"/>
      <c r="AG60" s="13"/>
      <c r="AH60" s="26"/>
      <c r="AI60" s="26"/>
      <c r="AJ60" s="13"/>
      <c r="AK60" s="26"/>
      <c r="AL60" s="26"/>
      <c r="AM60" s="13"/>
      <c r="AN60" s="29"/>
      <c r="AO60" s="29"/>
      <c r="AP60" s="30"/>
      <c r="AQ60" s="32"/>
      <c r="AR60" s="32"/>
      <c r="AS60" s="32"/>
      <c r="AT60" s="32"/>
      <c r="AU60" s="28"/>
    </row>
    <row r="61" spans="2:47" ht="28.5" customHeight="1" thickBot="1">
      <c r="B61" s="34"/>
      <c r="C61" s="32"/>
      <c r="D61" s="36"/>
      <c r="E61" s="32"/>
      <c r="F61" s="11" t="s">
        <v>31</v>
      </c>
      <c r="G61" s="26"/>
      <c r="H61" s="26"/>
      <c r="I61" s="13"/>
      <c r="J61" s="26"/>
      <c r="K61" s="26"/>
      <c r="L61" s="13"/>
      <c r="M61" s="26"/>
      <c r="N61" s="26"/>
      <c r="O61" s="13"/>
      <c r="P61" s="26"/>
      <c r="Q61" s="26"/>
      <c r="R61" s="13"/>
      <c r="S61" s="26"/>
      <c r="T61" s="26"/>
      <c r="U61" s="13"/>
      <c r="V61" s="26"/>
      <c r="W61" s="26"/>
      <c r="X61" s="13"/>
      <c r="Y61" s="26"/>
      <c r="Z61" s="26"/>
      <c r="AA61" s="13"/>
      <c r="AB61" s="26"/>
      <c r="AC61" s="26"/>
      <c r="AD61" s="13"/>
      <c r="AE61" s="26"/>
      <c r="AF61" s="26"/>
      <c r="AG61" s="13"/>
      <c r="AH61" s="26"/>
      <c r="AI61" s="26"/>
      <c r="AJ61" s="13"/>
      <c r="AK61" s="26"/>
      <c r="AL61" s="26"/>
      <c r="AM61" s="13"/>
      <c r="AN61" s="29"/>
      <c r="AO61" s="29"/>
      <c r="AP61" s="31"/>
      <c r="AQ61" s="32"/>
      <c r="AR61" s="32"/>
      <c r="AS61" s="32"/>
      <c r="AT61" s="32"/>
      <c r="AU61" s="28"/>
    </row>
    <row r="62" spans="2:47" ht="36" thickBot="1">
      <c r="B62" s="34"/>
      <c r="C62" s="32"/>
      <c r="D62" s="36"/>
      <c r="E62" s="32"/>
      <c r="F62" s="14" t="s">
        <v>32</v>
      </c>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5"/>
      <c r="AO62" s="15"/>
      <c r="AP62" s="15"/>
      <c r="AQ62" s="32"/>
      <c r="AR62" s="32"/>
      <c r="AS62" s="32"/>
      <c r="AT62" s="32"/>
      <c r="AU62" s="28"/>
    </row>
    <row r="63" spans="2:47" ht="28.5" customHeight="1" thickBot="1">
      <c r="B63" s="34">
        <v>14</v>
      </c>
      <c r="C63" s="32"/>
      <c r="D63" s="35"/>
      <c r="E63" s="32"/>
      <c r="F63" s="11" t="s">
        <v>30</v>
      </c>
      <c r="G63" s="26"/>
      <c r="H63" s="26"/>
      <c r="I63" s="13"/>
      <c r="J63" s="26"/>
      <c r="K63" s="26"/>
      <c r="L63" s="13"/>
      <c r="M63" s="26"/>
      <c r="N63" s="26"/>
      <c r="O63" s="13"/>
      <c r="P63" s="26"/>
      <c r="Q63" s="26"/>
      <c r="R63" s="13"/>
      <c r="S63" s="26"/>
      <c r="T63" s="26"/>
      <c r="U63" s="13"/>
      <c r="V63" s="26"/>
      <c r="W63" s="26"/>
      <c r="X63" s="13"/>
      <c r="Y63" s="26"/>
      <c r="Z63" s="26"/>
      <c r="AA63" s="13"/>
      <c r="AB63" s="26"/>
      <c r="AC63" s="26"/>
      <c r="AD63" s="13"/>
      <c r="AE63" s="26"/>
      <c r="AF63" s="26"/>
      <c r="AG63" s="13"/>
      <c r="AH63" s="26"/>
      <c r="AI63" s="26"/>
      <c r="AJ63" s="13"/>
      <c r="AK63" s="26"/>
      <c r="AL63" s="26"/>
      <c r="AM63" s="13"/>
      <c r="AN63" s="29"/>
      <c r="AO63" s="29"/>
      <c r="AP63" s="30"/>
      <c r="AQ63" s="32"/>
      <c r="AR63" s="32"/>
      <c r="AS63" s="32"/>
      <c r="AT63" s="32"/>
      <c r="AU63" s="28"/>
    </row>
    <row r="64" spans="2:47" ht="28.5" customHeight="1" thickBot="1">
      <c r="B64" s="34"/>
      <c r="C64" s="32"/>
      <c r="D64" s="36"/>
      <c r="E64" s="32"/>
      <c r="F64" s="11" t="s">
        <v>31</v>
      </c>
      <c r="G64" s="26"/>
      <c r="H64" s="26"/>
      <c r="I64" s="13"/>
      <c r="J64" s="26"/>
      <c r="K64" s="26"/>
      <c r="L64" s="13"/>
      <c r="M64" s="26"/>
      <c r="N64" s="26"/>
      <c r="O64" s="13"/>
      <c r="P64" s="26"/>
      <c r="Q64" s="26"/>
      <c r="R64" s="13"/>
      <c r="S64" s="26"/>
      <c r="T64" s="26"/>
      <c r="U64" s="13"/>
      <c r="V64" s="26"/>
      <c r="W64" s="26"/>
      <c r="X64" s="13"/>
      <c r="Y64" s="26"/>
      <c r="Z64" s="26"/>
      <c r="AA64" s="13"/>
      <c r="AB64" s="26"/>
      <c r="AC64" s="26"/>
      <c r="AD64" s="13"/>
      <c r="AE64" s="26"/>
      <c r="AF64" s="26"/>
      <c r="AG64" s="13"/>
      <c r="AH64" s="26"/>
      <c r="AI64" s="26"/>
      <c r="AJ64" s="13"/>
      <c r="AK64" s="26"/>
      <c r="AL64" s="26"/>
      <c r="AM64" s="13"/>
      <c r="AN64" s="29"/>
      <c r="AO64" s="29"/>
      <c r="AP64" s="31"/>
      <c r="AQ64" s="32"/>
      <c r="AR64" s="32"/>
      <c r="AS64" s="32"/>
      <c r="AT64" s="32"/>
      <c r="AU64" s="28"/>
    </row>
    <row r="65" spans="2:47" ht="36" customHeight="1" thickBot="1">
      <c r="B65" s="34"/>
      <c r="C65" s="32"/>
      <c r="D65" s="36"/>
      <c r="E65" s="32"/>
      <c r="F65" s="14" t="s">
        <v>32</v>
      </c>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5"/>
      <c r="AO65" s="15"/>
      <c r="AP65" s="15"/>
      <c r="AQ65" s="32"/>
      <c r="AR65" s="32"/>
      <c r="AS65" s="32"/>
      <c r="AT65" s="32"/>
      <c r="AU65" s="28"/>
    </row>
    <row r="66" spans="2:47" ht="28.5" customHeight="1" thickBot="1">
      <c r="B66" s="34">
        <v>15</v>
      </c>
      <c r="C66" s="32"/>
      <c r="D66" s="35"/>
      <c r="E66" s="32"/>
      <c r="F66" s="11" t="s">
        <v>30</v>
      </c>
      <c r="G66" s="26"/>
      <c r="H66" s="26"/>
      <c r="I66" s="13"/>
      <c r="J66" s="26"/>
      <c r="K66" s="26"/>
      <c r="L66" s="13"/>
      <c r="M66" s="26"/>
      <c r="N66" s="26"/>
      <c r="O66" s="13"/>
      <c r="P66" s="26"/>
      <c r="Q66" s="26"/>
      <c r="R66" s="13"/>
      <c r="S66" s="26"/>
      <c r="T66" s="26"/>
      <c r="U66" s="13"/>
      <c r="V66" s="26"/>
      <c r="W66" s="26"/>
      <c r="X66" s="13"/>
      <c r="Y66" s="26"/>
      <c r="Z66" s="26"/>
      <c r="AA66" s="13"/>
      <c r="AB66" s="26"/>
      <c r="AC66" s="26"/>
      <c r="AD66" s="13"/>
      <c r="AE66" s="26"/>
      <c r="AF66" s="26"/>
      <c r="AG66" s="13"/>
      <c r="AH66" s="26"/>
      <c r="AI66" s="26"/>
      <c r="AJ66" s="13"/>
      <c r="AK66" s="26"/>
      <c r="AL66" s="26"/>
      <c r="AM66" s="13"/>
      <c r="AN66" s="29"/>
      <c r="AO66" s="29"/>
      <c r="AP66" s="30"/>
      <c r="AQ66" s="32"/>
      <c r="AR66" s="32"/>
      <c r="AS66" s="32"/>
      <c r="AT66" s="32"/>
      <c r="AU66" s="28"/>
    </row>
    <row r="67" spans="2:47" ht="28.5" customHeight="1" thickBot="1">
      <c r="B67" s="34"/>
      <c r="C67" s="32"/>
      <c r="D67" s="36"/>
      <c r="E67" s="32"/>
      <c r="F67" s="11" t="s">
        <v>31</v>
      </c>
      <c r="G67" s="26"/>
      <c r="H67" s="26"/>
      <c r="I67" s="13"/>
      <c r="J67" s="26"/>
      <c r="K67" s="26"/>
      <c r="L67" s="13"/>
      <c r="M67" s="26"/>
      <c r="N67" s="26"/>
      <c r="O67" s="13"/>
      <c r="P67" s="26"/>
      <c r="Q67" s="26"/>
      <c r="R67" s="13"/>
      <c r="S67" s="26"/>
      <c r="T67" s="26"/>
      <c r="U67" s="13"/>
      <c r="V67" s="26"/>
      <c r="W67" s="26"/>
      <c r="X67" s="13"/>
      <c r="Y67" s="26"/>
      <c r="Z67" s="26"/>
      <c r="AA67" s="13"/>
      <c r="AB67" s="26"/>
      <c r="AC67" s="26"/>
      <c r="AD67" s="13"/>
      <c r="AE67" s="26"/>
      <c r="AF67" s="26"/>
      <c r="AG67" s="13"/>
      <c r="AH67" s="26"/>
      <c r="AI67" s="26"/>
      <c r="AJ67" s="13"/>
      <c r="AK67" s="26"/>
      <c r="AL67" s="26"/>
      <c r="AM67" s="13"/>
      <c r="AN67" s="29"/>
      <c r="AO67" s="29"/>
      <c r="AP67" s="31"/>
      <c r="AQ67" s="32"/>
      <c r="AR67" s="32"/>
      <c r="AS67" s="32"/>
      <c r="AT67" s="32"/>
      <c r="AU67" s="28"/>
    </row>
    <row r="68" spans="2:47" ht="36" customHeight="1" thickBot="1">
      <c r="B68" s="34"/>
      <c r="C68" s="32"/>
      <c r="D68" s="36"/>
      <c r="E68" s="32"/>
      <c r="F68" s="14" t="s">
        <v>32</v>
      </c>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5"/>
      <c r="AO68" s="15"/>
      <c r="AP68" s="15"/>
      <c r="AQ68" s="32"/>
      <c r="AR68" s="32"/>
      <c r="AS68" s="32"/>
      <c r="AT68" s="32"/>
      <c r="AU68" s="28"/>
    </row>
    <row r="69" spans="2:47" ht="28.5" customHeight="1" thickBot="1">
      <c r="B69" s="34">
        <v>16</v>
      </c>
      <c r="C69" s="32"/>
      <c r="D69" s="35"/>
      <c r="E69" s="32"/>
      <c r="F69" s="11" t="s">
        <v>30</v>
      </c>
      <c r="G69" s="26"/>
      <c r="H69" s="26"/>
      <c r="I69" s="13"/>
      <c r="J69" s="26"/>
      <c r="K69" s="26"/>
      <c r="L69" s="13"/>
      <c r="M69" s="26"/>
      <c r="N69" s="26"/>
      <c r="O69" s="13"/>
      <c r="P69" s="26"/>
      <c r="Q69" s="26"/>
      <c r="R69" s="13"/>
      <c r="S69" s="26"/>
      <c r="T69" s="26"/>
      <c r="U69" s="13"/>
      <c r="V69" s="26"/>
      <c r="W69" s="26"/>
      <c r="X69" s="13"/>
      <c r="Y69" s="26"/>
      <c r="Z69" s="26"/>
      <c r="AA69" s="13"/>
      <c r="AB69" s="26"/>
      <c r="AC69" s="26"/>
      <c r="AD69" s="13"/>
      <c r="AE69" s="26"/>
      <c r="AF69" s="26"/>
      <c r="AG69" s="13"/>
      <c r="AH69" s="26"/>
      <c r="AI69" s="26"/>
      <c r="AJ69" s="13"/>
      <c r="AK69" s="26"/>
      <c r="AL69" s="26"/>
      <c r="AM69" s="13"/>
      <c r="AN69" s="29"/>
      <c r="AO69" s="29"/>
      <c r="AP69" s="30"/>
      <c r="AQ69" s="32"/>
      <c r="AR69" s="32"/>
      <c r="AS69" s="32"/>
      <c r="AT69" s="32"/>
      <c r="AU69" s="28"/>
    </row>
    <row r="70" spans="2:47" ht="28.5" customHeight="1" thickBot="1">
      <c r="B70" s="34"/>
      <c r="C70" s="32"/>
      <c r="D70" s="36"/>
      <c r="E70" s="32"/>
      <c r="F70" s="11" t="s">
        <v>31</v>
      </c>
      <c r="G70" s="26"/>
      <c r="H70" s="26"/>
      <c r="I70" s="13"/>
      <c r="J70" s="26"/>
      <c r="K70" s="26"/>
      <c r="L70" s="13"/>
      <c r="M70" s="26"/>
      <c r="N70" s="26"/>
      <c r="O70" s="13"/>
      <c r="P70" s="26"/>
      <c r="Q70" s="26"/>
      <c r="R70" s="13"/>
      <c r="S70" s="26"/>
      <c r="T70" s="26"/>
      <c r="U70" s="13"/>
      <c r="V70" s="26"/>
      <c r="W70" s="26"/>
      <c r="X70" s="13"/>
      <c r="Y70" s="26"/>
      <c r="Z70" s="26"/>
      <c r="AA70" s="13"/>
      <c r="AB70" s="26"/>
      <c r="AC70" s="26"/>
      <c r="AD70" s="13"/>
      <c r="AE70" s="26"/>
      <c r="AF70" s="26"/>
      <c r="AG70" s="13"/>
      <c r="AH70" s="26"/>
      <c r="AI70" s="26"/>
      <c r="AJ70" s="13"/>
      <c r="AK70" s="26"/>
      <c r="AL70" s="26"/>
      <c r="AM70" s="13"/>
      <c r="AN70" s="29"/>
      <c r="AO70" s="29"/>
      <c r="AP70" s="31"/>
      <c r="AQ70" s="32"/>
      <c r="AR70" s="32"/>
      <c r="AS70" s="32"/>
      <c r="AT70" s="32"/>
      <c r="AU70" s="28"/>
    </row>
    <row r="71" spans="2:47" ht="36" customHeight="1" thickBot="1">
      <c r="B71" s="34"/>
      <c r="C71" s="32"/>
      <c r="D71" s="36"/>
      <c r="E71" s="32"/>
      <c r="F71" s="14" t="s">
        <v>32</v>
      </c>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5"/>
      <c r="AO71" s="15"/>
      <c r="AP71" s="15"/>
      <c r="AQ71" s="32"/>
      <c r="AR71" s="32"/>
      <c r="AS71" s="32"/>
      <c r="AT71" s="32"/>
      <c r="AU71" s="28"/>
    </row>
    <row r="72" spans="2:47" ht="28.5" customHeight="1" thickBot="1">
      <c r="B72" s="34">
        <v>17</v>
      </c>
      <c r="C72" s="32"/>
      <c r="D72" s="35"/>
      <c r="E72" s="32"/>
      <c r="F72" s="11" t="s">
        <v>30</v>
      </c>
      <c r="G72" s="26"/>
      <c r="H72" s="26"/>
      <c r="I72" s="13"/>
      <c r="J72" s="26"/>
      <c r="K72" s="26"/>
      <c r="L72" s="13"/>
      <c r="M72" s="26"/>
      <c r="N72" s="26"/>
      <c r="O72" s="13"/>
      <c r="P72" s="26"/>
      <c r="Q72" s="26"/>
      <c r="R72" s="13"/>
      <c r="S72" s="26"/>
      <c r="T72" s="26"/>
      <c r="U72" s="13"/>
      <c r="V72" s="26"/>
      <c r="W72" s="26"/>
      <c r="X72" s="13"/>
      <c r="Y72" s="26"/>
      <c r="Z72" s="26"/>
      <c r="AA72" s="13"/>
      <c r="AB72" s="26"/>
      <c r="AC72" s="26"/>
      <c r="AD72" s="13"/>
      <c r="AE72" s="26"/>
      <c r="AF72" s="26"/>
      <c r="AG72" s="13"/>
      <c r="AH72" s="26"/>
      <c r="AI72" s="26"/>
      <c r="AJ72" s="13"/>
      <c r="AK72" s="26"/>
      <c r="AL72" s="26"/>
      <c r="AM72" s="13"/>
      <c r="AN72" s="29"/>
      <c r="AO72" s="29"/>
      <c r="AP72" s="30"/>
      <c r="AQ72" s="32"/>
      <c r="AR72" s="32"/>
      <c r="AS72" s="32"/>
      <c r="AT72" s="32"/>
      <c r="AU72" s="28"/>
    </row>
    <row r="73" spans="2:47" ht="28.5" customHeight="1" thickBot="1">
      <c r="B73" s="34"/>
      <c r="C73" s="32"/>
      <c r="D73" s="36"/>
      <c r="E73" s="32"/>
      <c r="F73" s="11" t="s">
        <v>31</v>
      </c>
      <c r="G73" s="26"/>
      <c r="H73" s="26"/>
      <c r="I73" s="13"/>
      <c r="J73" s="26"/>
      <c r="K73" s="26"/>
      <c r="L73" s="13"/>
      <c r="M73" s="26"/>
      <c r="N73" s="26"/>
      <c r="O73" s="13"/>
      <c r="P73" s="26"/>
      <c r="Q73" s="26"/>
      <c r="R73" s="13"/>
      <c r="S73" s="26"/>
      <c r="T73" s="26"/>
      <c r="U73" s="13"/>
      <c r="V73" s="26"/>
      <c r="W73" s="26"/>
      <c r="X73" s="13"/>
      <c r="Y73" s="26"/>
      <c r="Z73" s="26"/>
      <c r="AA73" s="13"/>
      <c r="AB73" s="26"/>
      <c r="AC73" s="26"/>
      <c r="AD73" s="13"/>
      <c r="AE73" s="26"/>
      <c r="AF73" s="26"/>
      <c r="AG73" s="13"/>
      <c r="AH73" s="26"/>
      <c r="AI73" s="26"/>
      <c r="AJ73" s="13"/>
      <c r="AK73" s="26"/>
      <c r="AL73" s="26"/>
      <c r="AM73" s="13"/>
      <c r="AN73" s="29"/>
      <c r="AO73" s="29"/>
      <c r="AP73" s="31"/>
      <c r="AQ73" s="32"/>
      <c r="AR73" s="32"/>
      <c r="AS73" s="32"/>
      <c r="AT73" s="32"/>
      <c r="AU73" s="28"/>
    </row>
    <row r="74" spans="2:47" ht="36" customHeight="1" thickBot="1">
      <c r="B74" s="34"/>
      <c r="C74" s="32"/>
      <c r="D74" s="36"/>
      <c r="E74" s="32"/>
      <c r="F74" s="14" t="s">
        <v>32</v>
      </c>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5"/>
      <c r="AO74" s="15"/>
      <c r="AP74" s="15"/>
      <c r="AQ74" s="32"/>
      <c r="AR74" s="32"/>
      <c r="AS74" s="32"/>
      <c r="AT74" s="32"/>
      <c r="AU74" s="28"/>
    </row>
    <row r="75" spans="2:47" ht="28.5" customHeight="1" thickBot="1">
      <c r="B75" s="34">
        <v>18</v>
      </c>
      <c r="C75" s="32"/>
      <c r="D75" s="35"/>
      <c r="E75" s="32"/>
      <c r="F75" s="11" t="s">
        <v>30</v>
      </c>
      <c r="G75" s="26"/>
      <c r="H75" s="26"/>
      <c r="I75" s="13"/>
      <c r="J75" s="26"/>
      <c r="K75" s="26"/>
      <c r="L75" s="13"/>
      <c r="M75" s="26"/>
      <c r="N75" s="26"/>
      <c r="O75" s="13"/>
      <c r="P75" s="26"/>
      <c r="Q75" s="26"/>
      <c r="R75" s="13"/>
      <c r="S75" s="26"/>
      <c r="T75" s="26"/>
      <c r="U75" s="13"/>
      <c r="V75" s="26"/>
      <c r="W75" s="26"/>
      <c r="X75" s="13"/>
      <c r="Y75" s="26"/>
      <c r="Z75" s="26"/>
      <c r="AA75" s="13"/>
      <c r="AB75" s="26"/>
      <c r="AC75" s="26"/>
      <c r="AD75" s="13"/>
      <c r="AE75" s="26"/>
      <c r="AF75" s="26"/>
      <c r="AG75" s="13"/>
      <c r="AH75" s="26"/>
      <c r="AI75" s="26"/>
      <c r="AJ75" s="13"/>
      <c r="AK75" s="26"/>
      <c r="AL75" s="26"/>
      <c r="AM75" s="13"/>
      <c r="AN75" s="29"/>
      <c r="AO75" s="29"/>
      <c r="AP75" s="30"/>
      <c r="AQ75" s="32"/>
      <c r="AR75" s="32"/>
      <c r="AS75" s="32"/>
      <c r="AT75" s="32"/>
      <c r="AU75" s="33"/>
    </row>
    <row r="76" spans="2:47" ht="28.5" customHeight="1" thickBot="1">
      <c r="B76" s="34"/>
      <c r="C76" s="32"/>
      <c r="D76" s="36"/>
      <c r="E76" s="32"/>
      <c r="F76" s="11" t="s">
        <v>31</v>
      </c>
      <c r="G76" s="26"/>
      <c r="H76" s="26"/>
      <c r="I76" s="13"/>
      <c r="J76" s="26"/>
      <c r="K76" s="26"/>
      <c r="L76" s="13"/>
      <c r="M76" s="26"/>
      <c r="N76" s="26"/>
      <c r="O76" s="13"/>
      <c r="P76" s="26"/>
      <c r="Q76" s="26"/>
      <c r="R76" s="13"/>
      <c r="S76" s="26"/>
      <c r="T76" s="26"/>
      <c r="U76" s="13"/>
      <c r="V76" s="26"/>
      <c r="W76" s="26"/>
      <c r="X76" s="13"/>
      <c r="Y76" s="26"/>
      <c r="Z76" s="26"/>
      <c r="AA76" s="13"/>
      <c r="AB76" s="26"/>
      <c r="AC76" s="26"/>
      <c r="AD76" s="13"/>
      <c r="AE76" s="26"/>
      <c r="AF76" s="26"/>
      <c r="AG76" s="13"/>
      <c r="AH76" s="26"/>
      <c r="AI76" s="26"/>
      <c r="AJ76" s="13"/>
      <c r="AK76" s="26"/>
      <c r="AL76" s="26"/>
      <c r="AM76" s="13"/>
      <c r="AN76" s="29"/>
      <c r="AO76" s="29"/>
      <c r="AP76" s="31"/>
      <c r="AQ76" s="32"/>
      <c r="AR76" s="32"/>
      <c r="AS76" s="32"/>
      <c r="AT76" s="32"/>
      <c r="AU76" s="33"/>
    </row>
    <row r="77" spans="2:47" ht="36" thickBot="1">
      <c r="B77" s="34"/>
      <c r="C77" s="32"/>
      <c r="D77" s="36"/>
      <c r="E77" s="32"/>
      <c r="F77" s="14" t="s">
        <v>32</v>
      </c>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5"/>
      <c r="AO77" s="15"/>
      <c r="AP77" s="15"/>
      <c r="AQ77" s="32"/>
      <c r="AR77" s="32"/>
      <c r="AS77" s="32"/>
      <c r="AT77" s="32"/>
      <c r="AU77" s="33"/>
    </row>
    <row r="78" spans="2:47" ht="28.5" customHeight="1" thickBot="1">
      <c r="B78" s="34">
        <v>19</v>
      </c>
      <c r="C78" s="32"/>
      <c r="D78" s="35"/>
      <c r="E78" s="32"/>
      <c r="F78" s="11" t="s">
        <v>30</v>
      </c>
      <c r="G78" s="26"/>
      <c r="H78" s="26"/>
      <c r="I78" s="13"/>
      <c r="J78" s="26"/>
      <c r="K78" s="26"/>
      <c r="L78" s="13"/>
      <c r="M78" s="26"/>
      <c r="N78" s="26"/>
      <c r="O78" s="13"/>
      <c r="P78" s="26"/>
      <c r="Q78" s="26"/>
      <c r="R78" s="13"/>
      <c r="S78" s="26"/>
      <c r="T78" s="26"/>
      <c r="U78" s="13"/>
      <c r="V78" s="26"/>
      <c r="W78" s="26"/>
      <c r="X78" s="13"/>
      <c r="Y78" s="26"/>
      <c r="Z78" s="26"/>
      <c r="AA78" s="13"/>
      <c r="AB78" s="26"/>
      <c r="AC78" s="26"/>
      <c r="AD78" s="13"/>
      <c r="AE78" s="26"/>
      <c r="AF78" s="26"/>
      <c r="AG78" s="13"/>
      <c r="AH78" s="26"/>
      <c r="AI78" s="26"/>
      <c r="AJ78" s="13"/>
      <c r="AK78" s="26"/>
      <c r="AL78" s="26"/>
      <c r="AM78" s="13"/>
      <c r="AN78" s="29"/>
      <c r="AO78" s="29"/>
      <c r="AP78" s="30"/>
      <c r="AQ78" s="32"/>
      <c r="AR78" s="32"/>
      <c r="AS78" s="32"/>
      <c r="AT78" s="32"/>
      <c r="AU78" s="33"/>
    </row>
    <row r="79" spans="2:47" ht="28.5" customHeight="1" thickBot="1">
      <c r="B79" s="34"/>
      <c r="C79" s="32"/>
      <c r="D79" s="36"/>
      <c r="E79" s="32"/>
      <c r="F79" s="11" t="s">
        <v>31</v>
      </c>
      <c r="G79" s="26"/>
      <c r="H79" s="26"/>
      <c r="I79" s="13"/>
      <c r="J79" s="26"/>
      <c r="K79" s="26"/>
      <c r="L79" s="13"/>
      <c r="M79" s="26"/>
      <c r="N79" s="26"/>
      <c r="O79" s="13"/>
      <c r="P79" s="26"/>
      <c r="Q79" s="26"/>
      <c r="R79" s="13"/>
      <c r="S79" s="26"/>
      <c r="T79" s="26"/>
      <c r="U79" s="13"/>
      <c r="V79" s="26"/>
      <c r="W79" s="26"/>
      <c r="X79" s="13"/>
      <c r="Y79" s="26"/>
      <c r="Z79" s="26"/>
      <c r="AA79" s="13"/>
      <c r="AB79" s="26"/>
      <c r="AC79" s="26"/>
      <c r="AD79" s="13"/>
      <c r="AE79" s="26"/>
      <c r="AF79" s="26"/>
      <c r="AG79" s="13"/>
      <c r="AH79" s="26"/>
      <c r="AI79" s="26"/>
      <c r="AJ79" s="13"/>
      <c r="AK79" s="26"/>
      <c r="AL79" s="26"/>
      <c r="AM79" s="13"/>
      <c r="AN79" s="29"/>
      <c r="AO79" s="29"/>
      <c r="AP79" s="31"/>
      <c r="AQ79" s="32"/>
      <c r="AR79" s="32"/>
      <c r="AS79" s="32"/>
      <c r="AT79" s="32"/>
      <c r="AU79" s="33"/>
    </row>
    <row r="80" spans="2:47" ht="36" thickBot="1">
      <c r="B80" s="34"/>
      <c r="C80" s="32"/>
      <c r="D80" s="38"/>
      <c r="E80" s="32"/>
      <c r="F80" s="14" t="s">
        <v>32</v>
      </c>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5"/>
      <c r="AO80" s="15"/>
      <c r="AP80" s="15"/>
      <c r="AQ80" s="32"/>
      <c r="AR80" s="32"/>
      <c r="AS80" s="32"/>
      <c r="AT80" s="32"/>
      <c r="AU80" s="33"/>
    </row>
    <row r="81" spans="2:47" ht="28.5" customHeight="1" thickBot="1">
      <c r="B81" s="34">
        <v>20</v>
      </c>
      <c r="C81" s="32"/>
      <c r="D81" s="35"/>
      <c r="E81" s="32"/>
      <c r="F81" s="11" t="s">
        <v>30</v>
      </c>
      <c r="G81" s="26"/>
      <c r="H81" s="26"/>
      <c r="I81" s="13"/>
      <c r="J81" s="26"/>
      <c r="K81" s="26"/>
      <c r="L81" s="13"/>
      <c r="M81" s="26"/>
      <c r="N81" s="26"/>
      <c r="O81" s="13"/>
      <c r="P81" s="26"/>
      <c r="Q81" s="26"/>
      <c r="R81" s="13"/>
      <c r="S81" s="26"/>
      <c r="T81" s="26"/>
      <c r="U81" s="13"/>
      <c r="V81" s="26"/>
      <c r="W81" s="26"/>
      <c r="X81" s="13"/>
      <c r="Y81" s="26"/>
      <c r="Z81" s="26"/>
      <c r="AA81" s="13"/>
      <c r="AB81" s="26"/>
      <c r="AC81" s="26"/>
      <c r="AD81" s="13"/>
      <c r="AE81" s="26"/>
      <c r="AF81" s="26"/>
      <c r="AG81" s="13"/>
      <c r="AH81" s="26"/>
      <c r="AI81" s="26"/>
      <c r="AJ81" s="13"/>
      <c r="AK81" s="26"/>
      <c r="AL81" s="26"/>
      <c r="AM81" s="13"/>
      <c r="AN81" s="29"/>
      <c r="AO81" s="29"/>
      <c r="AP81" s="30"/>
      <c r="AQ81" s="32"/>
      <c r="AR81" s="32"/>
      <c r="AS81" s="32"/>
      <c r="AT81" s="32"/>
      <c r="AU81" s="28"/>
    </row>
    <row r="82" spans="2:47" ht="28.5" customHeight="1" thickBot="1">
      <c r="B82" s="34"/>
      <c r="C82" s="32"/>
      <c r="D82" s="36"/>
      <c r="E82" s="32"/>
      <c r="F82" s="11" t="s">
        <v>31</v>
      </c>
      <c r="G82" s="26"/>
      <c r="H82" s="26"/>
      <c r="I82" s="13"/>
      <c r="J82" s="26"/>
      <c r="K82" s="26"/>
      <c r="L82" s="13"/>
      <c r="M82" s="26"/>
      <c r="N82" s="26"/>
      <c r="O82" s="13"/>
      <c r="P82" s="26"/>
      <c r="Q82" s="26"/>
      <c r="R82" s="13"/>
      <c r="S82" s="26"/>
      <c r="T82" s="26"/>
      <c r="U82" s="13"/>
      <c r="V82" s="26"/>
      <c r="W82" s="26"/>
      <c r="X82" s="13"/>
      <c r="Y82" s="26"/>
      <c r="Z82" s="26"/>
      <c r="AA82" s="13"/>
      <c r="AB82" s="26"/>
      <c r="AC82" s="26"/>
      <c r="AD82" s="13"/>
      <c r="AE82" s="26"/>
      <c r="AF82" s="26"/>
      <c r="AG82" s="13"/>
      <c r="AH82" s="26"/>
      <c r="AI82" s="26"/>
      <c r="AJ82" s="13"/>
      <c r="AK82" s="26"/>
      <c r="AL82" s="26"/>
      <c r="AM82" s="13"/>
      <c r="AN82" s="29"/>
      <c r="AO82" s="29"/>
      <c r="AP82" s="31"/>
      <c r="AQ82" s="32"/>
      <c r="AR82" s="32"/>
      <c r="AS82" s="32"/>
      <c r="AT82" s="32"/>
      <c r="AU82" s="28"/>
    </row>
    <row r="83" spans="2:47" ht="36" thickBot="1">
      <c r="B83" s="34"/>
      <c r="C83" s="32"/>
      <c r="D83" s="37"/>
      <c r="E83" s="32"/>
      <c r="F83" s="14" t="s">
        <v>32</v>
      </c>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5"/>
      <c r="AO83" s="15"/>
      <c r="AP83" s="15"/>
      <c r="AQ83" s="39"/>
      <c r="AR83" s="39"/>
      <c r="AS83" s="39"/>
      <c r="AT83" s="39"/>
      <c r="AU83" s="28"/>
    </row>
    <row r="88" spans="2:47" ht="26.25">
      <c r="C88" s="16"/>
      <c r="D88" s="17" t="s">
        <v>33</v>
      </c>
      <c r="E88" s="17"/>
      <c r="F88" s="17"/>
      <c r="G88" s="17"/>
      <c r="H88" s="17"/>
      <c r="I88" s="17"/>
      <c r="J88" s="16"/>
      <c r="K88" s="16"/>
      <c r="L88" s="16"/>
      <c r="M88" s="18" t="s">
        <v>34</v>
      </c>
      <c r="N88" s="18" t="s">
        <v>35</v>
      </c>
      <c r="O88" s="18"/>
      <c r="P88" s="18"/>
      <c r="Q88" s="18"/>
      <c r="R88" s="18"/>
      <c r="S88" s="18"/>
      <c r="T88" s="18"/>
      <c r="U88" s="18"/>
      <c r="V88" s="18"/>
      <c r="W88" s="19"/>
      <c r="X88" s="19"/>
      <c r="Y88" s="19"/>
    </row>
    <row r="89" spans="2:47" ht="26.25">
      <c r="C89" s="19"/>
      <c r="D89" s="20" t="s">
        <v>36</v>
      </c>
      <c r="E89" s="18" t="s">
        <v>37</v>
      </c>
      <c r="F89" s="18"/>
      <c r="G89" s="18"/>
      <c r="H89" s="18"/>
      <c r="I89" s="18"/>
      <c r="J89" s="19"/>
      <c r="K89" s="19"/>
      <c r="L89" s="19"/>
      <c r="M89" s="18" t="s">
        <v>34</v>
      </c>
      <c r="N89" s="18" t="s">
        <v>38</v>
      </c>
      <c r="O89" s="18"/>
      <c r="P89" s="18"/>
      <c r="Q89" s="18"/>
      <c r="R89" s="18"/>
      <c r="S89" s="18"/>
      <c r="T89" s="18"/>
      <c r="U89" s="18"/>
      <c r="V89" s="18"/>
      <c r="W89" s="19"/>
      <c r="X89" s="19"/>
      <c r="Y89" s="19"/>
    </row>
  </sheetData>
  <mergeCells count="250">
    <mergeCell ref="B2:E2"/>
    <mergeCell ref="F2:AE2"/>
    <mergeCell ref="C3:D3"/>
    <mergeCell ref="B5:B8"/>
    <mergeCell ref="C5:C8"/>
    <mergeCell ref="D5:D8"/>
    <mergeCell ref="E5:E8"/>
    <mergeCell ref="G5:I5"/>
    <mergeCell ref="J5:L5"/>
    <mergeCell ref="M5:O5"/>
    <mergeCell ref="AS5:AT6"/>
    <mergeCell ref="AU5:AU8"/>
    <mergeCell ref="AQ7:AR8"/>
    <mergeCell ref="AS7:AT8"/>
    <mergeCell ref="B9:B11"/>
    <mergeCell ref="C9:C11"/>
    <mergeCell ref="D9:D11"/>
    <mergeCell ref="E9:E11"/>
    <mergeCell ref="AN9:AN10"/>
    <mergeCell ref="AO9:AO10"/>
    <mergeCell ref="AH5:AJ5"/>
    <mergeCell ref="AK5:AM5"/>
    <mergeCell ref="AN5:AN8"/>
    <mergeCell ref="AO5:AO8"/>
    <mergeCell ref="AP5:AP8"/>
    <mergeCell ref="AQ5:AR6"/>
    <mergeCell ref="P5:R5"/>
    <mergeCell ref="S5:U5"/>
    <mergeCell ref="V5:X5"/>
    <mergeCell ref="Y5:AA5"/>
    <mergeCell ref="AB5:AD5"/>
    <mergeCell ref="AE5:AG5"/>
    <mergeCell ref="AP9:AP10"/>
    <mergeCell ref="AQ9:AR11"/>
    <mergeCell ref="AS9:AT11"/>
    <mergeCell ref="AU9:AU11"/>
    <mergeCell ref="B12:B14"/>
    <mergeCell ref="C12:C14"/>
    <mergeCell ref="D12:D14"/>
    <mergeCell ref="E12:E14"/>
    <mergeCell ref="AN12:AN13"/>
    <mergeCell ref="AO12:AO13"/>
    <mergeCell ref="AP12:AP13"/>
    <mergeCell ref="AQ12:AR14"/>
    <mergeCell ref="AS12:AT14"/>
    <mergeCell ref="AU12:AU14"/>
    <mergeCell ref="B15:B17"/>
    <mergeCell ref="C15:C17"/>
    <mergeCell ref="D15:D17"/>
    <mergeCell ref="E15:E17"/>
    <mergeCell ref="AN15:AN16"/>
    <mergeCell ref="AO15:AO16"/>
    <mergeCell ref="AP15:AP16"/>
    <mergeCell ref="AQ15:AR17"/>
    <mergeCell ref="AS15:AT17"/>
    <mergeCell ref="AU15:AU17"/>
    <mergeCell ref="B18:B20"/>
    <mergeCell ref="C18:C20"/>
    <mergeCell ref="D18:D20"/>
    <mergeCell ref="E18:E20"/>
    <mergeCell ref="AN18:AN19"/>
    <mergeCell ref="AO18:AO19"/>
    <mergeCell ref="AP18:AP19"/>
    <mergeCell ref="AQ18:AR20"/>
    <mergeCell ref="AS18:AT20"/>
    <mergeCell ref="AU18:AU20"/>
    <mergeCell ref="B21:B23"/>
    <mergeCell ref="C21:C23"/>
    <mergeCell ref="D21:D23"/>
    <mergeCell ref="E21:E23"/>
    <mergeCell ref="AN21:AN22"/>
    <mergeCell ref="AO21:AO22"/>
    <mergeCell ref="AP21:AP22"/>
    <mergeCell ref="AQ21:AR23"/>
    <mergeCell ref="AS21:AT23"/>
    <mergeCell ref="AU21:AU23"/>
    <mergeCell ref="B24:B26"/>
    <mergeCell ref="C24:C26"/>
    <mergeCell ref="D24:D26"/>
    <mergeCell ref="E24:E26"/>
    <mergeCell ref="AN24:AN25"/>
    <mergeCell ref="AO24:AO25"/>
    <mergeCell ref="AP24:AP25"/>
    <mergeCell ref="AQ24:AR26"/>
    <mergeCell ref="AS24:AT26"/>
    <mergeCell ref="AU24:AU26"/>
    <mergeCell ref="B27:B29"/>
    <mergeCell ref="C27:C29"/>
    <mergeCell ref="D27:D29"/>
    <mergeCell ref="E27:E29"/>
    <mergeCell ref="AN27:AN28"/>
    <mergeCell ref="AO27:AO28"/>
    <mergeCell ref="AP27:AP28"/>
    <mergeCell ref="AQ27:AR29"/>
    <mergeCell ref="AS27:AT29"/>
    <mergeCell ref="AU27:AU29"/>
    <mergeCell ref="B30:B32"/>
    <mergeCell ref="C30:C32"/>
    <mergeCell ref="D30:D32"/>
    <mergeCell ref="E30:E32"/>
    <mergeCell ref="AN30:AN31"/>
    <mergeCell ref="AO30:AO31"/>
    <mergeCell ref="AP30:AP31"/>
    <mergeCell ref="AQ30:AR32"/>
    <mergeCell ref="AS30:AT32"/>
    <mergeCell ref="AU30:AU32"/>
    <mergeCell ref="B33:B35"/>
    <mergeCell ref="C33:C35"/>
    <mergeCell ref="D33:D35"/>
    <mergeCell ref="E33:E35"/>
    <mergeCell ref="AN33:AN34"/>
    <mergeCell ref="AO33:AO34"/>
    <mergeCell ref="AU36:AU38"/>
    <mergeCell ref="J46:AI46"/>
    <mergeCell ref="B50:B53"/>
    <mergeCell ref="C50:C53"/>
    <mergeCell ref="D50:D53"/>
    <mergeCell ref="E50:E53"/>
    <mergeCell ref="G50:I50"/>
    <mergeCell ref="AP33:AP34"/>
    <mergeCell ref="AQ33:AR35"/>
    <mergeCell ref="AS33:AT35"/>
    <mergeCell ref="AU33:AU35"/>
    <mergeCell ref="B36:B38"/>
    <mergeCell ref="C36:C38"/>
    <mergeCell ref="D36:D38"/>
    <mergeCell ref="E36:E38"/>
    <mergeCell ref="AN36:AN37"/>
    <mergeCell ref="AO36:AO37"/>
    <mergeCell ref="J50:L50"/>
    <mergeCell ref="M50:O50"/>
    <mergeCell ref="P50:R50"/>
    <mergeCell ref="S50:U50"/>
    <mergeCell ref="V50:X50"/>
    <mergeCell ref="Y50:AA50"/>
    <mergeCell ref="AP36:AP37"/>
    <mergeCell ref="AQ36:AR38"/>
    <mergeCell ref="AS36:AT38"/>
    <mergeCell ref="AP50:AP53"/>
    <mergeCell ref="AQ50:AR51"/>
    <mergeCell ref="AS50:AT51"/>
    <mergeCell ref="AU50:AU53"/>
    <mergeCell ref="AQ52:AR53"/>
    <mergeCell ref="AS52:AT53"/>
    <mergeCell ref="AB50:AD50"/>
    <mergeCell ref="AE50:AG50"/>
    <mergeCell ref="AH50:AJ50"/>
    <mergeCell ref="AK50:AM50"/>
    <mergeCell ref="AN50:AN53"/>
    <mergeCell ref="AO50:AO53"/>
    <mergeCell ref="AP54:AP55"/>
    <mergeCell ref="AQ54:AR56"/>
    <mergeCell ref="AS54:AT56"/>
    <mergeCell ref="AU54:AU56"/>
    <mergeCell ref="B57:B59"/>
    <mergeCell ref="C57:C59"/>
    <mergeCell ref="D57:D59"/>
    <mergeCell ref="E57:E59"/>
    <mergeCell ref="AN57:AN58"/>
    <mergeCell ref="AO57:AO58"/>
    <mergeCell ref="B54:B56"/>
    <mergeCell ref="C54:C56"/>
    <mergeCell ref="D54:D56"/>
    <mergeCell ref="E54:E56"/>
    <mergeCell ref="AN54:AN55"/>
    <mergeCell ref="AO54:AO55"/>
    <mergeCell ref="AP57:AP58"/>
    <mergeCell ref="AQ57:AR59"/>
    <mergeCell ref="AS57:AT59"/>
    <mergeCell ref="AU57:AU59"/>
    <mergeCell ref="B60:B62"/>
    <mergeCell ref="C60:C62"/>
    <mergeCell ref="D60:D62"/>
    <mergeCell ref="E60:E62"/>
    <mergeCell ref="AN60:AN61"/>
    <mergeCell ref="AO60:AO61"/>
    <mergeCell ref="AP60:AP61"/>
    <mergeCell ref="AQ60:AR62"/>
    <mergeCell ref="AS60:AT62"/>
    <mergeCell ref="AU60:AU62"/>
    <mergeCell ref="B63:B65"/>
    <mergeCell ref="C63:C65"/>
    <mergeCell ref="D63:D65"/>
    <mergeCell ref="E63:E65"/>
    <mergeCell ref="AN63:AN64"/>
    <mergeCell ref="AO63:AO64"/>
    <mergeCell ref="AP63:AP64"/>
    <mergeCell ref="AQ63:AR65"/>
    <mergeCell ref="AS63:AT65"/>
    <mergeCell ref="AU63:AU65"/>
    <mergeCell ref="B66:B68"/>
    <mergeCell ref="C66:C68"/>
    <mergeCell ref="D66:D68"/>
    <mergeCell ref="E66:E68"/>
    <mergeCell ref="AN66:AN67"/>
    <mergeCell ref="AO66:AO67"/>
    <mergeCell ref="AP66:AP67"/>
    <mergeCell ref="AQ66:AR68"/>
    <mergeCell ref="AS66:AT68"/>
    <mergeCell ref="AU66:AU68"/>
    <mergeCell ref="B69:B71"/>
    <mergeCell ref="C69:C71"/>
    <mergeCell ref="D69:D71"/>
    <mergeCell ref="E69:E71"/>
    <mergeCell ref="AN69:AN70"/>
    <mergeCell ref="AO69:AO70"/>
    <mergeCell ref="AP69:AP70"/>
    <mergeCell ref="AQ69:AR71"/>
    <mergeCell ref="AS69:AT71"/>
    <mergeCell ref="AU69:AU71"/>
    <mergeCell ref="B72:B74"/>
    <mergeCell ref="C72:C74"/>
    <mergeCell ref="D72:D74"/>
    <mergeCell ref="E72:E74"/>
    <mergeCell ref="AN72:AN73"/>
    <mergeCell ref="AO72:AO73"/>
    <mergeCell ref="AP72:AP73"/>
    <mergeCell ref="AQ72:AR74"/>
    <mergeCell ref="AS72:AT74"/>
    <mergeCell ref="AU72:AU74"/>
    <mergeCell ref="B75:B77"/>
    <mergeCell ref="C75:C77"/>
    <mergeCell ref="D75:D77"/>
    <mergeCell ref="E75:E77"/>
    <mergeCell ref="AN75:AN76"/>
    <mergeCell ref="AO75:AO76"/>
    <mergeCell ref="AP75:AP76"/>
    <mergeCell ref="AQ75:AR77"/>
    <mergeCell ref="AS75:AT77"/>
    <mergeCell ref="AU75:AU77"/>
    <mergeCell ref="B78:B80"/>
    <mergeCell ref="C78:C80"/>
    <mergeCell ref="D78:D80"/>
    <mergeCell ref="E78:E80"/>
    <mergeCell ref="AN78:AN79"/>
    <mergeCell ref="AO78:AO79"/>
    <mergeCell ref="AP81:AP82"/>
    <mergeCell ref="AQ81:AR83"/>
    <mergeCell ref="AS81:AT83"/>
    <mergeCell ref="AU81:AU83"/>
    <mergeCell ref="AP78:AP79"/>
    <mergeCell ref="AQ78:AR80"/>
    <mergeCell ref="AS78:AT80"/>
    <mergeCell ref="AU78:AU80"/>
    <mergeCell ref="B81:B83"/>
    <mergeCell ref="C81:C83"/>
    <mergeCell ref="D81:D83"/>
    <mergeCell ref="E81:E83"/>
    <mergeCell ref="AN81:AN82"/>
    <mergeCell ref="AO81:AO82"/>
  </mergeCells>
  <conditionalFormatting sqref="AU9:AU38">
    <cfRule type="cellIs" dxfId="129" priority="69" stopIfTrue="1" operator="equal">
      <formula>"راسب"</formula>
    </cfRule>
    <cfRule type="cellIs" dxfId="128" priority="70" stopIfTrue="1" operator="equal">
      <formula>"ناجح"</formula>
    </cfRule>
    <cfRule type="cellIs" dxfId="127" priority="71" stopIfTrue="1" operator="equal">
      <formula>"تكميلي"</formula>
    </cfRule>
  </conditionalFormatting>
  <conditionalFormatting sqref="AU9:AU38">
    <cfRule type="containsText" dxfId="126" priority="68" stopIfTrue="1" operator="containsText" text="له دور ثاني">
      <formula>NOT(ISERROR(SEARCH("له دور ثاني",AU9)))</formula>
    </cfRule>
  </conditionalFormatting>
  <conditionalFormatting sqref="AP11 AP14 AP17 AP20 AP23 AP26 AP29 AP32 AP35 AP38">
    <cfRule type="cellIs" dxfId="125" priority="67" stopIfTrue="1" operator="equal">
      <formula>"خطا"</formula>
    </cfRule>
  </conditionalFormatting>
  <conditionalFormatting sqref="AU9:AU38">
    <cfRule type="cellIs" dxfId="124" priority="66" stopIfTrue="1" operator="equal">
      <formula>"راسب"</formula>
    </cfRule>
  </conditionalFormatting>
  <conditionalFormatting sqref="H11 H14 H17 H20 H23 H26 H29 H32 H35 H38 K11 N11 K17 K20 K23 K26 K29 K32 K35 K38 N14 N17 N20 N23 N26 N29 N32 N35 N38">
    <cfRule type="cellIs" dxfId="123" priority="65" stopIfTrue="1" operator="lessThan">
      <formula>56</formula>
    </cfRule>
  </conditionalFormatting>
  <conditionalFormatting sqref="I11 I14 I17 I20 I26 L11 O11 L17 L20 L26 L29 L35 L38 O14 O17 O20 O23 O26 O29 O32 O35 L14">
    <cfRule type="cellIs" dxfId="122" priority="64" stopIfTrue="1" operator="lessThan">
      <formula>100</formula>
    </cfRule>
  </conditionalFormatting>
  <conditionalFormatting sqref="Q11 T11 W11 T14 T17 T20 T23 T26 T29 T32 T35 T38 W14 W17 W20 W23 W26 W29 W32 W35 W38 Q14 Q17 Q20 Q23 Q26 Q29 Q32 Q35 Q38">
    <cfRule type="cellIs" dxfId="121" priority="63" stopIfTrue="1" operator="lessThan">
      <formula>29</formula>
    </cfRule>
  </conditionalFormatting>
  <conditionalFormatting sqref="R11 U11 X11 U14 U17 U20 U23 U26 U29 U32 U35 U38 X14 X17 X20 X23 X26 X29 X32 X35 X38 R14 R17 R20 R23 R26 R29 R32 R35 R38">
    <cfRule type="cellIs" dxfId="120" priority="62" stopIfTrue="1" operator="lessThan">
      <formula>60</formula>
    </cfRule>
  </conditionalFormatting>
  <conditionalFormatting sqref="Z11 AF11 AI11 AF14 AF17 AF20 AF23 AF26 AF29 AF32 AF35 AF38 AI14 AI17 AI20 AI23 AI26 AI29 AI32 AI35 AI38 Z14 Z17 Z20 Z23 Z26 Z29 Z32 Z35 Z38">
    <cfRule type="cellIs" dxfId="119" priority="61" stopIfTrue="1" operator="lessThan">
      <formula>22</formula>
    </cfRule>
  </conditionalFormatting>
  <conditionalFormatting sqref="AA11 AG11 AJ11 AG14 AG17 AG20 AG23 AG26 AG29 AG32 AG35 AG38 AJ14 AJ17 AJ20 AJ23 AJ26 AJ29 AJ32 AJ35 AJ38 AA14 AA17 AA20 AA23 AA26 AA29 AA32 AA35 AA38 AD11 AD14 AD17 AD20 AD23 AD26 AD29 AD32 AD35 AD38">
    <cfRule type="cellIs" dxfId="118" priority="60" stopIfTrue="1" operator="lessThan">
      <formula>40</formula>
    </cfRule>
  </conditionalFormatting>
  <conditionalFormatting sqref="AC11 AC14 AC17 AC20 AC23 AC26 AC29 AC32 AC35 AC38">
    <cfRule type="cellIs" dxfId="117" priority="59" stopIfTrue="1" operator="lessThan">
      <formula>19</formula>
    </cfRule>
  </conditionalFormatting>
  <conditionalFormatting sqref="AL11 AL14 AL17 AL20 AL23 AL26 AL29 AL32 AL35 AL38">
    <cfRule type="cellIs" dxfId="116" priority="57" stopIfTrue="1" operator="lessThan">
      <formula>11</formula>
    </cfRule>
    <cfRule type="cellIs" priority="58" stopIfTrue="1" operator="lessThan">
      <formula>11</formula>
    </cfRule>
  </conditionalFormatting>
  <conditionalFormatting sqref="AM11 AM14 AM17 AM20 AM23 AM26 AM29 AM32 AM35 AM38">
    <cfRule type="cellIs" dxfId="115" priority="56" stopIfTrue="1" operator="lessThan">
      <formula>20</formula>
    </cfRule>
  </conditionalFormatting>
  <conditionalFormatting sqref="H29 K29 N29">
    <cfRule type="cellIs" dxfId="114" priority="55" stopIfTrue="1" operator="lessThan">
      <formula>56</formula>
    </cfRule>
  </conditionalFormatting>
  <conditionalFormatting sqref="I29 L29 O29">
    <cfRule type="cellIs" dxfId="113" priority="54" stopIfTrue="1" operator="lessThan">
      <formula>100</formula>
    </cfRule>
  </conditionalFormatting>
  <conditionalFormatting sqref="T29 W29 Q29">
    <cfRule type="cellIs" dxfId="112" priority="53" stopIfTrue="1" operator="lessThan">
      <formula>29</formula>
    </cfRule>
  </conditionalFormatting>
  <conditionalFormatting sqref="U29 X29 R29">
    <cfRule type="cellIs" dxfId="111" priority="52" stopIfTrue="1" operator="lessThan">
      <formula>60</formula>
    </cfRule>
  </conditionalFormatting>
  <conditionalFormatting sqref="AF29 AI29 Z29">
    <cfRule type="cellIs" dxfId="110" priority="51" stopIfTrue="1" operator="lessThan">
      <formula>22</formula>
    </cfRule>
  </conditionalFormatting>
  <conditionalFormatting sqref="AG29 AJ29 AA29 AD29">
    <cfRule type="cellIs" dxfId="109" priority="50" stopIfTrue="1" operator="lessThan">
      <formula>40</formula>
    </cfRule>
  </conditionalFormatting>
  <conditionalFormatting sqref="AC29">
    <cfRule type="cellIs" dxfId="108" priority="49" stopIfTrue="1" operator="lessThan">
      <formula>19</formula>
    </cfRule>
  </conditionalFormatting>
  <conditionalFormatting sqref="AL29">
    <cfRule type="cellIs" dxfId="107" priority="47" stopIfTrue="1" operator="lessThan">
      <formula>11</formula>
    </cfRule>
    <cfRule type="cellIs" priority="48" stopIfTrue="1" operator="lessThan">
      <formula>11</formula>
    </cfRule>
  </conditionalFormatting>
  <conditionalFormatting sqref="AM29">
    <cfRule type="cellIs" dxfId="106" priority="46" stopIfTrue="1" operator="lessThan">
      <formula>20</formula>
    </cfRule>
  </conditionalFormatting>
  <conditionalFormatting sqref="AU54:AU83">
    <cfRule type="cellIs" dxfId="105" priority="43" stopIfTrue="1" operator="equal">
      <formula>"راسب"</formula>
    </cfRule>
    <cfRule type="cellIs" dxfId="104" priority="44" stopIfTrue="1" operator="equal">
      <formula>"ناجح"</formula>
    </cfRule>
    <cfRule type="cellIs" dxfId="103" priority="45" stopIfTrue="1" operator="equal">
      <formula>"تكميلي"</formula>
    </cfRule>
  </conditionalFormatting>
  <conditionalFormatting sqref="AU54:AU83">
    <cfRule type="containsText" dxfId="102" priority="42" stopIfTrue="1" operator="containsText" text="له دور ثاني">
      <formula>NOT(ISERROR(SEARCH("له دور ثاني",AU54)))</formula>
    </cfRule>
  </conditionalFormatting>
  <conditionalFormatting sqref="AP56 AP59 AP62 AP65 AP68 AP71 AP74 AP77 AP80 AP83">
    <cfRule type="cellIs" dxfId="101" priority="41" stopIfTrue="1" operator="equal">
      <formula>"خطا"</formula>
    </cfRule>
  </conditionalFormatting>
  <conditionalFormatting sqref="AU54:AU83">
    <cfRule type="cellIs" dxfId="100" priority="40" stopIfTrue="1" operator="equal">
      <formula>"راسب"</formula>
    </cfRule>
  </conditionalFormatting>
  <conditionalFormatting sqref="H56 H59 H62 H65 H68 H71 H74 H77 H80 H83 K56 N56 K59 K62 K65 K68 K71 K74 K77 K80 K83 N59 N62 N65 N68 N71 N74 N77 N80 N83">
    <cfRule type="cellIs" dxfId="99" priority="39" stopIfTrue="1" operator="lessThan">
      <formula>56</formula>
    </cfRule>
  </conditionalFormatting>
  <conditionalFormatting sqref="I56 I59 I62 I65 I68 I71 I74 I77 I80 I83 L56 O56 L59 L62 L65 L68 L71 L74 L77 L80 L83 O59 O62 O65 O68 O71 O74 O77 O80 O83">
    <cfRule type="cellIs" dxfId="98" priority="38" stopIfTrue="1" operator="lessThan">
      <formula>100</formula>
    </cfRule>
  </conditionalFormatting>
  <conditionalFormatting sqref="Q56 T56 W56 T59 T62 T65 T68 T71 T74 T77 T80 T83 W59 W62 W65 W68 W71 W74 W77 W80 W83 Q59 Q62 Q65 Q68 Q71 Q74 Q77 Q80 Q83">
    <cfRule type="cellIs" dxfId="97" priority="37" stopIfTrue="1" operator="lessThan">
      <formula>29</formula>
    </cfRule>
  </conditionalFormatting>
  <conditionalFormatting sqref="R56 U56 X56 U59 U62 U65 U68 U71 U74 U77 U80 U83 X59 X62 X65 X68 X71 X74 X77 X80 X83 R59 R62 R65 R68 R71 R74 R77 R80 R83">
    <cfRule type="cellIs" dxfId="96" priority="36" stopIfTrue="1" operator="lessThan">
      <formula>60</formula>
    </cfRule>
  </conditionalFormatting>
  <conditionalFormatting sqref="Z56 AF56 AI56 AF59 AF62 AF65 AF68 AF71 AF74 AF77 AF80 AF83 AI59 AI62 AI65 AI68 AI71 AI74 AI77 AI80 AI83 Z59 Z62 Z65 Z68 Z71 Z74 Z77 Z80 Z83">
    <cfRule type="cellIs" dxfId="95" priority="35" stopIfTrue="1" operator="lessThan">
      <formula>22</formula>
    </cfRule>
  </conditionalFormatting>
  <conditionalFormatting sqref="AA56 AG56 AJ56 AG59 AG62 AG65 AG68 AG71 AG74 AG77 AG80 AG83 AJ59 AJ62 AJ65 AJ68 AJ71 AJ74 AJ77 AJ80 AJ83 AA59 AA62 AA65 AA68 AA71 AA74 AA77 AA80 AA83 AD56 AD59 AD62 AD65 AD68 AD71 AD74 AD77 AD80 AD83">
    <cfRule type="cellIs" dxfId="94" priority="34" stopIfTrue="1" operator="lessThan">
      <formula>40</formula>
    </cfRule>
  </conditionalFormatting>
  <conditionalFormatting sqref="AC56 AC59 AC62 AC65 AC68 AC71 AC74 AC77 AC80 AC83">
    <cfRule type="cellIs" dxfId="93" priority="33" stopIfTrue="1" operator="lessThan">
      <formula>19</formula>
    </cfRule>
  </conditionalFormatting>
  <conditionalFormatting sqref="AL56 AL59 AL62 AL65 AL68 AL71 AL74 AL77 AL80 AL83">
    <cfRule type="cellIs" dxfId="92" priority="31" stopIfTrue="1" operator="lessThan">
      <formula>11</formula>
    </cfRule>
    <cfRule type="cellIs" priority="32" stopIfTrue="1" operator="lessThan">
      <formula>11</formula>
    </cfRule>
  </conditionalFormatting>
  <conditionalFormatting sqref="AM56 AM59 AM62 AM65 AM68 AM71 AM74 AM77 AM80 AM83">
    <cfRule type="cellIs" dxfId="91" priority="30" stopIfTrue="1" operator="lessThan">
      <formula>20</formula>
    </cfRule>
  </conditionalFormatting>
  <conditionalFormatting sqref="H17 K17 N17">
    <cfRule type="cellIs" dxfId="90" priority="29" stopIfTrue="1" operator="lessThan">
      <formula>56</formula>
    </cfRule>
  </conditionalFormatting>
  <conditionalFormatting sqref="I17 L17 O17">
    <cfRule type="cellIs" dxfId="89" priority="28" stopIfTrue="1" operator="lessThan">
      <formula>100</formula>
    </cfRule>
  </conditionalFormatting>
  <conditionalFormatting sqref="T17 W17 Q17">
    <cfRule type="cellIs" dxfId="88" priority="27" stopIfTrue="1" operator="lessThan">
      <formula>29</formula>
    </cfRule>
  </conditionalFormatting>
  <conditionalFormatting sqref="U17 X17 R17">
    <cfRule type="cellIs" dxfId="87" priority="26" stopIfTrue="1" operator="lessThan">
      <formula>60</formula>
    </cfRule>
  </conditionalFormatting>
  <conditionalFormatting sqref="AF17 AI17 Z17">
    <cfRule type="cellIs" dxfId="86" priority="25" stopIfTrue="1" operator="lessThan">
      <formula>22</formula>
    </cfRule>
  </conditionalFormatting>
  <conditionalFormatting sqref="AG17 AJ17 AA17 AD17">
    <cfRule type="cellIs" dxfId="85" priority="24" stopIfTrue="1" operator="lessThan">
      <formula>40</formula>
    </cfRule>
  </conditionalFormatting>
  <conditionalFormatting sqref="AC17">
    <cfRule type="cellIs" dxfId="84" priority="23" stopIfTrue="1" operator="lessThan">
      <formula>19</formula>
    </cfRule>
  </conditionalFormatting>
  <conditionalFormatting sqref="AL17">
    <cfRule type="cellIs" dxfId="83" priority="21" stopIfTrue="1" operator="lessThan">
      <formula>11</formula>
    </cfRule>
    <cfRule type="cellIs" priority="22" stopIfTrue="1" operator="lessThan">
      <formula>11</formula>
    </cfRule>
  </conditionalFormatting>
  <conditionalFormatting sqref="AM17">
    <cfRule type="cellIs" dxfId="82" priority="20" stopIfTrue="1" operator="lessThan">
      <formula>20</formula>
    </cfRule>
  </conditionalFormatting>
  <conditionalFormatting sqref="H23 K23 N23">
    <cfRule type="cellIs" dxfId="81" priority="19" stopIfTrue="1" operator="lessThan">
      <formula>56</formula>
    </cfRule>
  </conditionalFormatting>
  <conditionalFormatting sqref="I23 L23 O23">
    <cfRule type="cellIs" dxfId="80" priority="18" stopIfTrue="1" operator="lessThan">
      <formula>100</formula>
    </cfRule>
  </conditionalFormatting>
  <conditionalFormatting sqref="T23 W23 Q23">
    <cfRule type="cellIs" dxfId="79" priority="17" stopIfTrue="1" operator="lessThan">
      <formula>29</formula>
    </cfRule>
  </conditionalFormatting>
  <conditionalFormatting sqref="U23 X23 R23">
    <cfRule type="cellIs" dxfId="78" priority="16" stopIfTrue="1" operator="lessThan">
      <formula>60</formula>
    </cfRule>
  </conditionalFormatting>
  <conditionalFormatting sqref="AF23 AI23 Z23">
    <cfRule type="cellIs" dxfId="77" priority="15" stopIfTrue="1" operator="lessThan">
      <formula>22</formula>
    </cfRule>
  </conditionalFormatting>
  <conditionalFormatting sqref="AG23 AJ23 AA23 AD23">
    <cfRule type="cellIs" dxfId="76" priority="14" stopIfTrue="1" operator="lessThan">
      <formula>40</formula>
    </cfRule>
  </conditionalFormatting>
  <conditionalFormatting sqref="AC23">
    <cfRule type="cellIs" dxfId="75" priority="13" stopIfTrue="1" operator="lessThan">
      <formula>19</formula>
    </cfRule>
  </conditionalFormatting>
  <conditionalFormatting sqref="AL23">
    <cfRule type="cellIs" dxfId="74" priority="11" stopIfTrue="1" operator="lessThan">
      <formula>11</formula>
    </cfRule>
    <cfRule type="cellIs" priority="12" stopIfTrue="1" operator="lessThan">
      <formula>11</formula>
    </cfRule>
  </conditionalFormatting>
  <conditionalFormatting sqref="AM23">
    <cfRule type="cellIs" dxfId="73" priority="10" stopIfTrue="1" operator="lessThan">
      <formula>20</formula>
    </cfRule>
  </conditionalFormatting>
  <conditionalFormatting sqref="H35 K35 N35">
    <cfRule type="cellIs" dxfId="72" priority="9" stopIfTrue="1" operator="lessThan">
      <formula>56</formula>
    </cfRule>
  </conditionalFormatting>
  <conditionalFormatting sqref="I35 L35 O35">
    <cfRule type="cellIs" dxfId="71" priority="8" stopIfTrue="1" operator="lessThan">
      <formula>100</formula>
    </cfRule>
  </conditionalFormatting>
  <conditionalFormatting sqref="T35 W35 Q35">
    <cfRule type="cellIs" dxfId="70" priority="7" stopIfTrue="1" operator="lessThan">
      <formula>29</formula>
    </cfRule>
  </conditionalFormatting>
  <conditionalFormatting sqref="U35 X35 R35">
    <cfRule type="cellIs" dxfId="69" priority="6" stopIfTrue="1" operator="lessThan">
      <formula>60</formula>
    </cfRule>
  </conditionalFormatting>
  <conditionalFormatting sqref="AF35 AI35 Z35">
    <cfRule type="cellIs" dxfId="68" priority="5" stopIfTrue="1" operator="lessThan">
      <formula>22</formula>
    </cfRule>
  </conditionalFormatting>
  <conditionalFormatting sqref="AC35">
    <cfRule type="cellIs" dxfId="67" priority="4" stopIfTrue="1" operator="lessThan">
      <formula>19</formula>
    </cfRule>
  </conditionalFormatting>
  <conditionalFormatting sqref="AL35">
    <cfRule type="cellIs" dxfId="66" priority="2" stopIfTrue="1" operator="lessThan">
      <formula>11</formula>
    </cfRule>
    <cfRule type="cellIs" priority="3" stopIfTrue="1" operator="lessThan">
      <formula>11</formula>
    </cfRule>
  </conditionalFormatting>
  <conditionalFormatting sqref="AM35">
    <cfRule type="cellIs" dxfId="65" priority="1" stopIfTrue="1" operator="lessThan">
      <formula>20</formula>
    </cfRule>
  </conditionalFormatting>
  <dataValidations count="1">
    <dataValidation type="textLength" allowBlank="1" showInputMessage="1" showErrorMessage="1" error="خطا في الادخال" sqref="B88:Y89 J46:AI46 A40:AU42 A2:AU3">
      <formula1>1</formula1>
      <formula2>2</formula2>
    </dataValidation>
  </dataValidations>
  <pageMargins left="0.19685039370078741" right="0.78740157480314965" top="0" bottom="0" header="0.31496062992125984" footer="0.31496062992125984"/>
  <pageSetup paperSize="9" scale="25" orientation="landscape" r:id="rId1"/>
  <rowBreaks count="1" manualBreakCount="1">
    <brk id="42" max="46" man="1"/>
  </rowBreaks>
</worksheet>
</file>

<file path=xl/worksheets/sheet3.xml><?xml version="1.0" encoding="utf-8"?>
<worksheet xmlns="http://schemas.openxmlformats.org/spreadsheetml/2006/main" xmlns:r="http://schemas.openxmlformats.org/officeDocument/2006/relationships">
  <dimension ref="B2:AU89"/>
  <sheetViews>
    <sheetView showGridLines="0" rightToLeft="1" view="pageBreakPreview" topLeftCell="A76" zoomScale="60" zoomScaleNormal="25" workbookViewId="0">
      <selection activeCell="AN54" sqref="AN54:AP83"/>
    </sheetView>
  </sheetViews>
  <sheetFormatPr defaultRowHeight="15"/>
  <cols>
    <col min="3" max="3" width="17.28515625" customWidth="1"/>
    <col min="4" max="4" width="31.140625" customWidth="1"/>
    <col min="5" max="5" width="11.42578125" customWidth="1"/>
    <col min="6" max="6" width="15.140625" customWidth="1"/>
    <col min="7" max="7" width="7.85546875" customWidth="1"/>
    <col min="8" max="8" width="9.5703125" customWidth="1"/>
    <col min="10" max="10" width="8.140625" customWidth="1"/>
    <col min="11" max="11" width="9.5703125" customWidth="1"/>
    <col min="13" max="13" width="7.7109375" customWidth="1"/>
    <col min="14" max="14" width="9.140625" customWidth="1"/>
    <col min="15" max="15" width="8.7109375" customWidth="1"/>
    <col min="16" max="16" width="6.7109375" customWidth="1"/>
    <col min="17" max="17" width="6.85546875" customWidth="1"/>
    <col min="18" max="18" width="8.85546875" customWidth="1"/>
    <col min="19" max="19" width="8" customWidth="1"/>
    <col min="20" max="20" width="7.42578125" customWidth="1"/>
    <col min="21" max="21" width="9.140625" customWidth="1"/>
    <col min="22" max="22" width="6.85546875" customWidth="1"/>
    <col min="23" max="23" width="6.7109375" customWidth="1"/>
    <col min="24" max="24" width="8.7109375" customWidth="1"/>
    <col min="25" max="26" width="7.140625" customWidth="1"/>
    <col min="27" max="27" width="7.42578125" customWidth="1"/>
    <col min="28" max="28" width="6.7109375" customWidth="1"/>
    <col min="29" max="29" width="6.42578125" customWidth="1"/>
    <col min="30" max="30" width="6.85546875" customWidth="1"/>
    <col min="31" max="31" width="7.42578125" customWidth="1"/>
    <col min="32" max="32" width="6.7109375" customWidth="1"/>
    <col min="33" max="33" width="6.85546875" customWidth="1"/>
    <col min="34" max="34" width="7.140625" customWidth="1"/>
    <col min="35" max="35" width="6.5703125" customWidth="1"/>
    <col min="36" max="37" width="6.7109375" customWidth="1"/>
    <col min="38" max="38" width="6.42578125" customWidth="1"/>
    <col min="39" max="39" width="6.7109375" customWidth="1"/>
    <col min="40" max="40" width="14.140625" customWidth="1"/>
    <col min="42" max="42" width="12.7109375" customWidth="1"/>
    <col min="44" max="44" width="4.7109375" customWidth="1"/>
    <col min="46" max="46" width="4" customWidth="1"/>
    <col min="47" max="47" width="61.7109375" customWidth="1"/>
  </cols>
  <sheetData>
    <row r="2" spans="2:47" ht="114">
      <c r="B2" s="91"/>
      <c r="C2" s="91"/>
      <c r="D2" s="91"/>
      <c r="E2" s="91"/>
      <c r="F2" s="71" t="s">
        <v>0</v>
      </c>
      <c r="G2" s="71"/>
      <c r="H2" s="71"/>
      <c r="I2" s="71"/>
      <c r="J2" s="71"/>
      <c r="K2" s="71"/>
      <c r="L2" s="71"/>
      <c r="M2" s="71"/>
      <c r="N2" s="71"/>
      <c r="O2" s="71"/>
      <c r="P2" s="71"/>
      <c r="Q2" s="71"/>
      <c r="R2" s="71"/>
      <c r="S2" s="71"/>
      <c r="T2" s="71"/>
      <c r="U2" s="71"/>
      <c r="V2" s="71"/>
      <c r="W2" s="71"/>
      <c r="X2" s="71"/>
      <c r="Y2" s="71"/>
      <c r="Z2" s="71"/>
      <c r="AA2" s="71"/>
      <c r="AB2" s="71"/>
      <c r="AC2" s="71"/>
      <c r="AD2" s="71"/>
      <c r="AE2" s="71"/>
      <c r="AF2" s="1"/>
      <c r="AG2" s="1"/>
      <c r="AH2" s="1"/>
      <c r="AI2" s="1"/>
      <c r="AJ2" s="1"/>
      <c r="AK2" s="1"/>
      <c r="AL2" s="1"/>
      <c r="AM2" s="1"/>
      <c r="AN2" s="1"/>
      <c r="AO2" s="1"/>
      <c r="AP2" s="1"/>
      <c r="AQ2" s="1"/>
      <c r="AR2" s="1"/>
      <c r="AS2" s="1"/>
      <c r="AT2" s="2"/>
      <c r="AU2" s="2"/>
    </row>
    <row r="3" spans="2:47" ht="35.25">
      <c r="B3" s="4" t="s">
        <v>1</v>
      </c>
      <c r="C3" s="90"/>
      <c r="D3" s="90"/>
      <c r="E3" s="3"/>
      <c r="F3" s="3"/>
      <c r="G3" s="3"/>
      <c r="H3" s="2"/>
      <c r="I3" s="2"/>
      <c r="J3" s="2"/>
      <c r="K3" s="2"/>
      <c r="L3" s="2"/>
      <c r="M3" s="2"/>
      <c r="N3" s="2"/>
      <c r="O3" s="3"/>
      <c r="P3" s="5"/>
      <c r="Q3" s="5"/>
      <c r="R3" s="5"/>
      <c r="S3" s="5"/>
      <c r="T3" s="5"/>
      <c r="U3" s="5"/>
      <c r="V3" s="5"/>
      <c r="W3" s="5"/>
      <c r="X3" s="5"/>
      <c r="Y3" s="5"/>
      <c r="Z3" s="5"/>
      <c r="AA3" s="5"/>
      <c r="AB3" s="5"/>
      <c r="AC3" s="5"/>
      <c r="AD3" s="5"/>
      <c r="AE3" s="5"/>
      <c r="AF3" s="5"/>
      <c r="AG3" s="5"/>
      <c r="AH3" s="5"/>
      <c r="AI3" s="5"/>
      <c r="AJ3" s="5"/>
      <c r="AK3" s="5"/>
      <c r="AL3" s="5"/>
      <c r="AM3" s="5"/>
      <c r="AN3" s="6"/>
      <c r="AO3" s="6"/>
      <c r="AP3" s="1"/>
      <c r="AQ3" s="5"/>
      <c r="AR3" s="5"/>
      <c r="AS3" s="5"/>
      <c r="AT3" s="5"/>
      <c r="AU3" s="2"/>
    </row>
    <row r="4" spans="2:47" ht="15.75" thickBot="1">
      <c r="AR4" s="7"/>
    </row>
    <row r="5" spans="2:47" ht="36.75" thickTop="1" thickBot="1">
      <c r="B5" s="47" t="s">
        <v>2</v>
      </c>
      <c r="C5" s="50" t="s">
        <v>3</v>
      </c>
      <c r="D5" s="53" t="s">
        <v>4</v>
      </c>
      <c r="E5" s="56" t="s">
        <v>5</v>
      </c>
      <c r="F5" s="24" t="s">
        <v>6</v>
      </c>
      <c r="G5" s="41" t="s">
        <v>7</v>
      </c>
      <c r="H5" s="42"/>
      <c r="I5" s="43"/>
      <c r="J5" s="41" t="s">
        <v>8</v>
      </c>
      <c r="K5" s="42"/>
      <c r="L5" s="43"/>
      <c r="M5" s="41" t="s">
        <v>9</v>
      </c>
      <c r="N5" s="42"/>
      <c r="O5" s="43"/>
      <c r="P5" s="41" t="s">
        <v>10</v>
      </c>
      <c r="Q5" s="42"/>
      <c r="R5" s="43"/>
      <c r="S5" s="41" t="s">
        <v>11</v>
      </c>
      <c r="T5" s="42"/>
      <c r="U5" s="43"/>
      <c r="V5" s="41" t="s">
        <v>12</v>
      </c>
      <c r="W5" s="42"/>
      <c r="X5" s="43"/>
      <c r="Y5" s="41" t="s">
        <v>13</v>
      </c>
      <c r="Z5" s="42"/>
      <c r="AA5" s="43"/>
      <c r="AB5" s="41" t="s">
        <v>14</v>
      </c>
      <c r="AC5" s="42"/>
      <c r="AD5" s="43"/>
      <c r="AE5" s="41" t="s">
        <v>15</v>
      </c>
      <c r="AF5" s="42"/>
      <c r="AG5" s="43"/>
      <c r="AH5" s="41" t="s">
        <v>16</v>
      </c>
      <c r="AI5" s="42"/>
      <c r="AJ5" s="43"/>
      <c r="AK5" s="41" t="s">
        <v>17</v>
      </c>
      <c r="AL5" s="42"/>
      <c r="AM5" s="43"/>
      <c r="AN5" s="44" t="s">
        <v>18</v>
      </c>
      <c r="AO5" s="44" t="s">
        <v>19</v>
      </c>
      <c r="AP5" s="44" t="s">
        <v>20</v>
      </c>
      <c r="AQ5" s="60" t="s">
        <v>21</v>
      </c>
      <c r="AR5" s="61"/>
      <c r="AS5" s="60" t="s">
        <v>22</v>
      </c>
      <c r="AT5" s="61"/>
      <c r="AU5" s="64" t="s">
        <v>23</v>
      </c>
    </row>
    <row r="6" spans="2:47" ht="190.5" thickBot="1">
      <c r="B6" s="48"/>
      <c r="C6" s="51"/>
      <c r="D6" s="54"/>
      <c r="E6" s="57"/>
      <c r="F6" s="8" t="s">
        <v>24</v>
      </c>
      <c r="G6" s="8" t="s">
        <v>25</v>
      </c>
      <c r="H6" s="8" t="s">
        <v>26</v>
      </c>
      <c r="I6" s="8" t="s">
        <v>27</v>
      </c>
      <c r="J6" s="8" t="s">
        <v>25</v>
      </c>
      <c r="K6" s="8" t="s">
        <v>26</v>
      </c>
      <c r="L6" s="8" t="s">
        <v>27</v>
      </c>
      <c r="M6" s="8" t="s">
        <v>25</v>
      </c>
      <c r="N6" s="8" t="s">
        <v>26</v>
      </c>
      <c r="O6" s="8" t="s">
        <v>27</v>
      </c>
      <c r="P6" s="8" t="s">
        <v>25</v>
      </c>
      <c r="Q6" s="8" t="s">
        <v>26</v>
      </c>
      <c r="R6" s="8" t="s">
        <v>27</v>
      </c>
      <c r="S6" s="8" t="s">
        <v>25</v>
      </c>
      <c r="T6" s="8" t="s">
        <v>26</v>
      </c>
      <c r="U6" s="8" t="s">
        <v>27</v>
      </c>
      <c r="V6" s="8" t="s">
        <v>25</v>
      </c>
      <c r="W6" s="8" t="s">
        <v>26</v>
      </c>
      <c r="X6" s="8" t="s">
        <v>27</v>
      </c>
      <c r="Y6" s="8" t="s">
        <v>25</v>
      </c>
      <c r="Z6" s="8" t="s">
        <v>26</v>
      </c>
      <c r="AA6" s="8" t="s">
        <v>27</v>
      </c>
      <c r="AB6" s="8" t="s">
        <v>25</v>
      </c>
      <c r="AC6" s="8" t="s">
        <v>26</v>
      </c>
      <c r="AD6" s="8" t="s">
        <v>27</v>
      </c>
      <c r="AE6" s="8" t="s">
        <v>25</v>
      </c>
      <c r="AF6" s="8" t="s">
        <v>26</v>
      </c>
      <c r="AG6" s="8" t="s">
        <v>27</v>
      </c>
      <c r="AH6" s="8" t="s">
        <v>25</v>
      </c>
      <c r="AI6" s="8" t="s">
        <v>26</v>
      </c>
      <c r="AJ6" s="8" t="s">
        <v>27</v>
      </c>
      <c r="AK6" s="8" t="s">
        <v>25</v>
      </c>
      <c r="AL6" s="8" t="s">
        <v>26</v>
      </c>
      <c r="AM6" s="8" t="s">
        <v>27</v>
      </c>
      <c r="AN6" s="45"/>
      <c r="AO6" s="45"/>
      <c r="AP6" s="45"/>
      <c r="AQ6" s="62"/>
      <c r="AR6" s="63"/>
      <c r="AS6" s="62"/>
      <c r="AT6" s="63"/>
      <c r="AU6" s="65"/>
    </row>
    <row r="7" spans="2:47" ht="28.5" thickBot="1">
      <c r="B7" s="48"/>
      <c r="C7" s="51"/>
      <c r="D7" s="54"/>
      <c r="E7" s="57"/>
      <c r="F7" s="25" t="s">
        <v>28</v>
      </c>
      <c r="G7" s="9">
        <v>30</v>
      </c>
      <c r="H7" s="9">
        <v>56</v>
      </c>
      <c r="I7" s="9">
        <v>100</v>
      </c>
      <c r="J7" s="9">
        <v>30</v>
      </c>
      <c r="K7" s="9">
        <v>56</v>
      </c>
      <c r="L7" s="9">
        <v>100</v>
      </c>
      <c r="M7" s="9">
        <v>30</v>
      </c>
      <c r="N7" s="9">
        <v>56</v>
      </c>
      <c r="O7" s="9">
        <v>100</v>
      </c>
      <c r="P7" s="9">
        <v>24</v>
      </c>
      <c r="Q7" s="9">
        <v>29</v>
      </c>
      <c r="R7" s="9">
        <v>60</v>
      </c>
      <c r="S7" s="9">
        <v>24</v>
      </c>
      <c r="T7" s="9">
        <v>29</v>
      </c>
      <c r="U7" s="9">
        <v>60</v>
      </c>
      <c r="V7" s="9">
        <v>24</v>
      </c>
      <c r="W7" s="9">
        <v>29</v>
      </c>
      <c r="X7" s="9">
        <v>60</v>
      </c>
      <c r="Y7" s="9">
        <v>12</v>
      </c>
      <c r="Z7" s="9">
        <v>22</v>
      </c>
      <c r="AA7" s="9">
        <v>40</v>
      </c>
      <c r="AB7" s="9">
        <v>16</v>
      </c>
      <c r="AC7" s="9">
        <v>19</v>
      </c>
      <c r="AD7" s="9">
        <v>40</v>
      </c>
      <c r="AE7" s="9">
        <v>12</v>
      </c>
      <c r="AF7" s="9">
        <v>22</v>
      </c>
      <c r="AG7" s="9">
        <v>40</v>
      </c>
      <c r="AH7" s="9">
        <v>12</v>
      </c>
      <c r="AI7" s="9">
        <v>22</v>
      </c>
      <c r="AJ7" s="9">
        <v>40</v>
      </c>
      <c r="AK7" s="9">
        <v>6</v>
      </c>
      <c r="AL7" s="9">
        <v>11</v>
      </c>
      <c r="AM7" s="9">
        <v>20</v>
      </c>
      <c r="AN7" s="45"/>
      <c r="AO7" s="45"/>
      <c r="AP7" s="45"/>
      <c r="AQ7" s="67" t="s">
        <v>20</v>
      </c>
      <c r="AR7" s="68"/>
      <c r="AS7" s="69" t="s">
        <v>20</v>
      </c>
      <c r="AT7" s="70"/>
      <c r="AU7" s="66"/>
    </row>
    <row r="8" spans="2:47" ht="28.5" thickBot="1">
      <c r="B8" s="49"/>
      <c r="C8" s="52"/>
      <c r="D8" s="55"/>
      <c r="E8" s="58"/>
      <c r="F8" s="25" t="s">
        <v>29</v>
      </c>
      <c r="G8" s="9">
        <v>60</v>
      </c>
      <c r="H8" s="9">
        <v>140</v>
      </c>
      <c r="I8" s="9">
        <v>200</v>
      </c>
      <c r="J8" s="9">
        <v>60</v>
      </c>
      <c r="K8" s="9">
        <v>140</v>
      </c>
      <c r="L8" s="9">
        <v>200</v>
      </c>
      <c r="M8" s="9">
        <v>60</v>
      </c>
      <c r="N8" s="9">
        <v>140</v>
      </c>
      <c r="O8" s="9">
        <v>200</v>
      </c>
      <c r="P8" s="9">
        <v>48</v>
      </c>
      <c r="Q8" s="9">
        <v>72</v>
      </c>
      <c r="R8" s="9">
        <v>120</v>
      </c>
      <c r="S8" s="9">
        <v>48</v>
      </c>
      <c r="T8" s="9">
        <v>72</v>
      </c>
      <c r="U8" s="9">
        <v>120</v>
      </c>
      <c r="V8" s="9">
        <v>48</v>
      </c>
      <c r="W8" s="9">
        <v>72</v>
      </c>
      <c r="X8" s="9">
        <v>120</v>
      </c>
      <c r="Y8" s="9">
        <v>24</v>
      </c>
      <c r="Z8" s="9">
        <v>56</v>
      </c>
      <c r="AA8" s="9">
        <v>80</v>
      </c>
      <c r="AB8" s="9">
        <v>32</v>
      </c>
      <c r="AC8" s="9">
        <v>48</v>
      </c>
      <c r="AD8" s="9">
        <v>80</v>
      </c>
      <c r="AE8" s="9">
        <v>24</v>
      </c>
      <c r="AF8" s="9">
        <v>56</v>
      </c>
      <c r="AG8" s="9">
        <v>80</v>
      </c>
      <c r="AH8" s="9">
        <v>24</v>
      </c>
      <c r="AI8" s="9">
        <v>56</v>
      </c>
      <c r="AJ8" s="9">
        <v>80</v>
      </c>
      <c r="AK8" s="9">
        <v>12</v>
      </c>
      <c r="AL8" s="9">
        <v>28</v>
      </c>
      <c r="AM8" s="9">
        <v>40</v>
      </c>
      <c r="AN8" s="46"/>
      <c r="AO8" s="46"/>
      <c r="AP8" s="46"/>
      <c r="AQ8" s="69"/>
      <c r="AR8" s="70"/>
      <c r="AS8" s="69"/>
      <c r="AT8" s="70"/>
      <c r="AU8" s="66"/>
    </row>
    <row r="9" spans="2:47" ht="28.5" customHeight="1" thickBot="1">
      <c r="B9" s="34">
        <v>1</v>
      </c>
      <c r="C9" s="76"/>
      <c r="D9" s="89"/>
      <c r="E9" s="76"/>
      <c r="F9" s="11" t="s">
        <v>30</v>
      </c>
      <c r="G9" s="26"/>
      <c r="H9" s="26"/>
      <c r="I9" s="13"/>
      <c r="J9" s="26"/>
      <c r="K9" s="26"/>
      <c r="L9" s="13"/>
      <c r="M9" s="26"/>
      <c r="N9" s="26"/>
      <c r="O9" s="13"/>
      <c r="P9" s="26"/>
      <c r="Q9" s="26"/>
      <c r="R9" s="13"/>
      <c r="S9" s="26"/>
      <c r="T9" s="26"/>
      <c r="U9" s="13"/>
      <c r="V9" s="26"/>
      <c r="W9" s="26"/>
      <c r="X9" s="13"/>
      <c r="Y9" s="26"/>
      <c r="Z9" s="26"/>
      <c r="AA9" s="13"/>
      <c r="AB9" s="26"/>
      <c r="AC9" s="26"/>
      <c r="AD9" s="13"/>
      <c r="AE9" s="26"/>
      <c r="AF9" s="26"/>
      <c r="AG9" s="13"/>
      <c r="AH9" s="26"/>
      <c r="AI9" s="26"/>
      <c r="AJ9" s="13"/>
      <c r="AK9" s="26"/>
      <c r="AL9" s="26"/>
      <c r="AM9" s="13"/>
      <c r="AN9" s="40"/>
      <c r="AO9" s="40"/>
      <c r="AP9" s="30"/>
      <c r="AQ9" s="32"/>
      <c r="AR9" s="32"/>
      <c r="AS9" s="32"/>
      <c r="AT9" s="32"/>
      <c r="AU9" s="83"/>
    </row>
    <row r="10" spans="2:47" ht="28.5" customHeight="1" thickBot="1">
      <c r="B10" s="34"/>
      <c r="C10" s="77"/>
      <c r="D10" s="36"/>
      <c r="E10" s="77"/>
      <c r="F10" s="11" t="s">
        <v>31</v>
      </c>
      <c r="G10" s="26"/>
      <c r="H10" s="26"/>
      <c r="I10" s="13"/>
      <c r="J10" s="26"/>
      <c r="K10" s="26"/>
      <c r="L10" s="13"/>
      <c r="M10" s="26"/>
      <c r="N10" s="26"/>
      <c r="O10" s="13"/>
      <c r="P10" s="26"/>
      <c r="Q10" s="26"/>
      <c r="R10" s="13"/>
      <c r="S10" s="26"/>
      <c r="T10" s="26"/>
      <c r="U10" s="13"/>
      <c r="V10" s="26"/>
      <c r="W10" s="26"/>
      <c r="X10" s="13"/>
      <c r="Y10" s="26"/>
      <c r="Z10" s="26"/>
      <c r="AA10" s="13"/>
      <c r="AB10" s="26"/>
      <c r="AC10" s="26"/>
      <c r="AD10" s="13"/>
      <c r="AE10" s="26"/>
      <c r="AF10" s="26"/>
      <c r="AG10" s="13"/>
      <c r="AH10" s="26"/>
      <c r="AI10" s="26"/>
      <c r="AJ10" s="13"/>
      <c r="AK10" s="26"/>
      <c r="AL10" s="26"/>
      <c r="AM10" s="13"/>
      <c r="AN10" s="31"/>
      <c r="AO10" s="31"/>
      <c r="AP10" s="31"/>
      <c r="AQ10" s="32"/>
      <c r="AR10" s="32"/>
      <c r="AS10" s="32"/>
      <c r="AT10" s="32"/>
      <c r="AU10" s="84"/>
    </row>
    <row r="11" spans="2:47" ht="36" thickBot="1">
      <c r="B11" s="34"/>
      <c r="C11" s="77"/>
      <c r="D11" s="36"/>
      <c r="E11" s="77"/>
      <c r="F11" s="14" t="s">
        <v>32</v>
      </c>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5"/>
      <c r="AO11" s="15"/>
      <c r="AP11" s="15"/>
      <c r="AQ11" s="32"/>
      <c r="AR11" s="32"/>
      <c r="AS11" s="32"/>
      <c r="AT11" s="32"/>
      <c r="AU11" s="85"/>
    </row>
    <row r="12" spans="2:47" ht="28.5" customHeight="1" thickBot="1">
      <c r="B12" s="34">
        <v>2</v>
      </c>
      <c r="C12" s="77"/>
      <c r="D12" s="35"/>
      <c r="E12" s="76"/>
      <c r="F12" s="11" t="s">
        <v>30</v>
      </c>
      <c r="G12" s="26"/>
      <c r="H12" s="26"/>
      <c r="I12" s="13"/>
      <c r="J12" s="26"/>
      <c r="K12" s="26"/>
      <c r="L12" s="13"/>
      <c r="M12" s="26"/>
      <c r="N12" s="26"/>
      <c r="O12" s="13"/>
      <c r="P12" s="26"/>
      <c r="Q12" s="26"/>
      <c r="R12" s="13"/>
      <c r="S12" s="26"/>
      <c r="T12" s="26"/>
      <c r="U12" s="13"/>
      <c r="V12" s="26"/>
      <c r="W12" s="26"/>
      <c r="X12" s="13"/>
      <c r="Y12" s="26"/>
      <c r="Z12" s="26"/>
      <c r="AA12" s="13"/>
      <c r="AB12" s="26"/>
      <c r="AC12" s="26"/>
      <c r="AD12" s="13"/>
      <c r="AE12" s="26"/>
      <c r="AF12" s="26"/>
      <c r="AG12" s="13"/>
      <c r="AH12" s="26"/>
      <c r="AI12" s="26"/>
      <c r="AJ12" s="13"/>
      <c r="AK12" s="26"/>
      <c r="AL12" s="26"/>
      <c r="AM12" s="13"/>
      <c r="AN12" s="29"/>
      <c r="AO12" s="29"/>
      <c r="AP12" s="30"/>
      <c r="AQ12" s="32"/>
      <c r="AR12" s="32"/>
      <c r="AS12" s="32"/>
      <c r="AT12" s="32"/>
      <c r="AU12" s="86"/>
    </row>
    <row r="13" spans="2:47" ht="28.5" customHeight="1" thickBot="1">
      <c r="B13" s="34"/>
      <c r="C13" s="77"/>
      <c r="D13" s="36"/>
      <c r="E13" s="77"/>
      <c r="F13" s="11" t="s">
        <v>31</v>
      </c>
      <c r="G13" s="26"/>
      <c r="H13" s="26"/>
      <c r="I13" s="13"/>
      <c r="J13" s="26"/>
      <c r="K13" s="26"/>
      <c r="L13" s="13"/>
      <c r="M13" s="26"/>
      <c r="N13" s="26"/>
      <c r="O13" s="13"/>
      <c r="P13" s="26"/>
      <c r="Q13" s="26"/>
      <c r="R13" s="13"/>
      <c r="S13" s="26"/>
      <c r="T13" s="26"/>
      <c r="U13" s="13"/>
      <c r="V13" s="26"/>
      <c r="W13" s="26"/>
      <c r="X13" s="13"/>
      <c r="Y13" s="26"/>
      <c r="Z13" s="26"/>
      <c r="AA13" s="13"/>
      <c r="AB13" s="26"/>
      <c r="AC13" s="26"/>
      <c r="AD13" s="13"/>
      <c r="AE13" s="26"/>
      <c r="AF13" s="26"/>
      <c r="AG13" s="13"/>
      <c r="AH13" s="26"/>
      <c r="AI13" s="26"/>
      <c r="AJ13" s="13"/>
      <c r="AK13" s="26"/>
      <c r="AL13" s="26"/>
      <c r="AM13" s="13"/>
      <c r="AN13" s="29"/>
      <c r="AO13" s="29"/>
      <c r="AP13" s="31"/>
      <c r="AQ13" s="32"/>
      <c r="AR13" s="32"/>
      <c r="AS13" s="32"/>
      <c r="AT13" s="32"/>
      <c r="AU13" s="87"/>
    </row>
    <row r="14" spans="2:47" ht="36" customHeight="1" thickBot="1">
      <c r="B14" s="34"/>
      <c r="C14" s="77"/>
      <c r="D14" s="36"/>
      <c r="E14" s="77"/>
      <c r="F14" s="14" t="s">
        <v>32</v>
      </c>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5"/>
      <c r="AO14" s="15"/>
      <c r="AP14" s="15"/>
      <c r="AQ14" s="32"/>
      <c r="AR14" s="32"/>
      <c r="AS14" s="32"/>
      <c r="AT14" s="32"/>
      <c r="AU14" s="88"/>
    </row>
    <row r="15" spans="2:47" ht="28.5" customHeight="1" thickBot="1">
      <c r="B15" s="34">
        <v>3</v>
      </c>
      <c r="C15" s="77"/>
      <c r="D15" s="35"/>
      <c r="E15" s="76"/>
      <c r="F15" s="11" t="s">
        <v>30</v>
      </c>
      <c r="G15" s="26"/>
      <c r="H15" s="26"/>
      <c r="I15" s="13"/>
      <c r="J15" s="26"/>
      <c r="K15" s="26"/>
      <c r="L15" s="13"/>
      <c r="M15" s="26"/>
      <c r="N15" s="26"/>
      <c r="O15" s="13"/>
      <c r="P15" s="26"/>
      <c r="Q15" s="26"/>
      <c r="R15" s="13"/>
      <c r="S15" s="26"/>
      <c r="T15" s="26"/>
      <c r="U15" s="13"/>
      <c r="V15" s="26"/>
      <c r="W15" s="26"/>
      <c r="X15" s="13"/>
      <c r="Y15" s="26"/>
      <c r="Z15" s="26"/>
      <c r="AA15" s="13"/>
      <c r="AB15" s="26"/>
      <c r="AC15" s="26"/>
      <c r="AD15" s="13"/>
      <c r="AE15" s="26"/>
      <c r="AF15" s="26"/>
      <c r="AG15" s="13"/>
      <c r="AH15" s="26"/>
      <c r="AI15" s="26"/>
      <c r="AJ15" s="13"/>
      <c r="AK15" s="26"/>
      <c r="AL15" s="26"/>
      <c r="AM15" s="13"/>
      <c r="AN15" s="29"/>
      <c r="AO15" s="29"/>
      <c r="AP15" s="30"/>
      <c r="AQ15" s="32"/>
      <c r="AR15" s="32"/>
      <c r="AS15" s="32"/>
      <c r="AT15" s="32"/>
      <c r="AU15" s="80"/>
    </row>
    <row r="16" spans="2:47" ht="28.5" customHeight="1" thickBot="1">
      <c r="B16" s="34"/>
      <c r="C16" s="77"/>
      <c r="D16" s="36"/>
      <c r="E16" s="77"/>
      <c r="F16" s="11" t="s">
        <v>31</v>
      </c>
      <c r="G16" s="26"/>
      <c r="H16" s="26"/>
      <c r="I16" s="13"/>
      <c r="J16" s="26"/>
      <c r="K16" s="26"/>
      <c r="L16" s="13"/>
      <c r="M16" s="26"/>
      <c r="N16" s="26"/>
      <c r="O16" s="13"/>
      <c r="P16" s="26"/>
      <c r="Q16" s="26"/>
      <c r="R16" s="13"/>
      <c r="S16" s="26"/>
      <c r="T16" s="26"/>
      <c r="U16" s="13"/>
      <c r="V16" s="26"/>
      <c r="W16" s="26"/>
      <c r="X16" s="13"/>
      <c r="Y16" s="26"/>
      <c r="Z16" s="26"/>
      <c r="AA16" s="13"/>
      <c r="AB16" s="26"/>
      <c r="AC16" s="26"/>
      <c r="AD16" s="13"/>
      <c r="AE16" s="26"/>
      <c r="AF16" s="26"/>
      <c r="AG16" s="13"/>
      <c r="AH16" s="26"/>
      <c r="AI16" s="26"/>
      <c r="AJ16" s="13"/>
      <c r="AK16" s="26"/>
      <c r="AL16" s="26"/>
      <c r="AM16" s="13"/>
      <c r="AN16" s="29"/>
      <c r="AO16" s="29"/>
      <c r="AP16" s="31"/>
      <c r="AQ16" s="32"/>
      <c r="AR16" s="32"/>
      <c r="AS16" s="32"/>
      <c r="AT16" s="32"/>
      <c r="AU16" s="81"/>
    </row>
    <row r="17" spans="2:47" ht="36" customHeight="1" thickBot="1">
      <c r="B17" s="34"/>
      <c r="C17" s="77"/>
      <c r="D17" s="36"/>
      <c r="E17" s="77"/>
      <c r="F17" s="14" t="s">
        <v>32</v>
      </c>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5"/>
      <c r="AO17" s="15"/>
      <c r="AP17" s="15"/>
      <c r="AQ17" s="32"/>
      <c r="AR17" s="32"/>
      <c r="AS17" s="32"/>
      <c r="AT17" s="32"/>
      <c r="AU17" s="82"/>
    </row>
    <row r="18" spans="2:47" ht="28.5" customHeight="1" thickBot="1">
      <c r="B18" s="34">
        <v>4</v>
      </c>
      <c r="C18" s="77"/>
      <c r="D18" s="35"/>
      <c r="E18" s="76"/>
      <c r="F18" s="11" t="s">
        <v>30</v>
      </c>
      <c r="G18" s="26"/>
      <c r="H18" s="26"/>
      <c r="I18" s="13"/>
      <c r="J18" s="26"/>
      <c r="K18" s="26"/>
      <c r="L18" s="13"/>
      <c r="M18" s="26"/>
      <c r="N18" s="26"/>
      <c r="O18" s="13"/>
      <c r="P18" s="26"/>
      <c r="Q18" s="26"/>
      <c r="R18" s="13"/>
      <c r="S18" s="26"/>
      <c r="T18" s="26"/>
      <c r="U18" s="13"/>
      <c r="V18" s="26"/>
      <c r="W18" s="26"/>
      <c r="X18" s="13"/>
      <c r="Y18" s="26"/>
      <c r="Z18" s="26"/>
      <c r="AA18" s="13"/>
      <c r="AB18" s="26"/>
      <c r="AC18" s="26"/>
      <c r="AD18" s="13"/>
      <c r="AE18" s="26"/>
      <c r="AF18" s="26"/>
      <c r="AG18" s="13"/>
      <c r="AH18" s="26"/>
      <c r="AI18" s="26"/>
      <c r="AJ18" s="13"/>
      <c r="AK18" s="26"/>
      <c r="AL18" s="26"/>
      <c r="AM18" s="13"/>
      <c r="AN18" s="29"/>
      <c r="AO18" s="29"/>
      <c r="AP18" s="30"/>
      <c r="AQ18" s="32"/>
      <c r="AR18" s="32"/>
      <c r="AS18" s="32"/>
      <c r="AT18" s="32"/>
      <c r="AU18" s="33"/>
    </row>
    <row r="19" spans="2:47" ht="28.5" customHeight="1" thickBot="1">
      <c r="B19" s="34"/>
      <c r="C19" s="77"/>
      <c r="D19" s="36"/>
      <c r="E19" s="77"/>
      <c r="F19" s="11" t="s">
        <v>31</v>
      </c>
      <c r="G19" s="26"/>
      <c r="H19" s="26"/>
      <c r="I19" s="13"/>
      <c r="J19" s="26"/>
      <c r="K19" s="26"/>
      <c r="L19" s="13"/>
      <c r="M19" s="26"/>
      <c r="N19" s="26"/>
      <c r="O19" s="13"/>
      <c r="P19" s="26"/>
      <c r="Q19" s="26"/>
      <c r="R19" s="13"/>
      <c r="S19" s="26"/>
      <c r="T19" s="26"/>
      <c r="U19" s="13"/>
      <c r="V19" s="26"/>
      <c r="W19" s="26"/>
      <c r="X19" s="13"/>
      <c r="Y19" s="26"/>
      <c r="Z19" s="26"/>
      <c r="AA19" s="13"/>
      <c r="AB19" s="26"/>
      <c r="AC19" s="26"/>
      <c r="AD19" s="13"/>
      <c r="AE19" s="26"/>
      <c r="AF19" s="26"/>
      <c r="AG19" s="13"/>
      <c r="AH19" s="26"/>
      <c r="AI19" s="26"/>
      <c r="AJ19" s="13"/>
      <c r="AK19" s="26"/>
      <c r="AL19" s="26"/>
      <c r="AM19" s="13"/>
      <c r="AN19" s="29"/>
      <c r="AO19" s="29"/>
      <c r="AP19" s="31"/>
      <c r="AQ19" s="32"/>
      <c r="AR19" s="32"/>
      <c r="AS19" s="32"/>
      <c r="AT19" s="32"/>
      <c r="AU19" s="33"/>
    </row>
    <row r="20" spans="2:47" ht="36" thickBot="1">
      <c r="B20" s="34"/>
      <c r="C20" s="77"/>
      <c r="D20" s="36"/>
      <c r="E20" s="77"/>
      <c r="F20" s="14" t="s">
        <v>32</v>
      </c>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5"/>
      <c r="AO20" s="15"/>
      <c r="AP20" s="15"/>
      <c r="AQ20" s="32"/>
      <c r="AR20" s="32"/>
      <c r="AS20" s="32"/>
      <c r="AT20" s="32"/>
      <c r="AU20" s="33"/>
    </row>
    <row r="21" spans="2:47" ht="28.5" customHeight="1" thickBot="1">
      <c r="B21" s="34">
        <v>5</v>
      </c>
      <c r="C21" s="77"/>
      <c r="D21" s="35"/>
      <c r="E21" s="76"/>
      <c r="F21" s="11" t="s">
        <v>30</v>
      </c>
      <c r="G21" s="26"/>
      <c r="H21" s="26"/>
      <c r="I21" s="13"/>
      <c r="J21" s="26"/>
      <c r="K21" s="26"/>
      <c r="L21" s="13"/>
      <c r="M21" s="26"/>
      <c r="N21" s="26"/>
      <c r="O21" s="13"/>
      <c r="P21" s="26"/>
      <c r="Q21" s="26"/>
      <c r="R21" s="13"/>
      <c r="S21" s="26"/>
      <c r="T21" s="26"/>
      <c r="U21" s="13"/>
      <c r="V21" s="26"/>
      <c r="W21" s="26"/>
      <c r="X21" s="13"/>
      <c r="Y21" s="26"/>
      <c r="Z21" s="26"/>
      <c r="AA21" s="13"/>
      <c r="AB21" s="26"/>
      <c r="AC21" s="26"/>
      <c r="AD21" s="13"/>
      <c r="AE21" s="26"/>
      <c r="AF21" s="26"/>
      <c r="AG21" s="13"/>
      <c r="AH21" s="26"/>
      <c r="AI21" s="26"/>
      <c r="AJ21" s="13"/>
      <c r="AK21" s="26"/>
      <c r="AL21" s="26"/>
      <c r="AM21" s="13"/>
      <c r="AN21" s="29"/>
      <c r="AO21" s="29"/>
      <c r="AP21" s="30"/>
      <c r="AQ21" s="32"/>
      <c r="AR21" s="32"/>
      <c r="AS21" s="32"/>
      <c r="AT21" s="32"/>
      <c r="AU21" s="79"/>
    </row>
    <row r="22" spans="2:47" ht="28.5" customHeight="1" thickBot="1">
      <c r="B22" s="34"/>
      <c r="C22" s="77"/>
      <c r="D22" s="36"/>
      <c r="E22" s="77"/>
      <c r="F22" s="11" t="s">
        <v>31</v>
      </c>
      <c r="G22" s="26"/>
      <c r="H22" s="26"/>
      <c r="I22" s="13"/>
      <c r="J22" s="26"/>
      <c r="K22" s="26"/>
      <c r="L22" s="13"/>
      <c r="M22" s="26"/>
      <c r="N22" s="26"/>
      <c r="O22" s="13"/>
      <c r="P22" s="26"/>
      <c r="Q22" s="26"/>
      <c r="R22" s="13"/>
      <c r="S22" s="26"/>
      <c r="T22" s="26"/>
      <c r="U22" s="13"/>
      <c r="V22" s="26"/>
      <c r="W22" s="26"/>
      <c r="X22" s="13"/>
      <c r="Y22" s="26"/>
      <c r="Z22" s="26"/>
      <c r="AA22" s="13"/>
      <c r="AB22" s="26"/>
      <c r="AC22" s="26"/>
      <c r="AD22" s="13"/>
      <c r="AE22" s="26"/>
      <c r="AF22" s="26"/>
      <c r="AG22" s="13"/>
      <c r="AH22" s="26"/>
      <c r="AI22" s="26"/>
      <c r="AJ22" s="13"/>
      <c r="AK22" s="26"/>
      <c r="AL22" s="26"/>
      <c r="AM22" s="13"/>
      <c r="AN22" s="29"/>
      <c r="AO22" s="29"/>
      <c r="AP22" s="31"/>
      <c r="AQ22" s="32"/>
      <c r="AR22" s="32"/>
      <c r="AS22" s="32"/>
      <c r="AT22" s="32"/>
      <c r="AU22" s="79"/>
    </row>
    <row r="23" spans="2:47" ht="36" thickBot="1">
      <c r="B23" s="34"/>
      <c r="C23" s="77"/>
      <c r="D23" s="36"/>
      <c r="E23" s="77"/>
      <c r="F23" s="14" t="s">
        <v>32</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5"/>
      <c r="AO23" s="15"/>
      <c r="AP23" s="15"/>
      <c r="AQ23" s="32"/>
      <c r="AR23" s="32"/>
      <c r="AS23" s="32"/>
      <c r="AT23" s="32"/>
      <c r="AU23" s="79"/>
    </row>
    <row r="24" spans="2:47" ht="28.5" customHeight="1" thickBot="1">
      <c r="B24" s="34">
        <v>6</v>
      </c>
      <c r="C24" s="77"/>
      <c r="D24" s="35"/>
      <c r="E24" s="76"/>
      <c r="F24" s="11" t="s">
        <v>30</v>
      </c>
      <c r="G24" s="26"/>
      <c r="H24" s="26"/>
      <c r="I24" s="13"/>
      <c r="J24" s="26"/>
      <c r="K24" s="26"/>
      <c r="L24" s="13"/>
      <c r="M24" s="26"/>
      <c r="N24" s="26"/>
      <c r="O24" s="13"/>
      <c r="P24" s="26"/>
      <c r="Q24" s="26"/>
      <c r="R24" s="13"/>
      <c r="S24" s="26"/>
      <c r="T24" s="26"/>
      <c r="U24" s="13"/>
      <c r="V24" s="26"/>
      <c r="W24" s="26"/>
      <c r="X24" s="13"/>
      <c r="Y24" s="26"/>
      <c r="Z24" s="26"/>
      <c r="AA24" s="13"/>
      <c r="AB24" s="26"/>
      <c r="AC24" s="26"/>
      <c r="AD24" s="13"/>
      <c r="AE24" s="26"/>
      <c r="AF24" s="26"/>
      <c r="AG24" s="13"/>
      <c r="AH24" s="26"/>
      <c r="AI24" s="26"/>
      <c r="AJ24" s="13"/>
      <c r="AK24" s="26"/>
      <c r="AL24" s="26"/>
      <c r="AM24" s="13"/>
      <c r="AN24" s="29"/>
      <c r="AO24" s="29"/>
      <c r="AP24" s="30"/>
      <c r="AQ24" s="32"/>
      <c r="AR24" s="32"/>
      <c r="AS24" s="32"/>
      <c r="AT24" s="32"/>
      <c r="AU24" s="33"/>
    </row>
    <row r="25" spans="2:47" ht="28.5" customHeight="1" thickBot="1">
      <c r="B25" s="34"/>
      <c r="C25" s="77"/>
      <c r="D25" s="36"/>
      <c r="E25" s="77"/>
      <c r="F25" s="11" t="s">
        <v>31</v>
      </c>
      <c r="G25" s="26"/>
      <c r="H25" s="26"/>
      <c r="I25" s="13"/>
      <c r="J25" s="26"/>
      <c r="K25" s="26"/>
      <c r="L25" s="13"/>
      <c r="M25" s="26"/>
      <c r="N25" s="26"/>
      <c r="O25" s="13"/>
      <c r="P25" s="26"/>
      <c r="Q25" s="26"/>
      <c r="R25" s="13"/>
      <c r="S25" s="26"/>
      <c r="T25" s="26"/>
      <c r="U25" s="13"/>
      <c r="V25" s="26"/>
      <c r="W25" s="26"/>
      <c r="X25" s="13"/>
      <c r="Y25" s="26"/>
      <c r="Z25" s="26"/>
      <c r="AA25" s="13"/>
      <c r="AB25" s="26"/>
      <c r="AC25" s="26"/>
      <c r="AD25" s="13"/>
      <c r="AE25" s="26"/>
      <c r="AF25" s="26"/>
      <c r="AG25" s="13"/>
      <c r="AH25" s="26"/>
      <c r="AI25" s="26"/>
      <c r="AJ25" s="13"/>
      <c r="AK25" s="26"/>
      <c r="AL25" s="26"/>
      <c r="AM25" s="13"/>
      <c r="AN25" s="29"/>
      <c r="AO25" s="29"/>
      <c r="AP25" s="31"/>
      <c r="AQ25" s="32"/>
      <c r="AR25" s="32"/>
      <c r="AS25" s="32"/>
      <c r="AT25" s="32"/>
      <c r="AU25" s="33"/>
    </row>
    <row r="26" spans="2:47" ht="36" thickBot="1">
      <c r="B26" s="34"/>
      <c r="C26" s="74"/>
      <c r="D26" s="38"/>
      <c r="E26" s="77"/>
      <c r="F26" s="14" t="s">
        <v>32</v>
      </c>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5"/>
      <c r="AO26" s="15"/>
      <c r="AP26" s="15"/>
      <c r="AQ26" s="32"/>
      <c r="AR26" s="32"/>
      <c r="AS26" s="32"/>
      <c r="AT26" s="32"/>
      <c r="AU26" s="33"/>
    </row>
    <row r="27" spans="2:47" ht="28.5" customHeight="1" thickBot="1">
      <c r="B27" s="34">
        <v>7</v>
      </c>
      <c r="C27" s="77"/>
      <c r="D27" s="35"/>
      <c r="E27" s="76"/>
      <c r="F27" s="11" t="s">
        <v>30</v>
      </c>
      <c r="G27" s="26"/>
      <c r="H27" s="26"/>
      <c r="I27" s="13"/>
      <c r="J27" s="26"/>
      <c r="K27" s="26"/>
      <c r="L27" s="13"/>
      <c r="M27" s="26"/>
      <c r="N27" s="26"/>
      <c r="O27" s="13"/>
      <c r="P27" s="26"/>
      <c r="Q27" s="26"/>
      <c r="R27" s="13"/>
      <c r="S27" s="26"/>
      <c r="T27" s="26"/>
      <c r="U27" s="13"/>
      <c r="V27" s="26"/>
      <c r="W27" s="26"/>
      <c r="X27" s="13"/>
      <c r="Y27" s="26"/>
      <c r="Z27" s="26"/>
      <c r="AA27" s="13"/>
      <c r="AB27" s="26"/>
      <c r="AC27" s="26"/>
      <c r="AD27" s="13"/>
      <c r="AE27" s="26"/>
      <c r="AF27" s="26"/>
      <c r="AG27" s="13"/>
      <c r="AH27" s="26"/>
      <c r="AI27" s="26"/>
      <c r="AJ27" s="13"/>
      <c r="AK27" s="26"/>
      <c r="AL27" s="26"/>
      <c r="AM27" s="13"/>
      <c r="AN27" s="29"/>
      <c r="AO27" s="29"/>
      <c r="AP27" s="30"/>
      <c r="AQ27" s="32"/>
      <c r="AR27" s="32"/>
      <c r="AS27" s="32"/>
      <c r="AT27" s="32"/>
      <c r="AU27" s="28"/>
    </row>
    <row r="28" spans="2:47" ht="28.5" customHeight="1" thickBot="1">
      <c r="B28" s="34"/>
      <c r="C28" s="77"/>
      <c r="D28" s="36"/>
      <c r="E28" s="77"/>
      <c r="F28" s="11" t="s">
        <v>31</v>
      </c>
      <c r="G28" s="26"/>
      <c r="H28" s="26"/>
      <c r="I28" s="13"/>
      <c r="J28" s="26"/>
      <c r="K28" s="26"/>
      <c r="L28" s="13"/>
      <c r="M28" s="26"/>
      <c r="N28" s="26"/>
      <c r="O28" s="13"/>
      <c r="P28" s="26"/>
      <c r="Q28" s="26"/>
      <c r="R28" s="13"/>
      <c r="S28" s="26"/>
      <c r="T28" s="26"/>
      <c r="U28" s="13"/>
      <c r="V28" s="26"/>
      <c r="W28" s="26"/>
      <c r="X28" s="13"/>
      <c r="Y28" s="26"/>
      <c r="Z28" s="26"/>
      <c r="AA28" s="13"/>
      <c r="AB28" s="26"/>
      <c r="AC28" s="26"/>
      <c r="AD28" s="13"/>
      <c r="AE28" s="26"/>
      <c r="AF28" s="26"/>
      <c r="AG28" s="13"/>
      <c r="AH28" s="26"/>
      <c r="AI28" s="26"/>
      <c r="AJ28" s="13"/>
      <c r="AK28" s="26"/>
      <c r="AL28" s="26"/>
      <c r="AM28" s="13"/>
      <c r="AN28" s="29"/>
      <c r="AO28" s="29"/>
      <c r="AP28" s="31"/>
      <c r="AQ28" s="32"/>
      <c r="AR28" s="32"/>
      <c r="AS28" s="32"/>
      <c r="AT28" s="32"/>
      <c r="AU28" s="28"/>
    </row>
    <row r="29" spans="2:47" ht="36" thickBot="1">
      <c r="B29" s="34"/>
      <c r="C29" s="78"/>
      <c r="D29" s="37"/>
      <c r="E29" s="77"/>
      <c r="F29" s="14" t="s">
        <v>32</v>
      </c>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5"/>
      <c r="AO29" s="15"/>
      <c r="AP29" s="15"/>
      <c r="AQ29" s="32"/>
      <c r="AR29" s="32"/>
      <c r="AS29" s="32"/>
      <c r="AT29" s="32"/>
      <c r="AU29" s="28"/>
    </row>
    <row r="30" spans="2:47" ht="28.5" customHeight="1" thickBot="1">
      <c r="B30" s="34">
        <v>8</v>
      </c>
      <c r="C30" s="74"/>
      <c r="D30" s="35"/>
      <c r="E30" s="76"/>
      <c r="F30" s="11" t="s">
        <v>30</v>
      </c>
      <c r="G30" s="26"/>
      <c r="H30" s="26"/>
      <c r="I30" s="13"/>
      <c r="J30" s="26"/>
      <c r="K30" s="26"/>
      <c r="L30" s="13"/>
      <c r="M30" s="26"/>
      <c r="N30" s="26"/>
      <c r="O30" s="13"/>
      <c r="P30" s="26"/>
      <c r="Q30" s="26"/>
      <c r="R30" s="13"/>
      <c r="S30" s="26"/>
      <c r="T30" s="26"/>
      <c r="U30" s="13"/>
      <c r="V30" s="26"/>
      <c r="W30" s="26"/>
      <c r="X30" s="13"/>
      <c r="Y30" s="26"/>
      <c r="Z30" s="26"/>
      <c r="AA30" s="13"/>
      <c r="AB30" s="26"/>
      <c r="AC30" s="26"/>
      <c r="AD30" s="13"/>
      <c r="AE30" s="26"/>
      <c r="AF30" s="26"/>
      <c r="AG30" s="13"/>
      <c r="AH30" s="26"/>
      <c r="AI30" s="26"/>
      <c r="AJ30" s="13"/>
      <c r="AK30" s="26"/>
      <c r="AL30" s="26"/>
      <c r="AM30" s="13"/>
      <c r="AN30" s="29"/>
      <c r="AO30" s="29"/>
      <c r="AP30" s="30"/>
      <c r="AQ30" s="32"/>
      <c r="AR30" s="32"/>
      <c r="AS30" s="32"/>
      <c r="AT30" s="32"/>
      <c r="AU30" s="33"/>
    </row>
    <row r="31" spans="2:47" ht="28.5" customHeight="1" thickBot="1">
      <c r="B31" s="34"/>
      <c r="C31" s="75"/>
      <c r="D31" s="36"/>
      <c r="E31" s="77"/>
      <c r="F31" s="11" t="s">
        <v>31</v>
      </c>
      <c r="G31" s="26"/>
      <c r="H31" s="26"/>
      <c r="I31" s="13"/>
      <c r="J31" s="26"/>
      <c r="K31" s="26"/>
      <c r="L31" s="13"/>
      <c r="M31" s="26"/>
      <c r="N31" s="26"/>
      <c r="O31" s="13"/>
      <c r="P31" s="26"/>
      <c r="Q31" s="26"/>
      <c r="R31" s="13"/>
      <c r="S31" s="26"/>
      <c r="T31" s="26"/>
      <c r="U31" s="13"/>
      <c r="V31" s="26"/>
      <c r="W31" s="26"/>
      <c r="X31" s="13"/>
      <c r="Y31" s="26"/>
      <c r="Z31" s="26"/>
      <c r="AA31" s="13"/>
      <c r="AB31" s="26"/>
      <c r="AC31" s="26"/>
      <c r="AD31" s="13"/>
      <c r="AE31" s="26"/>
      <c r="AF31" s="26"/>
      <c r="AG31" s="13"/>
      <c r="AH31" s="26"/>
      <c r="AI31" s="26"/>
      <c r="AJ31" s="13"/>
      <c r="AK31" s="26"/>
      <c r="AL31" s="26"/>
      <c r="AM31" s="13"/>
      <c r="AN31" s="29"/>
      <c r="AO31" s="29"/>
      <c r="AP31" s="31"/>
      <c r="AQ31" s="32"/>
      <c r="AR31" s="32"/>
      <c r="AS31" s="32"/>
      <c r="AT31" s="32"/>
      <c r="AU31" s="33"/>
    </row>
    <row r="32" spans="2:47" ht="36" thickBot="1">
      <c r="B32" s="34"/>
      <c r="C32" s="76"/>
      <c r="D32" s="36"/>
      <c r="E32" s="77"/>
      <c r="F32" s="14" t="s">
        <v>32</v>
      </c>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5"/>
      <c r="AO32" s="15"/>
      <c r="AP32" s="15"/>
      <c r="AQ32" s="32"/>
      <c r="AR32" s="32"/>
      <c r="AS32" s="32"/>
      <c r="AT32" s="32"/>
      <c r="AU32" s="33"/>
    </row>
    <row r="33" spans="2:47" ht="28.5" customHeight="1" thickBot="1">
      <c r="B33" s="34">
        <v>9</v>
      </c>
      <c r="C33" s="74"/>
      <c r="D33" s="35"/>
      <c r="E33" s="76"/>
      <c r="F33" s="11" t="s">
        <v>30</v>
      </c>
      <c r="G33" s="26"/>
      <c r="H33" s="26"/>
      <c r="I33" s="13"/>
      <c r="J33" s="26"/>
      <c r="K33" s="26"/>
      <c r="L33" s="13"/>
      <c r="M33" s="26"/>
      <c r="N33" s="26"/>
      <c r="O33" s="13"/>
      <c r="P33" s="26"/>
      <c r="Q33" s="26"/>
      <c r="R33" s="13"/>
      <c r="S33" s="26"/>
      <c r="T33" s="26"/>
      <c r="U33" s="13"/>
      <c r="V33" s="26"/>
      <c r="W33" s="26"/>
      <c r="X33" s="13"/>
      <c r="Y33" s="26"/>
      <c r="Z33" s="26"/>
      <c r="AA33" s="13"/>
      <c r="AB33" s="26"/>
      <c r="AC33" s="26"/>
      <c r="AD33" s="13"/>
      <c r="AE33" s="26"/>
      <c r="AF33" s="26"/>
      <c r="AG33" s="13"/>
      <c r="AH33" s="26"/>
      <c r="AI33" s="26"/>
      <c r="AJ33" s="13"/>
      <c r="AK33" s="26"/>
      <c r="AL33" s="26"/>
      <c r="AM33" s="13"/>
      <c r="AN33" s="29"/>
      <c r="AO33" s="29"/>
      <c r="AP33" s="30"/>
      <c r="AQ33" s="32"/>
      <c r="AR33" s="32"/>
      <c r="AS33" s="32"/>
      <c r="AT33" s="32"/>
      <c r="AU33" s="59"/>
    </row>
    <row r="34" spans="2:47" ht="28.5" customHeight="1" thickBot="1">
      <c r="B34" s="34"/>
      <c r="C34" s="75"/>
      <c r="D34" s="36"/>
      <c r="E34" s="77"/>
      <c r="F34" s="11" t="s">
        <v>31</v>
      </c>
      <c r="G34" s="26"/>
      <c r="H34" s="26"/>
      <c r="I34" s="13"/>
      <c r="J34" s="26"/>
      <c r="K34" s="26"/>
      <c r="L34" s="13"/>
      <c r="M34" s="26"/>
      <c r="N34" s="26"/>
      <c r="O34" s="13"/>
      <c r="P34" s="26"/>
      <c r="Q34" s="26"/>
      <c r="R34" s="13"/>
      <c r="S34" s="26"/>
      <c r="T34" s="26"/>
      <c r="U34" s="13"/>
      <c r="V34" s="26"/>
      <c r="W34" s="26"/>
      <c r="X34" s="13"/>
      <c r="Y34" s="26"/>
      <c r="Z34" s="26"/>
      <c r="AA34" s="13"/>
      <c r="AB34" s="26"/>
      <c r="AC34" s="26"/>
      <c r="AD34" s="13"/>
      <c r="AE34" s="26"/>
      <c r="AF34" s="26"/>
      <c r="AG34" s="13"/>
      <c r="AH34" s="26"/>
      <c r="AI34" s="26"/>
      <c r="AJ34" s="13"/>
      <c r="AK34" s="26"/>
      <c r="AL34" s="26"/>
      <c r="AM34" s="13"/>
      <c r="AN34" s="29"/>
      <c r="AO34" s="29"/>
      <c r="AP34" s="31"/>
      <c r="AQ34" s="32"/>
      <c r="AR34" s="32"/>
      <c r="AS34" s="32"/>
      <c r="AT34" s="32"/>
      <c r="AU34" s="59"/>
    </row>
    <row r="35" spans="2:47" ht="36" thickBot="1">
      <c r="B35" s="34"/>
      <c r="C35" s="76"/>
      <c r="D35" s="36"/>
      <c r="E35" s="77"/>
      <c r="F35" s="14" t="s">
        <v>32</v>
      </c>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5"/>
      <c r="AO35" s="15"/>
      <c r="AP35" s="15"/>
      <c r="AQ35" s="32"/>
      <c r="AR35" s="32"/>
      <c r="AS35" s="32"/>
      <c r="AT35" s="32"/>
      <c r="AU35" s="59"/>
    </row>
    <row r="36" spans="2:47" ht="28.5" customHeight="1" thickBot="1">
      <c r="B36" s="72">
        <v>10</v>
      </c>
      <c r="C36" s="74"/>
      <c r="D36" s="35"/>
      <c r="E36" s="76"/>
      <c r="F36" s="11" t="s">
        <v>30</v>
      </c>
      <c r="G36" s="26"/>
      <c r="H36" s="26"/>
      <c r="I36" s="13"/>
      <c r="J36" s="26"/>
      <c r="K36" s="26"/>
      <c r="L36" s="13"/>
      <c r="M36" s="26"/>
      <c r="N36" s="26"/>
      <c r="O36" s="13"/>
      <c r="P36" s="26"/>
      <c r="Q36" s="26"/>
      <c r="R36" s="13"/>
      <c r="S36" s="26"/>
      <c r="T36" s="26"/>
      <c r="U36" s="13"/>
      <c r="V36" s="26"/>
      <c r="W36" s="26"/>
      <c r="X36" s="13"/>
      <c r="Y36" s="26"/>
      <c r="Z36" s="26"/>
      <c r="AA36" s="13"/>
      <c r="AB36" s="26"/>
      <c r="AC36" s="26"/>
      <c r="AD36" s="13"/>
      <c r="AE36" s="26"/>
      <c r="AF36" s="26"/>
      <c r="AG36" s="13"/>
      <c r="AH36" s="26"/>
      <c r="AI36" s="26"/>
      <c r="AJ36" s="13"/>
      <c r="AK36" s="26"/>
      <c r="AL36" s="26"/>
      <c r="AM36" s="13"/>
      <c r="AN36" s="29"/>
      <c r="AO36" s="29"/>
      <c r="AP36" s="30"/>
      <c r="AQ36" s="32"/>
      <c r="AR36" s="32"/>
      <c r="AS36" s="32"/>
      <c r="AT36" s="32"/>
      <c r="AU36" s="33"/>
    </row>
    <row r="37" spans="2:47" ht="28.5" customHeight="1" thickBot="1">
      <c r="B37" s="72"/>
      <c r="C37" s="75"/>
      <c r="D37" s="36"/>
      <c r="E37" s="77"/>
      <c r="F37" s="11" t="s">
        <v>31</v>
      </c>
      <c r="G37" s="26"/>
      <c r="H37" s="26"/>
      <c r="I37" s="13"/>
      <c r="J37" s="26"/>
      <c r="K37" s="26"/>
      <c r="L37" s="13"/>
      <c r="M37" s="26"/>
      <c r="N37" s="26"/>
      <c r="O37" s="13"/>
      <c r="P37" s="26"/>
      <c r="Q37" s="26"/>
      <c r="R37" s="13"/>
      <c r="S37" s="26"/>
      <c r="T37" s="26"/>
      <c r="U37" s="13"/>
      <c r="V37" s="26"/>
      <c r="W37" s="26"/>
      <c r="X37" s="13"/>
      <c r="Y37" s="26"/>
      <c r="Z37" s="26"/>
      <c r="AA37" s="13"/>
      <c r="AB37" s="26"/>
      <c r="AC37" s="26"/>
      <c r="AD37" s="13"/>
      <c r="AE37" s="26"/>
      <c r="AF37" s="26"/>
      <c r="AG37" s="13"/>
      <c r="AH37" s="26"/>
      <c r="AI37" s="26"/>
      <c r="AJ37" s="13"/>
      <c r="AK37" s="26"/>
      <c r="AL37" s="26"/>
      <c r="AM37" s="13"/>
      <c r="AN37" s="29"/>
      <c r="AO37" s="29"/>
      <c r="AP37" s="31"/>
      <c r="AQ37" s="32"/>
      <c r="AR37" s="32"/>
      <c r="AS37" s="32"/>
      <c r="AT37" s="32"/>
      <c r="AU37" s="33"/>
    </row>
    <row r="38" spans="2:47" ht="36" thickBot="1">
      <c r="B38" s="73"/>
      <c r="C38" s="76"/>
      <c r="D38" s="36"/>
      <c r="E38" s="77"/>
      <c r="F38" s="14" t="s">
        <v>32</v>
      </c>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5"/>
      <c r="AO38" s="15"/>
      <c r="AP38" s="15"/>
      <c r="AQ38" s="39"/>
      <c r="AR38" s="39"/>
      <c r="AS38" s="39"/>
      <c r="AT38" s="39"/>
      <c r="AU38" s="33"/>
    </row>
    <row r="39" spans="2:47" ht="27" thickTop="1">
      <c r="B39" s="16"/>
      <c r="C39" s="16"/>
      <c r="D39" s="16"/>
      <c r="E39" s="16"/>
      <c r="F39" s="16"/>
      <c r="G39" s="16"/>
      <c r="H39" s="16"/>
      <c r="I39" s="16"/>
      <c r="J39" s="16"/>
      <c r="K39" s="16"/>
      <c r="L39" s="16"/>
      <c r="M39" s="16"/>
      <c r="N39" s="16"/>
      <c r="O39" s="16"/>
      <c r="P39" s="16"/>
      <c r="Q39" s="16"/>
      <c r="R39" s="16"/>
      <c r="S39" s="16"/>
      <c r="T39" s="16"/>
      <c r="U39" s="16"/>
      <c r="V39" s="16"/>
      <c r="W39" s="16"/>
      <c r="X39" s="16"/>
      <c r="Y39" s="17"/>
      <c r="Z39" s="17"/>
      <c r="AA39" s="17"/>
      <c r="AB39" s="17"/>
      <c r="AC39" s="17"/>
      <c r="AD39" s="17"/>
      <c r="AE39" s="17"/>
      <c r="AF39" s="17"/>
      <c r="AG39" s="17"/>
      <c r="AH39" s="17"/>
      <c r="AI39" s="17"/>
      <c r="AJ39" s="17"/>
      <c r="AK39" s="17"/>
      <c r="AL39" s="17"/>
      <c r="AM39" s="17"/>
      <c r="AN39" s="17"/>
      <c r="AO39" s="17"/>
      <c r="AP39" s="17"/>
      <c r="AQ39" s="17"/>
      <c r="AR39" s="17"/>
      <c r="AS39" s="17"/>
      <c r="AT39" s="17"/>
      <c r="AU39" s="17"/>
    </row>
    <row r="40" spans="2:47" ht="26.25">
      <c r="B40" s="16"/>
      <c r="C40" s="17" t="s">
        <v>33</v>
      </c>
      <c r="D40" s="17"/>
      <c r="E40" s="17"/>
      <c r="F40" s="17"/>
      <c r="G40" s="17"/>
      <c r="H40" s="17"/>
      <c r="I40" s="16"/>
      <c r="J40" s="16"/>
      <c r="K40" s="16"/>
      <c r="L40" s="18" t="s">
        <v>34</v>
      </c>
      <c r="M40" s="18" t="s">
        <v>35</v>
      </c>
      <c r="N40" s="18"/>
      <c r="O40" s="18"/>
      <c r="P40" s="18"/>
      <c r="Q40" s="18"/>
      <c r="R40" s="18"/>
      <c r="S40" s="18"/>
      <c r="T40" s="18"/>
      <c r="U40" s="18"/>
      <c r="V40" s="19"/>
      <c r="W40" s="19"/>
      <c r="X40" s="19"/>
      <c r="Y40" s="18"/>
      <c r="Z40" s="17"/>
      <c r="AA40" s="17"/>
      <c r="AB40" s="17"/>
      <c r="AC40" s="17"/>
      <c r="AD40" s="17"/>
      <c r="AE40" s="18"/>
      <c r="AF40" s="17"/>
      <c r="AG40" s="17"/>
      <c r="AH40" s="17"/>
      <c r="AI40" s="17"/>
      <c r="AJ40" s="17"/>
      <c r="AK40" s="17"/>
      <c r="AL40" s="17"/>
      <c r="AM40" s="17"/>
      <c r="AN40" s="17"/>
      <c r="AO40" s="18"/>
    </row>
    <row r="41" spans="2:47" ht="33.75">
      <c r="B41" s="19"/>
      <c r="C41" s="20" t="s">
        <v>36</v>
      </c>
      <c r="D41" s="18" t="s">
        <v>37</v>
      </c>
      <c r="E41" s="18"/>
      <c r="F41" s="18"/>
      <c r="G41" s="18"/>
      <c r="H41" s="18"/>
      <c r="I41" s="19"/>
      <c r="J41" s="19"/>
      <c r="K41" s="19"/>
      <c r="L41" s="18" t="s">
        <v>34</v>
      </c>
      <c r="M41" s="18" t="s">
        <v>38</v>
      </c>
      <c r="N41" s="18"/>
      <c r="O41" s="18"/>
      <c r="P41" s="18"/>
      <c r="Q41" s="18"/>
      <c r="R41" s="18"/>
      <c r="S41" s="18"/>
      <c r="T41" s="18"/>
      <c r="U41" s="18"/>
      <c r="V41" s="19"/>
      <c r="W41" s="19"/>
      <c r="X41" s="19"/>
      <c r="AA41" s="21"/>
      <c r="AB41" s="22"/>
      <c r="AC41" s="21"/>
      <c r="AD41" s="21"/>
      <c r="AE41" s="21"/>
      <c r="AF41" s="21"/>
      <c r="AI41" s="21"/>
      <c r="AJ41" s="21"/>
      <c r="AK41" s="21"/>
      <c r="AL41" s="22"/>
      <c r="AM41" s="21"/>
      <c r="AN41" s="21"/>
      <c r="AO41" s="21"/>
      <c r="AP41" s="21"/>
      <c r="AQ41" s="21"/>
      <c r="AR41" s="23"/>
      <c r="AS41" s="22"/>
      <c r="AT41" s="21"/>
      <c r="AU41" s="17"/>
    </row>
    <row r="42" spans="2:47" ht="33.75">
      <c r="B42" s="19"/>
      <c r="C42" s="20"/>
      <c r="D42" s="18"/>
      <c r="E42" s="18"/>
      <c r="F42" s="18"/>
      <c r="G42" s="18"/>
      <c r="H42" s="18"/>
      <c r="I42" s="19"/>
      <c r="J42" s="19"/>
      <c r="K42" s="19"/>
      <c r="L42" s="18"/>
      <c r="M42" s="18"/>
      <c r="N42" s="18"/>
      <c r="O42" s="18"/>
      <c r="P42" s="18"/>
      <c r="Q42" s="18"/>
      <c r="R42" s="18"/>
      <c r="S42" s="18"/>
      <c r="T42" s="18"/>
      <c r="U42" s="18"/>
      <c r="V42" s="19"/>
      <c r="W42" s="19"/>
      <c r="X42" s="19"/>
      <c r="AA42" s="21"/>
      <c r="AB42" s="22"/>
      <c r="AC42" s="21"/>
      <c r="AD42" s="21"/>
      <c r="AE42" s="21"/>
      <c r="AF42" s="21"/>
      <c r="AI42" s="21"/>
      <c r="AJ42" s="21"/>
      <c r="AK42" s="21"/>
      <c r="AL42" s="22"/>
      <c r="AM42" s="21"/>
      <c r="AN42" s="21"/>
      <c r="AO42" s="21"/>
      <c r="AP42" s="21"/>
      <c r="AQ42" s="21"/>
      <c r="AR42" s="23"/>
      <c r="AS42" s="22"/>
      <c r="AT42" s="21"/>
      <c r="AU42" s="17"/>
    </row>
    <row r="46" spans="2:47" ht="35.25">
      <c r="J46" s="71" t="s">
        <v>0</v>
      </c>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row>
    <row r="49" spans="2:47" ht="15.75" thickBot="1"/>
    <row r="50" spans="2:47" ht="35.25" customHeight="1" thickTop="1" thickBot="1">
      <c r="B50" s="47" t="s">
        <v>2</v>
      </c>
      <c r="C50" s="50" t="s">
        <v>3</v>
      </c>
      <c r="D50" s="53" t="s">
        <v>4</v>
      </c>
      <c r="E50" s="56" t="s">
        <v>5</v>
      </c>
      <c r="F50" s="24" t="s">
        <v>6</v>
      </c>
      <c r="G50" s="41" t="s">
        <v>7</v>
      </c>
      <c r="H50" s="42"/>
      <c r="I50" s="43"/>
      <c r="J50" s="41" t="s">
        <v>8</v>
      </c>
      <c r="K50" s="42"/>
      <c r="L50" s="43"/>
      <c r="M50" s="41" t="s">
        <v>9</v>
      </c>
      <c r="N50" s="42"/>
      <c r="O50" s="43"/>
      <c r="P50" s="41" t="s">
        <v>10</v>
      </c>
      <c r="Q50" s="42"/>
      <c r="R50" s="43"/>
      <c r="S50" s="41" t="s">
        <v>11</v>
      </c>
      <c r="T50" s="42"/>
      <c r="U50" s="43"/>
      <c r="V50" s="41" t="s">
        <v>12</v>
      </c>
      <c r="W50" s="42"/>
      <c r="X50" s="43"/>
      <c r="Y50" s="41" t="s">
        <v>13</v>
      </c>
      <c r="Z50" s="42"/>
      <c r="AA50" s="43"/>
      <c r="AB50" s="41" t="s">
        <v>14</v>
      </c>
      <c r="AC50" s="42"/>
      <c r="AD50" s="43"/>
      <c r="AE50" s="41" t="s">
        <v>15</v>
      </c>
      <c r="AF50" s="42"/>
      <c r="AG50" s="43"/>
      <c r="AH50" s="41" t="s">
        <v>16</v>
      </c>
      <c r="AI50" s="42"/>
      <c r="AJ50" s="43"/>
      <c r="AK50" s="41" t="s">
        <v>17</v>
      </c>
      <c r="AL50" s="42"/>
      <c r="AM50" s="43"/>
      <c r="AN50" s="44" t="s">
        <v>18</v>
      </c>
      <c r="AO50" s="44" t="s">
        <v>19</v>
      </c>
      <c r="AP50" s="44" t="s">
        <v>20</v>
      </c>
      <c r="AQ50" s="60" t="s">
        <v>21</v>
      </c>
      <c r="AR50" s="61"/>
      <c r="AS50" s="60" t="s">
        <v>22</v>
      </c>
      <c r="AT50" s="61"/>
      <c r="AU50" s="64" t="s">
        <v>23</v>
      </c>
    </row>
    <row r="51" spans="2:47" ht="190.5" thickBot="1">
      <c r="B51" s="48"/>
      <c r="C51" s="51"/>
      <c r="D51" s="54"/>
      <c r="E51" s="57"/>
      <c r="F51" s="8" t="s">
        <v>24</v>
      </c>
      <c r="G51" s="8" t="s">
        <v>25</v>
      </c>
      <c r="H51" s="8" t="s">
        <v>26</v>
      </c>
      <c r="I51" s="8" t="s">
        <v>27</v>
      </c>
      <c r="J51" s="8" t="s">
        <v>25</v>
      </c>
      <c r="K51" s="8" t="s">
        <v>26</v>
      </c>
      <c r="L51" s="8" t="s">
        <v>27</v>
      </c>
      <c r="M51" s="8" t="s">
        <v>25</v>
      </c>
      <c r="N51" s="8" t="s">
        <v>26</v>
      </c>
      <c r="O51" s="8" t="s">
        <v>27</v>
      </c>
      <c r="P51" s="8" t="s">
        <v>25</v>
      </c>
      <c r="Q51" s="8" t="s">
        <v>26</v>
      </c>
      <c r="R51" s="8" t="s">
        <v>27</v>
      </c>
      <c r="S51" s="8" t="s">
        <v>25</v>
      </c>
      <c r="T51" s="8" t="s">
        <v>26</v>
      </c>
      <c r="U51" s="8" t="s">
        <v>27</v>
      </c>
      <c r="V51" s="8" t="s">
        <v>25</v>
      </c>
      <c r="W51" s="8" t="s">
        <v>26</v>
      </c>
      <c r="X51" s="8" t="s">
        <v>27</v>
      </c>
      <c r="Y51" s="8" t="s">
        <v>25</v>
      </c>
      <c r="Z51" s="8" t="s">
        <v>26</v>
      </c>
      <c r="AA51" s="8" t="s">
        <v>27</v>
      </c>
      <c r="AB51" s="8" t="s">
        <v>25</v>
      </c>
      <c r="AC51" s="8" t="s">
        <v>26</v>
      </c>
      <c r="AD51" s="8" t="s">
        <v>27</v>
      </c>
      <c r="AE51" s="8" t="s">
        <v>25</v>
      </c>
      <c r="AF51" s="8" t="s">
        <v>26</v>
      </c>
      <c r="AG51" s="8" t="s">
        <v>27</v>
      </c>
      <c r="AH51" s="8" t="s">
        <v>25</v>
      </c>
      <c r="AI51" s="8" t="s">
        <v>26</v>
      </c>
      <c r="AJ51" s="8" t="s">
        <v>27</v>
      </c>
      <c r="AK51" s="8" t="s">
        <v>25</v>
      </c>
      <c r="AL51" s="8" t="s">
        <v>26</v>
      </c>
      <c r="AM51" s="8" t="s">
        <v>27</v>
      </c>
      <c r="AN51" s="45"/>
      <c r="AO51" s="45"/>
      <c r="AP51" s="45"/>
      <c r="AQ51" s="62"/>
      <c r="AR51" s="63"/>
      <c r="AS51" s="62"/>
      <c r="AT51" s="63"/>
      <c r="AU51" s="65"/>
    </row>
    <row r="52" spans="2:47" ht="28.5" thickBot="1">
      <c r="B52" s="48"/>
      <c r="C52" s="51"/>
      <c r="D52" s="54"/>
      <c r="E52" s="57"/>
      <c r="F52" s="25" t="s">
        <v>28</v>
      </c>
      <c r="G52" s="9">
        <v>30</v>
      </c>
      <c r="H52" s="9">
        <v>56</v>
      </c>
      <c r="I52" s="9">
        <v>100</v>
      </c>
      <c r="J52" s="9">
        <v>30</v>
      </c>
      <c r="K52" s="9">
        <v>56</v>
      </c>
      <c r="L52" s="9">
        <v>100</v>
      </c>
      <c r="M52" s="9">
        <v>30</v>
      </c>
      <c r="N52" s="9">
        <v>56</v>
      </c>
      <c r="O52" s="9">
        <v>100</v>
      </c>
      <c r="P52" s="9">
        <v>24</v>
      </c>
      <c r="Q52" s="9">
        <v>29</v>
      </c>
      <c r="R52" s="9">
        <v>60</v>
      </c>
      <c r="S52" s="9">
        <v>24</v>
      </c>
      <c r="T52" s="9">
        <v>29</v>
      </c>
      <c r="U52" s="9">
        <v>60</v>
      </c>
      <c r="V52" s="9">
        <v>24</v>
      </c>
      <c r="W52" s="9">
        <v>29</v>
      </c>
      <c r="X52" s="9">
        <v>60</v>
      </c>
      <c r="Y52" s="9">
        <v>12</v>
      </c>
      <c r="Z52" s="9">
        <v>22</v>
      </c>
      <c r="AA52" s="9">
        <v>40</v>
      </c>
      <c r="AB52" s="9">
        <v>16</v>
      </c>
      <c r="AC52" s="9">
        <v>19</v>
      </c>
      <c r="AD52" s="9">
        <v>40</v>
      </c>
      <c r="AE52" s="9">
        <v>12</v>
      </c>
      <c r="AF52" s="9">
        <v>22</v>
      </c>
      <c r="AG52" s="9">
        <v>40</v>
      </c>
      <c r="AH52" s="9">
        <v>12</v>
      </c>
      <c r="AI52" s="9">
        <v>22</v>
      </c>
      <c r="AJ52" s="9">
        <v>40</v>
      </c>
      <c r="AK52" s="9">
        <v>6</v>
      </c>
      <c r="AL52" s="9">
        <v>11</v>
      </c>
      <c r="AM52" s="9">
        <v>20</v>
      </c>
      <c r="AN52" s="45"/>
      <c r="AO52" s="45"/>
      <c r="AP52" s="45"/>
      <c r="AQ52" s="67" t="s">
        <v>20</v>
      </c>
      <c r="AR52" s="68"/>
      <c r="AS52" s="69" t="s">
        <v>20</v>
      </c>
      <c r="AT52" s="70"/>
      <c r="AU52" s="66"/>
    </row>
    <row r="53" spans="2:47" ht="28.5" thickBot="1">
      <c r="B53" s="49"/>
      <c r="C53" s="52"/>
      <c r="D53" s="55"/>
      <c r="E53" s="58"/>
      <c r="F53" s="10" t="s">
        <v>29</v>
      </c>
      <c r="G53" s="9">
        <v>60</v>
      </c>
      <c r="H53" s="9">
        <v>140</v>
      </c>
      <c r="I53" s="9">
        <v>200</v>
      </c>
      <c r="J53" s="9">
        <v>60</v>
      </c>
      <c r="K53" s="9">
        <v>140</v>
      </c>
      <c r="L53" s="9">
        <v>200</v>
      </c>
      <c r="M53" s="9">
        <v>60</v>
      </c>
      <c r="N53" s="9">
        <v>140</v>
      </c>
      <c r="O53" s="9">
        <v>200</v>
      </c>
      <c r="P53" s="9">
        <v>48</v>
      </c>
      <c r="Q53" s="9">
        <v>72</v>
      </c>
      <c r="R53" s="9">
        <v>120</v>
      </c>
      <c r="S53" s="9">
        <v>48</v>
      </c>
      <c r="T53" s="9">
        <v>72</v>
      </c>
      <c r="U53" s="9">
        <v>120</v>
      </c>
      <c r="V53" s="9">
        <v>48</v>
      </c>
      <c r="W53" s="9">
        <v>72</v>
      </c>
      <c r="X53" s="9">
        <v>120</v>
      </c>
      <c r="Y53" s="9">
        <v>24</v>
      </c>
      <c r="Z53" s="9">
        <v>56</v>
      </c>
      <c r="AA53" s="9">
        <v>80</v>
      </c>
      <c r="AB53" s="9">
        <v>32</v>
      </c>
      <c r="AC53" s="9">
        <v>48</v>
      </c>
      <c r="AD53" s="9">
        <v>80</v>
      </c>
      <c r="AE53" s="9">
        <v>24</v>
      </c>
      <c r="AF53" s="9">
        <v>56</v>
      </c>
      <c r="AG53" s="9">
        <v>80</v>
      </c>
      <c r="AH53" s="9">
        <v>24</v>
      </c>
      <c r="AI53" s="9">
        <v>56</v>
      </c>
      <c r="AJ53" s="9">
        <v>80</v>
      </c>
      <c r="AK53" s="9">
        <v>12</v>
      </c>
      <c r="AL53" s="9">
        <v>28</v>
      </c>
      <c r="AM53" s="9">
        <v>40</v>
      </c>
      <c r="AN53" s="46"/>
      <c r="AO53" s="46"/>
      <c r="AP53" s="46"/>
      <c r="AQ53" s="69"/>
      <c r="AR53" s="70"/>
      <c r="AS53" s="69"/>
      <c r="AT53" s="70"/>
      <c r="AU53" s="66"/>
    </row>
    <row r="54" spans="2:47" ht="28.5" thickBot="1">
      <c r="B54" s="34">
        <v>11</v>
      </c>
      <c r="C54" s="32"/>
      <c r="D54" s="35"/>
      <c r="E54" s="32"/>
      <c r="F54" s="11" t="s">
        <v>30</v>
      </c>
      <c r="G54" s="26"/>
      <c r="H54" s="26"/>
      <c r="I54" s="13"/>
      <c r="J54" s="26"/>
      <c r="K54" s="26"/>
      <c r="L54" s="13"/>
      <c r="M54" s="26"/>
      <c r="N54" s="26"/>
      <c r="O54" s="13"/>
      <c r="P54" s="26"/>
      <c r="Q54" s="26"/>
      <c r="R54" s="13"/>
      <c r="S54" s="26"/>
      <c r="T54" s="26"/>
      <c r="U54" s="13"/>
      <c r="V54" s="26"/>
      <c r="W54" s="26"/>
      <c r="X54" s="13"/>
      <c r="Y54" s="26"/>
      <c r="Z54" s="26"/>
      <c r="AA54" s="13"/>
      <c r="AB54" s="26"/>
      <c r="AC54" s="26"/>
      <c r="AD54" s="13"/>
      <c r="AE54" s="26"/>
      <c r="AF54" s="26"/>
      <c r="AG54" s="13"/>
      <c r="AH54" s="26"/>
      <c r="AI54" s="26"/>
      <c r="AJ54" s="13"/>
      <c r="AK54" s="26"/>
      <c r="AL54" s="26"/>
      <c r="AM54" s="13"/>
      <c r="AN54" s="40"/>
      <c r="AO54" s="40"/>
      <c r="AP54" s="30"/>
      <c r="AQ54" s="32"/>
      <c r="AR54" s="32"/>
      <c r="AS54" s="32"/>
      <c r="AT54" s="32"/>
      <c r="AU54" s="28"/>
    </row>
    <row r="55" spans="2:47" ht="28.5" thickBot="1">
      <c r="B55" s="34"/>
      <c r="C55" s="32"/>
      <c r="D55" s="36"/>
      <c r="E55" s="32"/>
      <c r="F55" s="11" t="s">
        <v>31</v>
      </c>
      <c r="G55" s="26"/>
      <c r="H55" s="26"/>
      <c r="I55" s="13"/>
      <c r="J55" s="26"/>
      <c r="K55" s="26"/>
      <c r="L55" s="13"/>
      <c r="M55" s="26"/>
      <c r="N55" s="26"/>
      <c r="O55" s="13"/>
      <c r="P55" s="26"/>
      <c r="Q55" s="26"/>
      <c r="R55" s="13"/>
      <c r="S55" s="26"/>
      <c r="T55" s="26"/>
      <c r="U55" s="13"/>
      <c r="V55" s="26"/>
      <c r="W55" s="26"/>
      <c r="X55" s="13"/>
      <c r="Y55" s="26"/>
      <c r="Z55" s="26"/>
      <c r="AA55" s="13"/>
      <c r="AB55" s="26"/>
      <c r="AC55" s="26"/>
      <c r="AD55" s="13"/>
      <c r="AE55" s="26"/>
      <c r="AF55" s="26"/>
      <c r="AG55" s="13"/>
      <c r="AH55" s="26"/>
      <c r="AI55" s="26"/>
      <c r="AJ55" s="13"/>
      <c r="AK55" s="26"/>
      <c r="AL55" s="26"/>
      <c r="AM55" s="13"/>
      <c r="AN55" s="31"/>
      <c r="AO55" s="31"/>
      <c r="AP55" s="31"/>
      <c r="AQ55" s="32"/>
      <c r="AR55" s="32"/>
      <c r="AS55" s="32"/>
      <c r="AT55" s="32"/>
      <c r="AU55" s="28"/>
    </row>
    <row r="56" spans="2:47" ht="36" thickBot="1">
      <c r="B56" s="34"/>
      <c r="C56" s="32"/>
      <c r="D56" s="36"/>
      <c r="E56" s="32"/>
      <c r="F56" s="14" t="s">
        <v>32</v>
      </c>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5"/>
      <c r="AO56" s="15"/>
      <c r="AP56" s="15"/>
      <c r="AQ56" s="32"/>
      <c r="AR56" s="32"/>
      <c r="AS56" s="32"/>
      <c r="AT56" s="32"/>
      <c r="AU56" s="28"/>
    </row>
    <row r="57" spans="2:47" ht="28.5" customHeight="1" thickBot="1">
      <c r="B57" s="34">
        <v>12</v>
      </c>
      <c r="C57" s="32"/>
      <c r="D57" s="35"/>
      <c r="E57" s="32"/>
      <c r="F57" s="11" t="s">
        <v>30</v>
      </c>
      <c r="G57" s="26"/>
      <c r="H57" s="26"/>
      <c r="I57" s="13"/>
      <c r="J57" s="26"/>
      <c r="K57" s="26"/>
      <c r="L57" s="13"/>
      <c r="M57" s="26"/>
      <c r="N57" s="26"/>
      <c r="O57" s="13"/>
      <c r="P57" s="26"/>
      <c r="Q57" s="26"/>
      <c r="R57" s="13"/>
      <c r="S57" s="26"/>
      <c r="T57" s="26"/>
      <c r="U57" s="13"/>
      <c r="V57" s="26"/>
      <c r="W57" s="26"/>
      <c r="X57" s="13"/>
      <c r="Y57" s="26"/>
      <c r="Z57" s="26"/>
      <c r="AA57" s="13"/>
      <c r="AB57" s="26"/>
      <c r="AC57" s="26"/>
      <c r="AD57" s="13"/>
      <c r="AE57" s="26"/>
      <c r="AF57" s="26"/>
      <c r="AG57" s="13"/>
      <c r="AH57" s="26"/>
      <c r="AI57" s="26"/>
      <c r="AJ57" s="13"/>
      <c r="AK57" s="26"/>
      <c r="AL57" s="26"/>
      <c r="AM57" s="13"/>
      <c r="AN57" s="29"/>
      <c r="AO57" s="29"/>
      <c r="AP57" s="30"/>
      <c r="AQ57" s="32"/>
      <c r="AR57" s="32"/>
      <c r="AS57" s="32"/>
      <c r="AT57" s="32"/>
      <c r="AU57" s="33"/>
    </row>
    <row r="58" spans="2:47" ht="28.5" customHeight="1" thickBot="1">
      <c r="B58" s="34"/>
      <c r="C58" s="32"/>
      <c r="D58" s="36"/>
      <c r="E58" s="32"/>
      <c r="F58" s="11" t="s">
        <v>31</v>
      </c>
      <c r="G58" s="26"/>
      <c r="H58" s="26"/>
      <c r="I58" s="13"/>
      <c r="J58" s="26"/>
      <c r="K58" s="26"/>
      <c r="L58" s="13"/>
      <c r="M58" s="26"/>
      <c r="N58" s="26"/>
      <c r="O58" s="13"/>
      <c r="P58" s="26"/>
      <c r="Q58" s="26"/>
      <c r="R58" s="13"/>
      <c r="S58" s="26"/>
      <c r="T58" s="26"/>
      <c r="U58" s="13"/>
      <c r="V58" s="26"/>
      <c r="W58" s="26"/>
      <c r="X58" s="13"/>
      <c r="Y58" s="26"/>
      <c r="Z58" s="26"/>
      <c r="AA58" s="13"/>
      <c r="AB58" s="26"/>
      <c r="AC58" s="26"/>
      <c r="AD58" s="13"/>
      <c r="AE58" s="26"/>
      <c r="AF58" s="26"/>
      <c r="AG58" s="13"/>
      <c r="AH58" s="26"/>
      <c r="AI58" s="26"/>
      <c r="AJ58" s="13"/>
      <c r="AK58" s="26"/>
      <c r="AL58" s="26"/>
      <c r="AM58" s="13"/>
      <c r="AN58" s="29"/>
      <c r="AO58" s="29"/>
      <c r="AP58" s="31"/>
      <c r="AQ58" s="32"/>
      <c r="AR58" s="32"/>
      <c r="AS58" s="32"/>
      <c r="AT58" s="32"/>
      <c r="AU58" s="33"/>
    </row>
    <row r="59" spans="2:47" ht="36" thickBot="1">
      <c r="B59" s="34"/>
      <c r="C59" s="32"/>
      <c r="D59" s="36"/>
      <c r="E59" s="32"/>
      <c r="F59" s="14" t="s">
        <v>32</v>
      </c>
      <c r="G59" s="13"/>
      <c r="H59" s="27"/>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5"/>
      <c r="AO59" s="15"/>
      <c r="AP59" s="15"/>
      <c r="AQ59" s="32"/>
      <c r="AR59" s="32"/>
      <c r="AS59" s="32"/>
      <c r="AT59" s="32"/>
      <c r="AU59" s="33"/>
    </row>
    <row r="60" spans="2:47" ht="28.5" customHeight="1" thickBot="1">
      <c r="B60" s="34">
        <v>13</v>
      </c>
      <c r="C60" s="32"/>
      <c r="D60" s="35"/>
      <c r="E60" s="32"/>
      <c r="F60" s="11" t="s">
        <v>30</v>
      </c>
      <c r="G60" s="26"/>
      <c r="H60" s="26"/>
      <c r="I60" s="13"/>
      <c r="J60" s="26"/>
      <c r="K60" s="26"/>
      <c r="L60" s="13"/>
      <c r="M60" s="26"/>
      <c r="N60" s="26"/>
      <c r="O60" s="13"/>
      <c r="P60" s="26"/>
      <c r="Q60" s="26"/>
      <c r="R60" s="13"/>
      <c r="S60" s="26"/>
      <c r="T60" s="26"/>
      <c r="U60" s="13"/>
      <c r="V60" s="26"/>
      <c r="W60" s="26"/>
      <c r="X60" s="13"/>
      <c r="Y60" s="26"/>
      <c r="Z60" s="26"/>
      <c r="AA60" s="13"/>
      <c r="AB60" s="26"/>
      <c r="AC60" s="26"/>
      <c r="AD60" s="13"/>
      <c r="AE60" s="26"/>
      <c r="AF60" s="26"/>
      <c r="AG60" s="13"/>
      <c r="AH60" s="26"/>
      <c r="AI60" s="26"/>
      <c r="AJ60" s="13"/>
      <c r="AK60" s="26"/>
      <c r="AL60" s="26"/>
      <c r="AM60" s="13"/>
      <c r="AN60" s="29"/>
      <c r="AO60" s="29"/>
      <c r="AP60" s="30"/>
      <c r="AQ60" s="32"/>
      <c r="AR60" s="32"/>
      <c r="AS60" s="32"/>
      <c r="AT60" s="32"/>
      <c r="AU60" s="28"/>
    </row>
    <row r="61" spans="2:47" ht="28.5" customHeight="1" thickBot="1">
      <c r="B61" s="34"/>
      <c r="C61" s="32"/>
      <c r="D61" s="36"/>
      <c r="E61" s="32"/>
      <c r="F61" s="11" t="s">
        <v>31</v>
      </c>
      <c r="G61" s="26"/>
      <c r="H61" s="26"/>
      <c r="I61" s="13"/>
      <c r="J61" s="26"/>
      <c r="K61" s="26"/>
      <c r="L61" s="13"/>
      <c r="M61" s="26"/>
      <c r="N61" s="26"/>
      <c r="O61" s="13"/>
      <c r="P61" s="26"/>
      <c r="Q61" s="26"/>
      <c r="R61" s="13"/>
      <c r="S61" s="26"/>
      <c r="T61" s="26"/>
      <c r="U61" s="13"/>
      <c r="V61" s="26"/>
      <c r="W61" s="26"/>
      <c r="X61" s="13"/>
      <c r="Y61" s="26"/>
      <c r="Z61" s="26"/>
      <c r="AA61" s="13"/>
      <c r="AB61" s="26"/>
      <c r="AC61" s="26"/>
      <c r="AD61" s="13"/>
      <c r="AE61" s="26"/>
      <c r="AF61" s="26"/>
      <c r="AG61" s="13"/>
      <c r="AH61" s="26"/>
      <c r="AI61" s="26"/>
      <c r="AJ61" s="13"/>
      <c r="AK61" s="26"/>
      <c r="AL61" s="26"/>
      <c r="AM61" s="13"/>
      <c r="AN61" s="29"/>
      <c r="AO61" s="29"/>
      <c r="AP61" s="31"/>
      <c r="AQ61" s="32"/>
      <c r="AR61" s="32"/>
      <c r="AS61" s="32"/>
      <c r="AT61" s="32"/>
      <c r="AU61" s="28"/>
    </row>
    <row r="62" spans="2:47" ht="36" thickBot="1">
      <c r="B62" s="34"/>
      <c r="C62" s="32"/>
      <c r="D62" s="36"/>
      <c r="E62" s="32"/>
      <c r="F62" s="14" t="s">
        <v>32</v>
      </c>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5"/>
      <c r="AO62" s="15"/>
      <c r="AP62" s="15"/>
      <c r="AQ62" s="32"/>
      <c r="AR62" s="32"/>
      <c r="AS62" s="32"/>
      <c r="AT62" s="32"/>
      <c r="AU62" s="28"/>
    </row>
    <row r="63" spans="2:47" ht="28.5" customHeight="1" thickBot="1">
      <c r="B63" s="34">
        <v>14</v>
      </c>
      <c r="C63" s="32"/>
      <c r="D63" s="35"/>
      <c r="E63" s="32"/>
      <c r="F63" s="11" t="s">
        <v>30</v>
      </c>
      <c r="G63" s="26"/>
      <c r="H63" s="26"/>
      <c r="I63" s="13"/>
      <c r="J63" s="26"/>
      <c r="K63" s="26"/>
      <c r="L63" s="13"/>
      <c r="M63" s="26"/>
      <c r="N63" s="26"/>
      <c r="O63" s="13"/>
      <c r="P63" s="26"/>
      <c r="Q63" s="26"/>
      <c r="R63" s="13"/>
      <c r="S63" s="26"/>
      <c r="T63" s="26"/>
      <c r="U63" s="13"/>
      <c r="V63" s="26"/>
      <c r="W63" s="26"/>
      <c r="X63" s="13"/>
      <c r="Y63" s="26"/>
      <c r="Z63" s="26"/>
      <c r="AA63" s="13"/>
      <c r="AB63" s="26"/>
      <c r="AC63" s="26"/>
      <c r="AD63" s="13"/>
      <c r="AE63" s="26"/>
      <c r="AF63" s="26"/>
      <c r="AG63" s="13"/>
      <c r="AH63" s="26"/>
      <c r="AI63" s="26"/>
      <c r="AJ63" s="13"/>
      <c r="AK63" s="26"/>
      <c r="AL63" s="26"/>
      <c r="AM63" s="13"/>
      <c r="AN63" s="29"/>
      <c r="AO63" s="29"/>
      <c r="AP63" s="30"/>
      <c r="AQ63" s="32"/>
      <c r="AR63" s="32"/>
      <c r="AS63" s="32"/>
      <c r="AT63" s="32"/>
      <c r="AU63" s="28"/>
    </row>
    <row r="64" spans="2:47" ht="28.5" customHeight="1" thickBot="1">
      <c r="B64" s="34"/>
      <c r="C64" s="32"/>
      <c r="D64" s="36"/>
      <c r="E64" s="32"/>
      <c r="F64" s="11" t="s">
        <v>31</v>
      </c>
      <c r="G64" s="26"/>
      <c r="H64" s="26"/>
      <c r="I64" s="13"/>
      <c r="J64" s="26"/>
      <c r="K64" s="26"/>
      <c r="L64" s="13"/>
      <c r="M64" s="26"/>
      <c r="N64" s="26"/>
      <c r="O64" s="13"/>
      <c r="P64" s="26"/>
      <c r="Q64" s="26"/>
      <c r="R64" s="13"/>
      <c r="S64" s="26"/>
      <c r="T64" s="26"/>
      <c r="U64" s="13"/>
      <c r="V64" s="26"/>
      <c r="W64" s="26"/>
      <c r="X64" s="13"/>
      <c r="Y64" s="26"/>
      <c r="Z64" s="26"/>
      <c r="AA64" s="13"/>
      <c r="AB64" s="26"/>
      <c r="AC64" s="26"/>
      <c r="AD64" s="13"/>
      <c r="AE64" s="26"/>
      <c r="AF64" s="26"/>
      <c r="AG64" s="13"/>
      <c r="AH64" s="26"/>
      <c r="AI64" s="26"/>
      <c r="AJ64" s="13"/>
      <c r="AK64" s="26"/>
      <c r="AL64" s="26"/>
      <c r="AM64" s="13"/>
      <c r="AN64" s="29"/>
      <c r="AO64" s="29"/>
      <c r="AP64" s="31"/>
      <c r="AQ64" s="32"/>
      <c r="AR64" s="32"/>
      <c r="AS64" s="32"/>
      <c r="AT64" s="32"/>
      <c r="AU64" s="28"/>
    </row>
    <row r="65" spans="2:47" ht="36" customHeight="1" thickBot="1">
      <c r="B65" s="34"/>
      <c r="C65" s="32"/>
      <c r="D65" s="36"/>
      <c r="E65" s="32"/>
      <c r="F65" s="14" t="s">
        <v>32</v>
      </c>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5"/>
      <c r="AO65" s="15"/>
      <c r="AP65" s="15"/>
      <c r="AQ65" s="32"/>
      <c r="AR65" s="32"/>
      <c r="AS65" s="32"/>
      <c r="AT65" s="32"/>
      <c r="AU65" s="28"/>
    </row>
    <row r="66" spans="2:47" ht="28.5" customHeight="1" thickBot="1">
      <c r="B66" s="34">
        <v>15</v>
      </c>
      <c r="C66" s="32"/>
      <c r="D66" s="35"/>
      <c r="E66" s="32"/>
      <c r="F66" s="11" t="s">
        <v>30</v>
      </c>
      <c r="G66" s="26"/>
      <c r="H66" s="26"/>
      <c r="I66" s="13"/>
      <c r="J66" s="26"/>
      <c r="K66" s="26"/>
      <c r="L66" s="13"/>
      <c r="M66" s="26"/>
      <c r="N66" s="26"/>
      <c r="O66" s="13"/>
      <c r="P66" s="26"/>
      <c r="Q66" s="26"/>
      <c r="R66" s="13"/>
      <c r="S66" s="26"/>
      <c r="T66" s="26"/>
      <c r="U66" s="13"/>
      <c r="V66" s="26"/>
      <c r="W66" s="26"/>
      <c r="X66" s="13"/>
      <c r="Y66" s="26"/>
      <c r="Z66" s="26"/>
      <c r="AA66" s="13"/>
      <c r="AB66" s="26"/>
      <c r="AC66" s="26"/>
      <c r="AD66" s="13"/>
      <c r="AE66" s="26"/>
      <c r="AF66" s="26"/>
      <c r="AG66" s="13"/>
      <c r="AH66" s="26"/>
      <c r="AI66" s="26"/>
      <c r="AJ66" s="13"/>
      <c r="AK66" s="26"/>
      <c r="AL66" s="26"/>
      <c r="AM66" s="13"/>
      <c r="AN66" s="29"/>
      <c r="AO66" s="29"/>
      <c r="AP66" s="30"/>
      <c r="AQ66" s="32"/>
      <c r="AR66" s="32"/>
      <c r="AS66" s="32"/>
      <c r="AT66" s="32"/>
      <c r="AU66" s="28"/>
    </row>
    <row r="67" spans="2:47" ht="28.5" customHeight="1" thickBot="1">
      <c r="B67" s="34"/>
      <c r="C67" s="32"/>
      <c r="D67" s="36"/>
      <c r="E67" s="32"/>
      <c r="F67" s="11" t="s">
        <v>31</v>
      </c>
      <c r="G67" s="26"/>
      <c r="H67" s="26"/>
      <c r="I67" s="13"/>
      <c r="J67" s="26"/>
      <c r="K67" s="26"/>
      <c r="L67" s="13"/>
      <c r="M67" s="26"/>
      <c r="N67" s="26"/>
      <c r="O67" s="13"/>
      <c r="P67" s="26"/>
      <c r="Q67" s="26"/>
      <c r="R67" s="13"/>
      <c r="S67" s="26"/>
      <c r="T67" s="26"/>
      <c r="U67" s="13"/>
      <c r="V67" s="26"/>
      <c r="W67" s="26"/>
      <c r="X67" s="13"/>
      <c r="Y67" s="26"/>
      <c r="Z67" s="26"/>
      <c r="AA67" s="13"/>
      <c r="AB67" s="26"/>
      <c r="AC67" s="26"/>
      <c r="AD67" s="13"/>
      <c r="AE67" s="26"/>
      <c r="AF67" s="26"/>
      <c r="AG67" s="13"/>
      <c r="AH67" s="26"/>
      <c r="AI67" s="26"/>
      <c r="AJ67" s="13"/>
      <c r="AK67" s="26"/>
      <c r="AL67" s="26"/>
      <c r="AM67" s="13"/>
      <c r="AN67" s="29"/>
      <c r="AO67" s="29"/>
      <c r="AP67" s="31"/>
      <c r="AQ67" s="32"/>
      <c r="AR67" s="32"/>
      <c r="AS67" s="32"/>
      <c r="AT67" s="32"/>
      <c r="AU67" s="28"/>
    </row>
    <row r="68" spans="2:47" ht="36" customHeight="1" thickBot="1">
      <c r="B68" s="34"/>
      <c r="C68" s="32"/>
      <c r="D68" s="36"/>
      <c r="E68" s="32"/>
      <c r="F68" s="14" t="s">
        <v>32</v>
      </c>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5"/>
      <c r="AO68" s="15"/>
      <c r="AP68" s="15"/>
      <c r="AQ68" s="32"/>
      <c r="AR68" s="32"/>
      <c r="AS68" s="32"/>
      <c r="AT68" s="32"/>
      <c r="AU68" s="28"/>
    </row>
    <row r="69" spans="2:47" ht="28.5" customHeight="1" thickBot="1">
      <c r="B69" s="34">
        <v>16</v>
      </c>
      <c r="C69" s="32"/>
      <c r="D69" s="35"/>
      <c r="E69" s="32"/>
      <c r="F69" s="11" t="s">
        <v>30</v>
      </c>
      <c r="G69" s="26"/>
      <c r="H69" s="26"/>
      <c r="I69" s="13"/>
      <c r="J69" s="26"/>
      <c r="K69" s="26"/>
      <c r="L69" s="13"/>
      <c r="M69" s="26"/>
      <c r="N69" s="26"/>
      <c r="O69" s="13"/>
      <c r="P69" s="26"/>
      <c r="Q69" s="26"/>
      <c r="R69" s="13"/>
      <c r="S69" s="26"/>
      <c r="T69" s="26"/>
      <c r="U69" s="13"/>
      <c r="V69" s="26"/>
      <c r="W69" s="26"/>
      <c r="X69" s="13"/>
      <c r="Y69" s="26"/>
      <c r="Z69" s="26"/>
      <c r="AA69" s="13"/>
      <c r="AB69" s="26"/>
      <c r="AC69" s="26"/>
      <c r="AD69" s="13"/>
      <c r="AE69" s="26"/>
      <c r="AF69" s="26"/>
      <c r="AG69" s="13"/>
      <c r="AH69" s="26"/>
      <c r="AI69" s="26"/>
      <c r="AJ69" s="13"/>
      <c r="AK69" s="26"/>
      <c r="AL69" s="26"/>
      <c r="AM69" s="13"/>
      <c r="AN69" s="29"/>
      <c r="AO69" s="29"/>
      <c r="AP69" s="30"/>
      <c r="AQ69" s="32"/>
      <c r="AR69" s="32"/>
      <c r="AS69" s="32"/>
      <c r="AT69" s="32"/>
      <c r="AU69" s="28"/>
    </row>
    <row r="70" spans="2:47" ht="28.5" customHeight="1" thickBot="1">
      <c r="B70" s="34"/>
      <c r="C70" s="32"/>
      <c r="D70" s="36"/>
      <c r="E70" s="32"/>
      <c r="F70" s="11" t="s">
        <v>31</v>
      </c>
      <c r="G70" s="26"/>
      <c r="H70" s="26"/>
      <c r="I70" s="13"/>
      <c r="J70" s="26"/>
      <c r="K70" s="26"/>
      <c r="L70" s="13"/>
      <c r="M70" s="26"/>
      <c r="N70" s="26"/>
      <c r="O70" s="13"/>
      <c r="P70" s="26"/>
      <c r="Q70" s="26"/>
      <c r="R70" s="13"/>
      <c r="S70" s="26"/>
      <c r="T70" s="26"/>
      <c r="U70" s="13"/>
      <c r="V70" s="26"/>
      <c r="W70" s="26"/>
      <c r="X70" s="13"/>
      <c r="Y70" s="26"/>
      <c r="Z70" s="26"/>
      <c r="AA70" s="13"/>
      <c r="AB70" s="26"/>
      <c r="AC70" s="26"/>
      <c r="AD70" s="13"/>
      <c r="AE70" s="26"/>
      <c r="AF70" s="26"/>
      <c r="AG70" s="13"/>
      <c r="AH70" s="26"/>
      <c r="AI70" s="26"/>
      <c r="AJ70" s="13"/>
      <c r="AK70" s="26"/>
      <c r="AL70" s="26"/>
      <c r="AM70" s="13"/>
      <c r="AN70" s="29"/>
      <c r="AO70" s="29"/>
      <c r="AP70" s="31"/>
      <c r="AQ70" s="32"/>
      <c r="AR70" s="32"/>
      <c r="AS70" s="32"/>
      <c r="AT70" s="32"/>
      <c r="AU70" s="28"/>
    </row>
    <row r="71" spans="2:47" ht="36" customHeight="1" thickBot="1">
      <c r="B71" s="34"/>
      <c r="C71" s="32"/>
      <c r="D71" s="36"/>
      <c r="E71" s="32"/>
      <c r="F71" s="14" t="s">
        <v>32</v>
      </c>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5"/>
      <c r="AO71" s="15"/>
      <c r="AP71" s="15"/>
      <c r="AQ71" s="32"/>
      <c r="AR71" s="32"/>
      <c r="AS71" s="32"/>
      <c r="AT71" s="32"/>
      <c r="AU71" s="28"/>
    </row>
    <row r="72" spans="2:47" ht="28.5" customHeight="1" thickBot="1">
      <c r="B72" s="34">
        <v>17</v>
      </c>
      <c r="C72" s="32"/>
      <c r="D72" s="35"/>
      <c r="E72" s="32"/>
      <c r="F72" s="11" t="s">
        <v>30</v>
      </c>
      <c r="G72" s="26"/>
      <c r="H72" s="26"/>
      <c r="I72" s="13"/>
      <c r="J72" s="26"/>
      <c r="K72" s="26"/>
      <c r="L72" s="13"/>
      <c r="M72" s="26"/>
      <c r="N72" s="26"/>
      <c r="O72" s="13"/>
      <c r="P72" s="26"/>
      <c r="Q72" s="26"/>
      <c r="R72" s="13"/>
      <c r="S72" s="26"/>
      <c r="T72" s="26"/>
      <c r="U72" s="13"/>
      <c r="V72" s="26"/>
      <c r="W72" s="26"/>
      <c r="X72" s="13"/>
      <c r="Y72" s="26"/>
      <c r="Z72" s="26"/>
      <c r="AA72" s="13"/>
      <c r="AB72" s="26"/>
      <c r="AC72" s="26"/>
      <c r="AD72" s="13"/>
      <c r="AE72" s="26"/>
      <c r="AF72" s="26"/>
      <c r="AG72" s="13"/>
      <c r="AH72" s="26"/>
      <c r="AI72" s="26"/>
      <c r="AJ72" s="13"/>
      <c r="AK72" s="26"/>
      <c r="AL72" s="26"/>
      <c r="AM72" s="13"/>
      <c r="AN72" s="29"/>
      <c r="AO72" s="29"/>
      <c r="AP72" s="30"/>
      <c r="AQ72" s="32"/>
      <c r="AR72" s="32"/>
      <c r="AS72" s="32"/>
      <c r="AT72" s="32"/>
      <c r="AU72" s="28"/>
    </row>
    <row r="73" spans="2:47" ht="28.5" customHeight="1" thickBot="1">
      <c r="B73" s="34"/>
      <c r="C73" s="32"/>
      <c r="D73" s="36"/>
      <c r="E73" s="32"/>
      <c r="F73" s="11" t="s">
        <v>31</v>
      </c>
      <c r="G73" s="26"/>
      <c r="H73" s="26"/>
      <c r="I73" s="13"/>
      <c r="J73" s="26"/>
      <c r="K73" s="26"/>
      <c r="L73" s="13"/>
      <c r="M73" s="26"/>
      <c r="N73" s="26"/>
      <c r="O73" s="13"/>
      <c r="P73" s="26"/>
      <c r="Q73" s="26"/>
      <c r="R73" s="13"/>
      <c r="S73" s="26"/>
      <c r="T73" s="26"/>
      <c r="U73" s="13"/>
      <c r="V73" s="26"/>
      <c r="W73" s="26"/>
      <c r="X73" s="13"/>
      <c r="Y73" s="26"/>
      <c r="Z73" s="26"/>
      <c r="AA73" s="13"/>
      <c r="AB73" s="26"/>
      <c r="AC73" s="26"/>
      <c r="AD73" s="13"/>
      <c r="AE73" s="26"/>
      <c r="AF73" s="26"/>
      <c r="AG73" s="13"/>
      <c r="AH73" s="26"/>
      <c r="AI73" s="26"/>
      <c r="AJ73" s="13"/>
      <c r="AK73" s="26"/>
      <c r="AL73" s="26"/>
      <c r="AM73" s="13"/>
      <c r="AN73" s="29"/>
      <c r="AO73" s="29"/>
      <c r="AP73" s="31"/>
      <c r="AQ73" s="32"/>
      <c r="AR73" s="32"/>
      <c r="AS73" s="32"/>
      <c r="AT73" s="32"/>
      <c r="AU73" s="28"/>
    </row>
    <row r="74" spans="2:47" ht="36" customHeight="1" thickBot="1">
      <c r="B74" s="34"/>
      <c r="C74" s="32"/>
      <c r="D74" s="36"/>
      <c r="E74" s="32"/>
      <c r="F74" s="14" t="s">
        <v>32</v>
      </c>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5"/>
      <c r="AO74" s="15"/>
      <c r="AP74" s="15"/>
      <c r="AQ74" s="32"/>
      <c r="AR74" s="32"/>
      <c r="AS74" s="32"/>
      <c r="AT74" s="32"/>
      <c r="AU74" s="28"/>
    </row>
    <row r="75" spans="2:47" ht="28.5" customHeight="1" thickBot="1">
      <c r="B75" s="34">
        <v>18</v>
      </c>
      <c r="C75" s="32"/>
      <c r="D75" s="35"/>
      <c r="E75" s="32"/>
      <c r="F75" s="11" t="s">
        <v>30</v>
      </c>
      <c r="G75" s="26"/>
      <c r="H75" s="26"/>
      <c r="I75" s="13"/>
      <c r="J75" s="26"/>
      <c r="K75" s="26"/>
      <c r="L75" s="13"/>
      <c r="M75" s="26"/>
      <c r="N75" s="26"/>
      <c r="O75" s="13"/>
      <c r="P75" s="26"/>
      <c r="Q75" s="26"/>
      <c r="R75" s="13"/>
      <c r="S75" s="26"/>
      <c r="T75" s="26"/>
      <c r="U75" s="13"/>
      <c r="V75" s="26"/>
      <c r="W75" s="26"/>
      <c r="X75" s="13"/>
      <c r="Y75" s="26"/>
      <c r="Z75" s="26"/>
      <c r="AA75" s="13"/>
      <c r="AB75" s="26"/>
      <c r="AC75" s="26"/>
      <c r="AD75" s="13"/>
      <c r="AE75" s="26"/>
      <c r="AF75" s="26"/>
      <c r="AG75" s="13"/>
      <c r="AH75" s="26"/>
      <c r="AI75" s="26"/>
      <c r="AJ75" s="13"/>
      <c r="AK75" s="26"/>
      <c r="AL75" s="26"/>
      <c r="AM75" s="13"/>
      <c r="AN75" s="29"/>
      <c r="AO75" s="29"/>
      <c r="AP75" s="30"/>
      <c r="AQ75" s="32"/>
      <c r="AR75" s="32"/>
      <c r="AS75" s="32"/>
      <c r="AT75" s="32"/>
      <c r="AU75" s="33"/>
    </row>
    <row r="76" spans="2:47" ht="28.5" customHeight="1" thickBot="1">
      <c r="B76" s="34"/>
      <c r="C76" s="32"/>
      <c r="D76" s="36"/>
      <c r="E76" s="32"/>
      <c r="F76" s="11" t="s">
        <v>31</v>
      </c>
      <c r="G76" s="26"/>
      <c r="H76" s="26"/>
      <c r="I76" s="13"/>
      <c r="J76" s="26"/>
      <c r="K76" s="26"/>
      <c r="L76" s="13"/>
      <c r="M76" s="26"/>
      <c r="N76" s="26"/>
      <c r="O76" s="13"/>
      <c r="P76" s="26"/>
      <c r="Q76" s="26"/>
      <c r="R76" s="13"/>
      <c r="S76" s="26"/>
      <c r="T76" s="26"/>
      <c r="U76" s="13"/>
      <c r="V76" s="26"/>
      <c r="W76" s="26"/>
      <c r="X76" s="13"/>
      <c r="Y76" s="26"/>
      <c r="Z76" s="26"/>
      <c r="AA76" s="13"/>
      <c r="AB76" s="26"/>
      <c r="AC76" s="26"/>
      <c r="AD76" s="13"/>
      <c r="AE76" s="26"/>
      <c r="AF76" s="26"/>
      <c r="AG76" s="13"/>
      <c r="AH76" s="26"/>
      <c r="AI76" s="26"/>
      <c r="AJ76" s="13"/>
      <c r="AK76" s="26"/>
      <c r="AL76" s="26"/>
      <c r="AM76" s="13"/>
      <c r="AN76" s="29"/>
      <c r="AO76" s="29"/>
      <c r="AP76" s="31"/>
      <c r="AQ76" s="32"/>
      <c r="AR76" s="32"/>
      <c r="AS76" s="32"/>
      <c r="AT76" s="32"/>
      <c r="AU76" s="33"/>
    </row>
    <row r="77" spans="2:47" ht="36" thickBot="1">
      <c r="B77" s="34"/>
      <c r="C77" s="32"/>
      <c r="D77" s="36"/>
      <c r="E77" s="32"/>
      <c r="F77" s="14" t="s">
        <v>32</v>
      </c>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5"/>
      <c r="AO77" s="15"/>
      <c r="AP77" s="15"/>
      <c r="AQ77" s="32"/>
      <c r="AR77" s="32"/>
      <c r="AS77" s="32"/>
      <c r="AT77" s="32"/>
      <c r="AU77" s="33"/>
    </row>
    <row r="78" spans="2:47" ht="28.5" customHeight="1" thickBot="1">
      <c r="B78" s="34">
        <v>19</v>
      </c>
      <c r="C78" s="32"/>
      <c r="D78" s="35"/>
      <c r="E78" s="32"/>
      <c r="F78" s="11" t="s">
        <v>30</v>
      </c>
      <c r="G78" s="26"/>
      <c r="H78" s="26"/>
      <c r="I78" s="13"/>
      <c r="J78" s="26"/>
      <c r="K78" s="26"/>
      <c r="L78" s="13"/>
      <c r="M78" s="26"/>
      <c r="N78" s="26"/>
      <c r="O78" s="13"/>
      <c r="P78" s="26"/>
      <c r="Q78" s="26"/>
      <c r="R78" s="13"/>
      <c r="S78" s="26"/>
      <c r="T78" s="26"/>
      <c r="U78" s="13"/>
      <c r="V78" s="26"/>
      <c r="W78" s="26"/>
      <c r="X78" s="13"/>
      <c r="Y78" s="26"/>
      <c r="Z78" s="26"/>
      <c r="AA78" s="13"/>
      <c r="AB78" s="26"/>
      <c r="AC78" s="26"/>
      <c r="AD78" s="13"/>
      <c r="AE78" s="26"/>
      <c r="AF78" s="26"/>
      <c r="AG78" s="13"/>
      <c r="AH78" s="26"/>
      <c r="AI78" s="26"/>
      <c r="AJ78" s="13"/>
      <c r="AK78" s="26"/>
      <c r="AL78" s="26"/>
      <c r="AM78" s="13"/>
      <c r="AN78" s="29"/>
      <c r="AO78" s="29"/>
      <c r="AP78" s="30"/>
      <c r="AQ78" s="32"/>
      <c r="AR78" s="32"/>
      <c r="AS78" s="32"/>
      <c r="AT78" s="32"/>
      <c r="AU78" s="33"/>
    </row>
    <row r="79" spans="2:47" ht="28.5" customHeight="1" thickBot="1">
      <c r="B79" s="34"/>
      <c r="C79" s="32"/>
      <c r="D79" s="36"/>
      <c r="E79" s="32"/>
      <c r="F79" s="11" t="s">
        <v>31</v>
      </c>
      <c r="G79" s="26"/>
      <c r="H79" s="26"/>
      <c r="I79" s="13"/>
      <c r="J79" s="26"/>
      <c r="K79" s="26"/>
      <c r="L79" s="13"/>
      <c r="M79" s="26"/>
      <c r="N79" s="26"/>
      <c r="O79" s="13"/>
      <c r="P79" s="26"/>
      <c r="Q79" s="26"/>
      <c r="R79" s="13"/>
      <c r="S79" s="26"/>
      <c r="T79" s="26"/>
      <c r="U79" s="13"/>
      <c r="V79" s="26"/>
      <c r="W79" s="26"/>
      <c r="X79" s="13"/>
      <c r="Y79" s="26"/>
      <c r="Z79" s="26"/>
      <c r="AA79" s="13"/>
      <c r="AB79" s="26"/>
      <c r="AC79" s="26"/>
      <c r="AD79" s="13"/>
      <c r="AE79" s="26"/>
      <c r="AF79" s="26"/>
      <c r="AG79" s="13"/>
      <c r="AH79" s="26"/>
      <c r="AI79" s="26"/>
      <c r="AJ79" s="13"/>
      <c r="AK79" s="26"/>
      <c r="AL79" s="26"/>
      <c r="AM79" s="13"/>
      <c r="AN79" s="29"/>
      <c r="AO79" s="29"/>
      <c r="AP79" s="31"/>
      <c r="AQ79" s="32"/>
      <c r="AR79" s="32"/>
      <c r="AS79" s="32"/>
      <c r="AT79" s="32"/>
      <c r="AU79" s="33"/>
    </row>
    <row r="80" spans="2:47" ht="36" thickBot="1">
      <c r="B80" s="34"/>
      <c r="C80" s="32"/>
      <c r="D80" s="38"/>
      <c r="E80" s="32"/>
      <c r="F80" s="14" t="s">
        <v>32</v>
      </c>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5"/>
      <c r="AO80" s="15"/>
      <c r="AP80" s="15"/>
      <c r="AQ80" s="32"/>
      <c r="AR80" s="32"/>
      <c r="AS80" s="32"/>
      <c r="AT80" s="32"/>
      <c r="AU80" s="33"/>
    </row>
    <row r="81" spans="2:47" ht="28.5" customHeight="1" thickBot="1">
      <c r="B81" s="34">
        <v>20</v>
      </c>
      <c r="C81" s="32"/>
      <c r="D81" s="35"/>
      <c r="E81" s="32"/>
      <c r="F81" s="11" t="s">
        <v>30</v>
      </c>
      <c r="G81" s="26"/>
      <c r="H81" s="26"/>
      <c r="I81" s="13"/>
      <c r="J81" s="26"/>
      <c r="K81" s="26"/>
      <c r="L81" s="13"/>
      <c r="M81" s="26"/>
      <c r="N81" s="26"/>
      <c r="O81" s="13"/>
      <c r="P81" s="26"/>
      <c r="Q81" s="26"/>
      <c r="R81" s="13"/>
      <c r="S81" s="26"/>
      <c r="T81" s="26"/>
      <c r="U81" s="13"/>
      <c r="V81" s="26"/>
      <c r="W81" s="26"/>
      <c r="X81" s="13"/>
      <c r="Y81" s="26"/>
      <c r="Z81" s="26"/>
      <c r="AA81" s="13"/>
      <c r="AB81" s="26"/>
      <c r="AC81" s="26"/>
      <c r="AD81" s="13"/>
      <c r="AE81" s="26"/>
      <c r="AF81" s="26"/>
      <c r="AG81" s="13"/>
      <c r="AH81" s="26"/>
      <c r="AI81" s="26"/>
      <c r="AJ81" s="13"/>
      <c r="AK81" s="26"/>
      <c r="AL81" s="26"/>
      <c r="AM81" s="13"/>
      <c r="AN81" s="29"/>
      <c r="AO81" s="29"/>
      <c r="AP81" s="30"/>
      <c r="AQ81" s="32"/>
      <c r="AR81" s="32"/>
      <c r="AS81" s="32"/>
      <c r="AT81" s="32"/>
      <c r="AU81" s="28"/>
    </row>
    <row r="82" spans="2:47" ht="28.5" customHeight="1" thickBot="1">
      <c r="B82" s="34"/>
      <c r="C82" s="32"/>
      <c r="D82" s="36"/>
      <c r="E82" s="32"/>
      <c r="F82" s="11" t="s">
        <v>31</v>
      </c>
      <c r="G82" s="26"/>
      <c r="H82" s="26"/>
      <c r="I82" s="13"/>
      <c r="J82" s="26"/>
      <c r="K82" s="26"/>
      <c r="L82" s="13"/>
      <c r="M82" s="26"/>
      <c r="N82" s="26"/>
      <c r="O82" s="13"/>
      <c r="P82" s="26"/>
      <c r="Q82" s="26"/>
      <c r="R82" s="13"/>
      <c r="S82" s="26"/>
      <c r="T82" s="26"/>
      <c r="U82" s="13"/>
      <c r="V82" s="26"/>
      <c r="W82" s="26"/>
      <c r="X82" s="13"/>
      <c r="Y82" s="26"/>
      <c r="Z82" s="26"/>
      <c r="AA82" s="13"/>
      <c r="AB82" s="26"/>
      <c r="AC82" s="26"/>
      <c r="AD82" s="13"/>
      <c r="AE82" s="26"/>
      <c r="AF82" s="26"/>
      <c r="AG82" s="13"/>
      <c r="AH82" s="26"/>
      <c r="AI82" s="26"/>
      <c r="AJ82" s="13"/>
      <c r="AK82" s="26"/>
      <c r="AL82" s="26"/>
      <c r="AM82" s="13"/>
      <c r="AN82" s="29"/>
      <c r="AO82" s="29"/>
      <c r="AP82" s="31"/>
      <c r="AQ82" s="32"/>
      <c r="AR82" s="32"/>
      <c r="AS82" s="32"/>
      <c r="AT82" s="32"/>
      <c r="AU82" s="28"/>
    </row>
    <row r="83" spans="2:47" ht="36" thickBot="1">
      <c r="B83" s="34"/>
      <c r="C83" s="32"/>
      <c r="D83" s="37"/>
      <c r="E83" s="32"/>
      <c r="F83" s="14" t="s">
        <v>32</v>
      </c>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5"/>
      <c r="AO83" s="15"/>
      <c r="AP83" s="15"/>
      <c r="AQ83" s="39"/>
      <c r="AR83" s="39"/>
      <c r="AS83" s="39"/>
      <c r="AT83" s="39"/>
      <c r="AU83" s="28"/>
    </row>
    <row r="88" spans="2:47" ht="26.25">
      <c r="C88" s="16"/>
      <c r="D88" s="17" t="s">
        <v>33</v>
      </c>
      <c r="E88" s="17"/>
      <c r="F88" s="17"/>
      <c r="G88" s="17"/>
      <c r="H88" s="17"/>
      <c r="I88" s="17"/>
      <c r="J88" s="16"/>
      <c r="K88" s="16"/>
      <c r="L88" s="16"/>
      <c r="M88" s="18" t="s">
        <v>34</v>
      </c>
      <c r="N88" s="18" t="s">
        <v>35</v>
      </c>
      <c r="O88" s="18"/>
      <c r="P88" s="18"/>
      <c r="Q88" s="18"/>
      <c r="R88" s="18"/>
      <c r="S88" s="18"/>
      <c r="T88" s="18"/>
      <c r="U88" s="18"/>
      <c r="V88" s="18"/>
      <c r="W88" s="19"/>
      <c r="X88" s="19"/>
      <c r="Y88" s="19"/>
    </row>
    <row r="89" spans="2:47" ht="26.25">
      <c r="C89" s="19"/>
      <c r="D89" s="20" t="s">
        <v>36</v>
      </c>
      <c r="E89" s="18" t="s">
        <v>37</v>
      </c>
      <c r="F89" s="18"/>
      <c r="G89" s="18"/>
      <c r="H89" s="18"/>
      <c r="I89" s="18"/>
      <c r="J89" s="19"/>
      <c r="K89" s="19"/>
      <c r="L89" s="19"/>
      <c r="M89" s="18" t="s">
        <v>34</v>
      </c>
      <c r="N89" s="18" t="s">
        <v>38</v>
      </c>
      <c r="O89" s="18"/>
      <c r="P89" s="18"/>
      <c r="Q89" s="18"/>
      <c r="R89" s="18"/>
      <c r="S89" s="18"/>
      <c r="T89" s="18"/>
      <c r="U89" s="18"/>
      <c r="V89" s="18"/>
      <c r="W89" s="19"/>
      <c r="X89" s="19"/>
      <c r="Y89" s="19"/>
    </row>
  </sheetData>
  <mergeCells count="250">
    <mergeCell ref="B2:E2"/>
    <mergeCell ref="F2:AE2"/>
    <mergeCell ref="C3:D3"/>
    <mergeCell ref="B5:B8"/>
    <mergeCell ref="C5:C8"/>
    <mergeCell ref="D5:D8"/>
    <mergeCell ref="E5:E8"/>
    <mergeCell ref="G5:I5"/>
    <mergeCell ref="J5:L5"/>
    <mergeCell ref="M5:O5"/>
    <mergeCell ref="AS5:AT6"/>
    <mergeCell ref="AU5:AU8"/>
    <mergeCell ref="AQ7:AR8"/>
    <mergeCell ref="AS7:AT8"/>
    <mergeCell ref="B9:B11"/>
    <mergeCell ref="C9:C11"/>
    <mergeCell ref="D9:D11"/>
    <mergeCell ref="E9:E11"/>
    <mergeCell ref="AN9:AN10"/>
    <mergeCell ref="AO9:AO10"/>
    <mergeCell ref="AH5:AJ5"/>
    <mergeCell ref="AK5:AM5"/>
    <mergeCell ref="AN5:AN8"/>
    <mergeCell ref="AO5:AO8"/>
    <mergeCell ref="AP5:AP8"/>
    <mergeCell ref="AQ5:AR6"/>
    <mergeCell ref="P5:R5"/>
    <mergeCell ref="S5:U5"/>
    <mergeCell ref="V5:X5"/>
    <mergeCell ref="Y5:AA5"/>
    <mergeCell ref="AB5:AD5"/>
    <mergeCell ref="AE5:AG5"/>
    <mergeCell ref="AP9:AP10"/>
    <mergeCell ref="AQ9:AR11"/>
    <mergeCell ref="AS9:AT11"/>
    <mergeCell ref="AU9:AU11"/>
    <mergeCell ref="B12:B14"/>
    <mergeCell ref="C12:C14"/>
    <mergeCell ref="D12:D14"/>
    <mergeCell ref="E12:E14"/>
    <mergeCell ref="AN12:AN13"/>
    <mergeCell ref="AO12:AO13"/>
    <mergeCell ref="AP12:AP13"/>
    <mergeCell ref="AQ12:AR14"/>
    <mergeCell ref="AS12:AT14"/>
    <mergeCell ref="AU12:AU14"/>
    <mergeCell ref="B15:B17"/>
    <mergeCell ref="C15:C17"/>
    <mergeCell ref="D15:D17"/>
    <mergeCell ref="E15:E17"/>
    <mergeCell ref="AN15:AN16"/>
    <mergeCell ref="AO15:AO16"/>
    <mergeCell ref="AP15:AP16"/>
    <mergeCell ref="AQ15:AR17"/>
    <mergeCell ref="AS15:AT17"/>
    <mergeCell ref="AU15:AU17"/>
    <mergeCell ref="B18:B20"/>
    <mergeCell ref="C18:C20"/>
    <mergeCell ref="D18:D20"/>
    <mergeCell ref="E18:E20"/>
    <mergeCell ref="AN18:AN19"/>
    <mergeCell ref="AO18:AO19"/>
    <mergeCell ref="AP18:AP19"/>
    <mergeCell ref="AQ18:AR20"/>
    <mergeCell ref="AS18:AT20"/>
    <mergeCell ref="AU18:AU20"/>
    <mergeCell ref="B21:B23"/>
    <mergeCell ref="C21:C23"/>
    <mergeCell ref="D21:D23"/>
    <mergeCell ref="E21:E23"/>
    <mergeCell ref="AN21:AN22"/>
    <mergeCell ref="AO21:AO22"/>
    <mergeCell ref="AP21:AP22"/>
    <mergeCell ref="AQ21:AR23"/>
    <mergeCell ref="AS21:AT23"/>
    <mergeCell ref="AU21:AU23"/>
    <mergeCell ref="B24:B26"/>
    <mergeCell ref="C24:C26"/>
    <mergeCell ref="D24:D26"/>
    <mergeCell ref="E24:E26"/>
    <mergeCell ref="AN24:AN25"/>
    <mergeCell ref="AO24:AO25"/>
    <mergeCell ref="AP24:AP25"/>
    <mergeCell ref="AQ24:AR26"/>
    <mergeCell ref="AS24:AT26"/>
    <mergeCell ref="AU24:AU26"/>
    <mergeCell ref="B27:B29"/>
    <mergeCell ref="C27:C29"/>
    <mergeCell ref="D27:D29"/>
    <mergeCell ref="E27:E29"/>
    <mergeCell ref="AN27:AN28"/>
    <mergeCell ref="AO27:AO28"/>
    <mergeCell ref="AP27:AP28"/>
    <mergeCell ref="AQ27:AR29"/>
    <mergeCell ref="AS27:AT29"/>
    <mergeCell ref="AU27:AU29"/>
    <mergeCell ref="B30:B32"/>
    <mergeCell ref="C30:C32"/>
    <mergeCell ref="D30:D32"/>
    <mergeCell ref="E30:E32"/>
    <mergeCell ref="AN30:AN31"/>
    <mergeCell ref="AO30:AO31"/>
    <mergeCell ref="AP30:AP31"/>
    <mergeCell ref="AQ30:AR32"/>
    <mergeCell ref="AS30:AT32"/>
    <mergeCell ref="AU30:AU32"/>
    <mergeCell ref="B33:B35"/>
    <mergeCell ref="C33:C35"/>
    <mergeCell ref="D33:D35"/>
    <mergeCell ref="E33:E35"/>
    <mergeCell ref="AN33:AN34"/>
    <mergeCell ref="AO33:AO34"/>
    <mergeCell ref="AU36:AU38"/>
    <mergeCell ref="J46:AI46"/>
    <mergeCell ref="B50:B53"/>
    <mergeCell ref="C50:C53"/>
    <mergeCell ref="D50:D53"/>
    <mergeCell ref="E50:E53"/>
    <mergeCell ref="G50:I50"/>
    <mergeCell ref="AP33:AP34"/>
    <mergeCell ref="AQ33:AR35"/>
    <mergeCell ref="AS33:AT35"/>
    <mergeCell ref="AU33:AU35"/>
    <mergeCell ref="B36:B38"/>
    <mergeCell ref="C36:C38"/>
    <mergeCell ref="D36:D38"/>
    <mergeCell ref="E36:E38"/>
    <mergeCell ref="AN36:AN37"/>
    <mergeCell ref="AO36:AO37"/>
    <mergeCell ref="J50:L50"/>
    <mergeCell ref="M50:O50"/>
    <mergeCell ref="P50:R50"/>
    <mergeCell ref="S50:U50"/>
    <mergeCell ref="V50:X50"/>
    <mergeCell ref="Y50:AA50"/>
    <mergeCell ref="AP36:AP37"/>
    <mergeCell ref="AQ36:AR38"/>
    <mergeCell ref="AS36:AT38"/>
    <mergeCell ref="AP50:AP53"/>
    <mergeCell ref="AQ50:AR51"/>
    <mergeCell ref="AS50:AT51"/>
    <mergeCell ref="AU50:AU53"/>
    <mergeCell ref="AQ52:AR53"/>
    <mergeCell ref="AS52:AT53"/>
    <mergeCell ref="AB50:AD50"/>
    <mergeCell ref="AE50:AG50"/>
    <mergeCell ref="AH50:AJ50"/>
    <mergeCell ref="AK50:AM50"/>
    <mergeCell ref="AN50:AN53"/>
    <mergeCell ref="AO50:AO53"/>
    <mergeCell ref="AP54:AP55"/>
    <mergeCell ref="AQ54:AR56"/>
    <mergeCell ref="AS54:AT56"/>
    <mergeCell ref="AU54:AU56"/>
    <mergeCell ref="B57:B59"/>
    <mergeCell ref="C57:C59"/>
    <mergeCell ref="D57:D59"/>
    <mergeCell ref="E57:E59"/>
    <mergeCell ref="AN57:AN58"/>
    <mergeCell ref="AO57:AO58"/>
    <mergeCell ref="B54:B56"/>
    <mergeCell ref="C54:C56"/>
    <mergeCell ref="D54:D56"/>
    <mergeCell ref="E54:E56"/>
    <mergeCell ref="AN54:AN55"/>
    <mergeCell ref="AO54:AO55"/>
    <mergeCell ref="AP57:AP58"/>
    <mergeCell ref="AQ57:AR59"/>
    <mergeCell ref="AS57:AT59"/>
    <mergeCell ref="AU57:AU59"/>
    <mergeCell ref="B60:B62"/>
    <mergeCell ref="C60:C62"/>
    <mergeCell ref="D60:D62"/>
    <mergeCell ref="E60:E62"/>
    <mergeCell ref="AN60:AN61"/>
    <mergeCell ref="AO60:AO61"/>
    <mergeCell ref="AP60:AP61"/>
    <mergeCell ref="AQ60:AR62"/>
    <mergeCell ref="AS60:AT62"/>
    <mergeCell ref="AU60:AU62"/>
    <mergeCell ref="B63:B65"/>
    <mergeCell ref="C63:C65"/>
    <mergeCell ref="D63:D65"/>
    <mergeCell ref="E63:E65"/>
    <mergeCell ref="AN63:AN64"/>
    <mergeCell ref="AO63:AO64"/>
    <mergeCell ref="AP63:AP64"/>
    <mergeCell ref="AQ63:AR65"/>
    <mergeCell ref="AS63:AT65"/>
    <mergeCell ref="AU63:AU65"/>
    <mergeCell ref="B66:B68"/>
    <mergeCell ref="C66:C68"/>
    <mergeCell ref="D66:D68"/>
    <mergeCell ref="E66:E68"/>
    <mergeCell ref="AN66:AN67"/>
    <mergeCell ref="AO66:AO67"/>
    <mergeCell ref="AP66:AP67"/>
    <mergeCell ref="AQ66:AR68"/>
    <mergeCell ref="AS66:AT68"/>
    <mergeCell ref="AU66:AU68"/>
    <mergeCell ref="B69:B71"/>
    <mergeCell ref="C69:C71"/>
    <mergeCell ref="D69:D71"/>
    <mergeCell ref="E69:E71"/>
    <mergeCell ref="AN69:AN70"/>
    <mergeCell ref="AO69:AO70"/>
    <mergeCell ref="AP69:AP70"/>
    <mergeCell ref="AQ69:AR71"/>
    <mergeCell ref="AS69:AT71"/>
    <mergeCell ref="AU69:AU71"/>
    <mergeCell ref="B72:B74"/>
    <mergeCell ref="C72:C74"/>
    <mergeCell ref="D72:D74"/>
    <mergeCell ref="E72:E74"/>
    <mergeCell ref="AN72:AN73"/>
    <mergeCell ref="AO72:AO73"/>
    <mergeCell ref="AP72:AP73"/>
    <mergeCell ref="AQ72:AR74"/>
    <mergeCell ref="AS72:AT74"/>
    <mergeCell ref="AU72:AU74"/>
    <mergeCell ref="B75:B77"/>
    <mergeCell ref="C75:C77"/>
    <mergeCell ref="D75:D77"/>
    <mergeCell ref="E75:E77"/>
    <mergeCell ref="AN75:AN76"/>
    <mergeCell ref="AO75:AO76"/>
    <mergeCell ref="AP75:AP76"/>
    <mergeCell ref="AQ75:AR77"/>
    <mergeCell ref="AS75:AT77"/>
    <mergeCell ref="AU75:AU77"/>
    <mergeCell ref="B78:B80"/>
    <mergeCell ref="C78:C80"/>
    <mergeCell ref="D78:D80"/>
    <mergeCell ref="E78:E80"/>
    <mergeCell ref="AN78:AN79"/>
    <mergeCell ref="AO78:AO79"/>
    <mergeCell ref="AP81:AP82"/>
    <mergeCell ref="AQ81:AR83"/>
    <mergeCell ref="AS81:AT83"/>
    <mergeCell ref="AU81:AU83"/>
    <mergeCell ref="AP78:AP79"/>
    <mergeCell ref="AQ78:AR80"/>
    <mergeCell ref="AS78:AT80"/>
    <mergeCell ref="AU78:AU80"/>
    <mergeCell ref="B81:B83"/>
    <mergeCell ref="C81:C83"/>
    <mergeCell ref="D81:D83"/>
    <mergeCell ref="E81:E83"/>
    <mergeCell ref="AN81:AN82"/>
    <mergeCell ref="AO81:AO82"/>
  </mergeCells>
  <conditionalFormatting sqref="AU9:AU38">
    <cfRule type="cellIs" dxfId="64" priority="69" stopIfTrue="1" operator="equal">
      <formula>"راسب"</formula>
    </cfRule>
    <cfRule type="cellIs" dxfId="63" priority="70" stopIfTrue="1" operator="equal">
      <formula>"ناجح"</formula>
    </cfRule>
    <cfRule type="cellIs" dxfId="62" priority="71" stopIfTrue="1" operator="equal">
      <formula>"تكميلي"</formula>
    </cfRule>
  </conditionalFormatting>
  <conditionalFormatting sqref="AU9:AU38">
    <cfRule type="containsText" dxfId="61" priority="68" stopIfTrue="1" operator="containsText" text="له دور ثاني">
      <formula>NOT(ISERROR(SEARCH("له دور ثاني",AU9)))</formula>
    </cfRule>
  </conditionalFormatting>
  <conditionalFormatting sqref="AP11 AP14 AP17 AP20 AP23 AP26 AP29 AP32 AP35 AP38">
    <cfRule type="cellIs" dxfId="60" priority="67" stopIfTrue="1" operator="equal">
      <formula>"خطا"</formula>
    </cfRule>
  </conditionalFormatting>
  <conditionalFormatting sqref="AU9:AU38">
    <cfRule type="cellIs" dxfId="59" priority="66" stopIfTrue="1" operator="equal">
      <formula>"راسب"</formula>
    </cfRule>
  </conditionalFormatting>
  <conditionalFormatting sqref="H11 H14 H17 H20 H23 H26 H29 H32 H35 H38 K11 N11 K17 K20 K23 K26 K29 K32 K35 K38 N14 N17 N20 N23 N26 N29 N32 N35 N38">
    <cfRule type="cellIs" dxfId="58" priority="65" stopIfTrue="1" operator="lessThan">
      <formula>56</formula>
    </cfRule>
  </conditionalFormatting>
  <conditionalFormatting sqref="I11 I14 I17 I20 I26 L11 O11 L17 L20 L26 L29 L35 L38 O14 O17 O20 O23 O26 O29 O32 O35 L14">
    <cfRule type="cellIs" dxfId="57" priority="64" stopIfTrue="1" operator="lessThan">
      <formula>100</formula>
    </cfRule>
  </conditionalFormatting>
  <conditionalFormatting sqref="Q11 T11 W11 T14 T17 T20 T23 T26 T29 T32 T35 T38 W14 W17 W20 W23 W26 W29 W32 W35 W38 Q14 Q17 Q20 Q23 Q26 Q29 Q32 Q35 Q38">
    <cfRule type="cellIs" dxfId="56" priority="63" stopIfTrue="1" operator="lessThan">
      <formula>29</formula>
    </cfRule>
  </conditionalFormatting>
  <conditionalFormatting sqref="R11 U11 X11 U14 U17 U20 U23 U26 U29 U32 U35 U38 X14 X17 X20 X23 X26 X29 X32 X35 X38 R14 R17 R20 R23 R26 R29 R32 R35 R38">
    <cfRule type="cellIs" dxfId="55" priority="62" stopIfTrue="1" operator="lessThan">
      <formula>60</formula>
    </cfRule>
  </conditionalFormatting>
  <conditionalFormatting sqref="Z11 AF11 AI11 AF14 AF17 AF20 AF23 AF26 AF29 AF32 AF35 AF38 AI14 AI17 AI20 AI23 AI26 AI29 AI32 AI35 AI38 Z14 Z17 Z20 Z23 Z26 Z29 Z32 Z35 Z38">
    <cfRule type="cellIs" dxfId="54" priority="61" stopIfTrue="1" operator="lessThan">
      <formula>22</formula>
    </cfRule>
  </conditionalFormatting>
  <conditionalFormatting sqref="AA11 AG11 AJ11 AG14 AG17 AG20 AG23 AG26 AG29 AG32 AG35 AG38 AJ14 AJ17 AJ20 AJ23 AJ26 AJ29 AJ32 AJ35 AJ38 AA14 AA17 AA20 AA23 AA26 AA29 AA32 AA35 AA38 AD11 AD14 AD17 AD20 AD23 AD26 AD29 AD32 AD35 AD38">
    <cfRule type="cellIs" dxfId="53" priority="60" stopIfTrue="1" operator="lessThan">
      <formula>40</formula>
    </cfRule>
  </conditionalFormatting>
  <conditionalFormatting sqref="AC11 AC14 AC17 AC20 AC23 AC26 AC29 AC32 AC35 AC38">
    <cfRule type="cellIs" dxfId="52" priority="59" stopIfTrue="1" operator="lessThan">
      <formula>19</formula>
    </cfRule>
  </conditionalFormatting>
  <conditionalFormatting sqref="AL11 AL14 AL17 AL20 AL23 AL26 AL29 AL32 AL35 AL38">
    <cfRule type="cellIs" dxfId="51" priority="57" stopIfTrue="1" operator="lessThan">
      <formula>11</formula>
    </cfRule>
    <cfRule type="cellIs" priority="58" stopIfTrue="1" operator="lessThan">
      <formula>11</formula>
    </cfRule>
  </conditionalFormatting>
  <conditionalFormatting sqref="AM11 AM14 AM17 AM20 AM23 AM26 AM29 AM32 AM35 AM38">
    <cfRule type="cellIs" dxfId="50" priority="56" stopIfTrue="1" operator="lessThan">
      <formula>20</formula>
    </cfRule>
  </conditionalFormatting>
  <conditionalFormatting sqref="H29 K29 N29">
    <cfRule type="cellIs" dxfId="49" priority="55" stopIfTrue="1" operator="lessThan">
      <formula>56</formula>
    </cfRule>
  </conditionalFormatting>
  <conditionalFormatting sqref="I29 L29 O29">
    <cfRule type="cellIs" dxfId="48" priority="54" stopIfTrue="1" operator="lessThan">
      <formula>100</formula>
    </cfRule>
  </conditionalFormatting>
  <conditionalFormatting sqref="T29 W29 Q29">
    <cfRule type="cellIs" dxfId="47" priority="53" stopIfTrue="1" operator="lessThan">
      <formula>29</formula>
    </cfRule>
  </conditionalFormatting>
  <conditionalFormatting sqref="U29 X29 R29">
    <cfRule type="cellIs" dxfId="46" priority="52" stopIfTrue="1" operator="lessThan">
      <formula>60</formula>
    </cfRule>
  </conditionalFormatting>
  <conditionalFormatting sqref="AF29 AI29 Z29">
    <cfRule type="cellIs" dxfId="45" priority="51" stopIfTrue="1" operator="lessThan">
      <formula>22</formula>
    </cfRule>
  </conditionalFormatting>
  <conditionalFormatting sqref="AG29 AJ29 AA29 AD29">
    <cfRule type="cellIs" dxfId="44" priority="50" stopIfTrue="1" operator="lessThan">
      <formula>40</formula>
    </cfRule>
  </conditionalFormatting>
  <conditionalFormatting sqref="AC29">
    <cfRule type="cellIs" dxfId="43" priority="49" stopIfTrue="1" operator="lessThan">
      <formula>19</formula>
    </cfRule>
  </conditionalFormatting>
  <conditionalFormatting sqref="AL29">
    <cfRule type="cellIs" dxfId="42" priority="47" stopIfTrue="1" operator="lessThan">
      <formula>11</formula>
    </cfRule>
    <cfRule type="cellIs" priority="48" stopIfTrue="1" operator="lessThan">
      <formula>11</formula>
    </cfRule>
  </conditionalFormatting>
  <conditionalFormatting sqref="AM29">
    <cfRule type="cellIs" dxfId="41" priority="46" stopIfTrue="1" operator="lessThan">
      <formula>20</formula>
    </cfRule>
  </conditionalFormatting>
  <conditionalFormatting sqref="AU54:AU83">
    <cfRule type="cellIs" dxfId="40" priority="43" stopIfTrue="1" operator="equal">
      <formula>"راسب"</formula>
    </cfRule>
    <cfRule type="cellIs" dxfId="39" priority="44" stopIfTrue="1" operator="equal">
      <formula>"ناجح"</formula>
    </cfRule>
    <cfRule type="cellIs" dxfId="38" priority="45" stopIfTrue="1" operator="equal">
      <formula>"تكميلي"</formula>
    </cfRule>
  </conditionalFormatting>
  <conditionalFormatting sqref="AU54:AU83">
    <cfRule type="containsText" dxfId="37" priority="42" stopIfTrue="1" operator="containsText" text="له دور ثاني">
      <formula>NOT(ISERROR(SEARCH("له دور ثاني",AU54)))</formula>
    </cfRule>
  </conditionalFormatting>
  <conditionalFormatting sqref="AP56 AP59 AP62 AP65 AP68 AP71 AP74 AP77 AP80 AP83">
    <cfRule type="cellIs" dxfId="36" priority="41" stopIfTrue="1" operator="equal">
      <formula>"خطا"</formula>
    </cfRule>
  </conditionalFormatting>
  <conditionalFormatting sqref="AU54:AU83">
    <cfRule type="cellIs" dxfId="35" priority="40" stopIfTrue="1" operator="equal">
      <formula>"راسب"</formula>
    </cfRule>
  </conditionalFormatting>
  <conditionalFormatting sqref="H56 H59 H62 H65 H68 H71 H74 H77 H80 H83 K56 N56 K59 K62 K65 K68 K71 K74 K77 K80 K83 N59 N62 N65 N68 N71 N74 N77 N80 N83">
    <cfRule type="cellIs" dxfId="34" priority="39" stopIfTrue="1" operator="lessThan">
      <formula>56</formula>
    </cfRule>
  </conditionalFormatting>
  <conditionalFormatting sqref="I56 I59 I62 I65 I68 I71 I74 I77 I80 I83 L56 O56 L59 L62 L65 L68 L71 L74 L77 L80 L83 O59 O62 O65 O68 O71 O74 O77 O80 O83">
    <cfRule type="cellIs" dxfId="33" priority="38" stopIfTrue="1" operator="lessThan">
      <formula>100</formula>
    </cfRule>
  </conditionalFormatting>
  <conditionalFormatting sqref="Q56 T56 W56 T59 T62 T65 T68 T71 T74 T77 T80 T83 W59 W62 W65 W68 W71 W74 W77 W80 W83 Q59 Q62 Q65 Q68 Q71 Q74 Q77 Q80 Q83">
    <cfRule type="cellIs" dxfId="32" priority="37" stopIfTrue="1" operator="lessThan">
      <formula>29</formula>
    </cfRule>
  </conditionalFormatting>
  <conditionalFormatting sqref="R56 U56 X56 U59 U62 U65 U68 U71 U74 U77 U80 U83 X59 X62 X65 X68 X71 X74 X77 X80 X83 R59 R62 R65 R68 R71 R74 R77 R80 R83">
    <cfRule type="cellIs" dxfId="31" priority="36" stopIfTrue="1" operator="lessThan">
      <formula>60</formula>
    </cfRule>
  </conditionalFormatting>
  <conditionalFormatting sqref="Z56 AF56 AI56 AF59 AF62 AF65 AF68 AF71 AF74 AF77 AF80 AF83 AI59 AI62 AI65 AI68 AI71 AI74 AI77 AI80 AI83 Z59 Z62 Z65 Z68 Z71 Z74 Z77 Z80 Z83">
    <cfRule type="cellIs" dxfId="30" priority="35" stopIfTrue="1" operator="lessThan">
      <formula>22</formula>
    </cfRule>
  </conditionalFormatting>
  <conditionalFormatting sqref="AA56 AG56 AJ56 AG59 AG62 AG65 AG68 AG71 AG74 AG77 AG80 AG83 AJ59 AJ62 AJ65 AJ68 AJ71 AJ74 AJ77 AJ80 AJ83 AA59 AA62 AA65 AA68 AA71 AA74 AA77 AA80 AA83 AD56 AD59 AD62 AD65 AD68 AD71 AD74 AD77 AD80 AD83">
    <cfRule type="cellIs" dxfId="29" priority="34" stopIfTrue="1" operator="lessThan">
      <formula>40</formula>
    </cfRule>
  </conditionalFormatting>
  <conditionalFormatting sqref="AC56 AC59 AC62 AC65 AC68 AC71 AC74 AC77 AC80 AC83">
    <cfRule type="cellIs" dxfId="28" priority="33" stopIfTrue="1" operator="lessThan">
      <formula>19</formula>
    </cfRule>
  </conditionalFormatting>
  <conditionalFormatting sqref="AL56 AL59 AL62 AL65 AL68 AL71 AL74 AL77 AL80 AL83">
    <cfRule type="cellIs" dxfId="27" priority="31" stopIfTrue="1" operator="lessThan">
      <formula>11</formula>
    </cfRule>
    <cfRule type="cellIs" priority="32" stopIfTrue="1" operator="lessThan">
      <formula>11</formula>
    </cfRule>
  </conditionalFormatting>
  <conditionalFormatting sqref="AM56 AM59 AM62 AM65 AM68 AM71 AM74 AM77 AM80 AM83">
    <cfRule type="cellIs" dxfId="26" priority="30" stopIfTrue="1" operator="lessThan">
      <formula>20</formula>
    </cfRule>
  </conditionalFormatting>
  <conditionalFormatting sqref="H17 K17 N17">
    <cfRule type="cellIs" dxfId="25" priority="29" stopIfTrue="1" operator="lessThan">
      <formula>56</formula>
    </cfRule>
  </conditionalFormatting>
  <conditionalFormatting sqref="I17 L17 O17">
    <cfRule type="cellIs" dxfId="24" priority="28" stopIfTrue="1" operator="lessThan">
      <formula>100</formula>
    </cfRule>
  </conditionalFormatting>
  <conditionalFormatting sqref="T17 W17 Q17">
    <cfRule type="cellIs" dxfId="23" priority="27" stopIfTrue="1" operator="lessThan">
      <formula>29</formula>
    </cfRule>
  </conditionalFormatting>
  <conditionalFormatting sqref="U17 X17 R17">
    <cfRule type="cellIs" dxfId="22" priority="26" stopIfTrue="1" operator="lessThan">
      <formula>60</formula>
    </cfRule>
  </conditionalFormatting>
  <conditionalFormatting sqref="AF17 AI17 Z17">
    <cfRule type="cellIs" dxfId="21" priority="25" stopIfTrue="1" operator="lessThan">
      <formula>22</formula>
    </cfRule>
  </conditionalFormatting>
  <conditionalFormatting sqref="AG17 AJ17 AA17 AD17">
    <cfRule type="cellIs" dxfId="20" priority="24" stopIfTrue="1" operator="lessThan">
      <formula>40</formula>
    </cfRule>
  </conditionalFormatting>
  <conditionalFormatting sqref="AC17">
    <cfRule type="cellIs" dxfId="19" priority="23" stopIfTrue="1" operator="lessThan">
      <formula>19</formula>
    </cfRule>
  </conditionalFormatting>
  <conditionalFormatting sqref="AL17">
    <cfRule type="cellIs" dxfId="18" priority="21" stopIfTrue="1" operator="lessThan">
      <formula>11</formula>
    </cfRule>
    <cfRule type="cellIs" priority="22" stopIfTrue="1" operator="lessThan">
      <formula>11</formula>
    </cfRule>
  </conditionalFormatting>
  <conditionalFormatting sqref="AM17">
    <cfRule type="cellIs" dxfId="17" priority="20" stopIfTrue="1" operator="lessThan">
      <formula>20</formula>
    </cfRule>
  </conditionalFormatting>
  <conditionalFormatting sqref="H23 K23 N23">
    <cfRule type="cellIs" dxfId="16" priority="19" stopIfTrue="1" operator="lessThan">
      <formula>56</formula>
    </cfRule>
  </conditionalFormatting>
  <conditionalFormatting sqref="I23 L23 O23">
    <cfRule type="cellIs" dxfId="15" priority="18" stopIfTrue="1" operator="lessThan">
      <formula>100</formula>
    </cfRule>
  </conditionalFormatting>
  <conditionalFormatting sqref="T23 W23 Q23">
    <cfRule type="cellIs" dxfId="14" priority="17" stopIfTrue="1" operator="lessThan">
      <formula>29</formula>
    </cfRule>
  </conditionalFormatting>
  <conditionalFormatting sqref="U23 X23 R23">
    <cfRule type="cellIs" dxfId="13" priority="16" stopIfTrue="1" operator="lessThan">
      <formula>60</formula>
    </cfRule>
  </conditionalFormatting>
  <conditionalFormatting sqref="AF23 AI23 Z23">
    <cfRule type="cellIs" dxfId="12" priority="15" stopIfTrue="1" operator="lessThan">
      <formula>22</formula>
    </cfRule>
  </conditionalFormatting>
  <conditionalFormatting sqref="AG23 AJ23 AA23 AD23">
    <cfRule type="cellIs" dxfId="11" priority="14" stopIfTrue="1" operator="lessThan">
      <formula>40</formula>
    </cfRule>
  </conditionalFormatting>
  <conditionalFormatting sqref="AC23">
    <cfRule type="cellIs" dxfId="10" priority="13" stopIfTrue="1" operator="lessThan">
      <formula>19</formula>
    </cfRule>
  </conditionalFormatting>
  <conditionalFormatting sqref="AL23">
    <cfRule type="cellIs" dxfId="9" priority="11" stopIfTrue="1" operator="lessThan">
      <formula>11</formula>
    </cfRule>
    <cfRule type="cellIs" priority="12" stopIfTrue="1" operator="lessThan">
      <formula>11</formula>
    </cfRule>
  </conditionalFormatting>
  <conditionalFormatting sqref="AM23">
    <cfRule type="cellIs" dxfId="8" priority="10" stopIfTrue="1" operator="lessThan">
      <formula>20</formula>
    </cfRule>
  </conditionalFormatting>
  <conditionalFormatting sqref="H35 K35 N35">
    <cfRule type="cellIs" dxfId="7" priority="9" stopIfTrue="1" operator="lessThan">
      <formula>56</formula>
    </cfRule>
  </conditionalFormatting>
  <conditionalFormatting sqref="I35 L35 O35">
    <cfRule type="cellIs" dxfId="6" priority="8" stopIfTrue="1" operator="lessThan">
      <formula>100</formula>
    </cfRule>
  </conditionalFormatting>
  <conditionalFormatting sqref="T35 W35 Q35">
    <cfRule type="cellIs" dxfId="5" priority="7" stopIfTrue="1" operator="lessThan">
      <formula>29</formula>
    </cfRule>
  </conditionalFormatting>
  <conditionalFormatting sqref="U35 X35 R35">
    <cfRule type="cellIs" dxfId="4" priority="6" stopIfTrue="1" operator="lessThan">
      <formula>60</formula>
    </cfRule>
  </conditionalFormatting>
  <conditionalFormatting sqref="AF35 AI35 Z35">
    <cfRule type="cellIs" dxfId="3" priority="5" stopIfTrue="1" operator="lessThan">
      <formula>22</formula>
    </cfRule>
  </conditionalFormatting>
  <conditionalFormatting sqref="AC35">
    <cfRule type="cellIs" dxfId="2" priority="4" stopIfTrue="1" operator="lessThan">
      <formula>19</formula>
    </cfRule>
  </conditionalFormatting>
  <conditionalFormatting sqref="AL35">
    <cfRule type="cellIs" dxfId="1" priority="2" stopIfTrue="1" operator="lessThan">
      <formula>11</formula>
    </cfRule>
    <cfRule type="cellIs" priority="3" stopIfTrue="1" operator="lessThan">
      <formula>11</formula>
    </cfRule>
  </conditionalFormatting>
  <conditionalFormatting sqref="AM35">
    <cfRule type="cellIs" dxfId="0" priority="1" stopIfTrue="1" operator="lessThan">
      <formula>20</formula>
    </cfRule>
  </conditionalFormatting>
  <dataValidations count="1">
    <dataValidation type="textLength" allowBlank="1" showInputMessage="1" showErrorMessage="1" error="خطا في الادخال" sqref="B88:Y89 J46:AI46 A40:AU42 A2:AU3">
      <formula1>1</formula1>
      <formula2>2</formula2>
    </dataValidation>
  </dataValidations>
  <pageMargins left="0.19685039370078741" right="0.78740157480314965" top="0" bottom="0" header="0.31496062992125984" footer="0.31496062992125984"/>
  <pageSetup paperSize="9" scale="25" orientation="landscape" r:id="rId1"/>
  <rowBreaks count="1" manualBreakCount="1">
    <brk id="42" max="46" man="1"/>
  </rowBreaks>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4</vt:i4>
      </vt:variant>
      <vt:variant>
        <vt:lpstr>نطاقات تمت تسميتها</vt:lpstr>
      </vt:variant>
      <vt:variant>
        <vt:i4>9</vt:i4>
      </vt:variant>
    </vt:vector>
  </HeadingPairs>
  <TitlesOfParts>
    <vt:vector size="13" baseType="lpstr">
      <vt:lpstr>مسودة</vt:lpstr>
      <vt:lpstr>ناجحون</vt:lpstr>
      <vt:lpstr>راسبون</vt:lpstr>
      <vt:lpstr>ورقة1</vt:lpstr>
      <vt:lpstr>راسبون!glos</vt:lpstr>
      <vt:lpstr>مسودة!glos</vt:lpstr>
      <vt:lpstr>ناجحون!glos</vt:lpstr>
      <vt:lpstr>راسبون!Print_Area</vt:lpstr>
      <vt:lpstr>مسودة!Print_Area</vt:lpstr>
      <vt:lpstr>ناجحون!Print_Area</vt:lpstr>
      <vt:lpstr>راسبون!result</vt:lpstr>
      <vt:lpstr>مسودة!result</vt:lpstr>
      <vt:lpstr>ناجحون!result</vt:lpstr>
    </vt:vector>
  </TitlesOfParts>
  <Company>test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DELL</cp:lastModifiedBy>
  <cp:lastPrinted>2018-02-09T20:09:48Z</cp:lastPrinted>
  <dcterms:created xsi:type="dcterms:W3CDTF">2018-02-09T20:02:23Z</dcterms:created>
  <dcterms:modified xsi:type="dcterms:W3CDTF">2018-02-15T22:24:04Z</dcterms:modified>
</cp:coreProperties>
</file>