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45" windowWidth="15600" windowHeight="11760" activeTab="2"/>
  </bookViews>
  <sheets>
    <sheet name="مسودة" sheetId="2" r:id="rId1"/>
    <sheet name="ناجحون" sheetId="4" r:id="rId2"/>
    <sheet name="راسبون" sheetId="6" r:id="rId3"/>
  </sheets>
  <definedNames>
    <definedName name="data" localSheetId="2">#REF!</definedName>
    <definedName name="data" localSheetId="1">#REF!</definedName>
    <definedName name="data">#REF!</definedName>
    <definedName name="glos" localSheetId="2">راسبون!$C:$C</definedName>
    <definedName name="glos" localSheetId="0">مسودة!$C:$C</definedName>
    <definedName name="glos" localSheetId="1">ناجحون!$C:$C</definedName>
    <definedName name="_xlnm.Print_Area" localSheetId="2">راسبون!$A$1:$AU$264</definedName>
    <definedName name="_xlnm.Print_Area" localSheetId="0">مسودة!$A$1:$AU$257</definedName>
    <definedName name="_xlnm.Print_Area" localSheetId="1">ناجحون!$A$1:$AU$293</definedName>
    <definedName name="result" localSheetId="2">راسبون!$AU:$AU</definedName>
    <definedName name="result" localSheetId="0">مسودة!$AU:$AU</definedName>
    <definedName name="result" localSheetId="1">ناجحون!$AU:$AU</definedName>
  </definedNames>
  <calcPr calcId="125725"/>
</workbook>
</file>

<file path=xl/calcChain.xml><?xml version="1.0" encoding="utf-8"?>
<calcChain xmlns="http://schemas.openxmlformats.org/spreadsheetml/2006/main">
  <c r="B54" i="6"/>
  <c r="B57" s="1"/>
  <c r="B60" s="1"/>
  <c r="B63" s="1"/>
  <c r="B66" s="1"/>
  <c r="B69" s="1"/>
  <c r="B72" s="1"/>
  <c r="B75" s="1"/>
  <c r="B78" s="1"/>
  <c r="B81" s="1"/>
  <c r="B99" s="1"/>
  <c r="B102" s="1"/>
  <c r="B105" s="1"/>
  <c r="B108" s="1"/>
  <c r="B111" s="1"/>
  <c r="B114" s="1"/>
  <c r="B117" s="1"/>
  <c r="B120" s="1"/>
  <c r="B123" s="1"/>
  <c r="B126" s="1"/>
  <c r="B144" s="1"/>
  <c r="B147" s="1"/>
  <c r="B150" s="1"/>
  <c r="B153" s="1"/>
  <c r="B156" s="1"/>
  <c r="B159" s="1"/>
  <c r="B162" s="1"/>
  <c r="B165" s="1"/>
  <c r="B168" s="1"/>
  <c r="B171" s="1"/>
  <c r="B189" s="1"/>
  <c r="B192" s="1"/>
  <c r="B195" s="1"/>
  <c r="B198" s="1"/>
  <c r="B201" s="1"/>
  <c r="B204" s="1"/>
  <c r="B207" s="1"/>
  <c r="B210" s="1"/>
  <c r="B213" s="1"/>
  <c r="B216" s="1"/>
  <c r="B234" s="1"/>
  <c r="B237" s="1"/>
  <c r="B240" s="1"/>
  <c r="B243" s="1"/>
  <c r="B246" s="1"/>
  <c r="B249" s="1"/>
  <c r="B252" s="1"/>
  <c r="B255" s="1"/>
  <c r="B258" s="1"/>
  <c r="B261" s="1"/>
  <c r="B54" i="4" l="1"/>
  <c r="B57" s="1"/>
  <c r="B60" s="1"/>
  <c r="B63" s="1"/>
  <c r="B66" s="1"/>
  <c r="B69" s="1"/>
  <c r="B72" s="1"/>
  <c r="B75" s="1"/>
  <c r="B78" s="1"/>
  <c r="B81" s="1"/>
  <c r="B99" s="1"/>
  <c r="B102" s="1"/>
  <c r="B105" s="1"/>
  <c r="B108" s="1"/>
  <c r="B111" s="1"/>
  <c r="B114" s="1"/>
  <c r="B117" s="1"/>
  <c r="B120" s="1"/>
  <c r="B123" s="1"/>
  <c r="B126" s="1"/>
  <c r="B144" s="1"/>
  <c r="B147" s="1"/>
  <c r="B150" s="1"/>
  <c r="B153" s="1"/>
  <c r="B156" s="1"/>
  <c r="B159" s="1"/>
  <c r="B162" s="1"/>
  <c r="B165" s="1"/>
  <c r="B168" s="1"/>
  <c r="B171" s="1"/>
  <c r="B189" s="1"/>
  <c r="B192" s="1"/>
  <c r="B195" s="1"/>
  <c r="B198" s="1"/>
  <c r="B201" s="1"/>
  <c r="B204" s="1"/>
  <c r="B207" s="1"/>
  <c r="B210" s="1"/>
  <c r="B213" s="1"/>
  <c r="B216" s="1"/>
  <c r="B234" s="1"/>
  <c r="B237" s="1"/>
  <c r="B240" s="1"/>
  <c r="B243" s="1"/>
  <c r="B246" s="1"/>
  <c r="B249" s="1"/>
  <c r="B252" s="1"/>
  <c r="B255" s="1"/>
  <c r="B258" s="1"/>
  <c r="B261" s="1"/>
  <c r="AL257" i="2" l="1"/>
  <c r="AK257"/>
  <c r="AI257"/>
  <c r="AH257"/>
  <c r="AF257"/>
  <c r="AE257"/>
  <c r="AC257"/>
  <c r="AB257"/>
  <c r="Z257"/>
  <c r="Y257"/>
  <c r="W257"/>
  <c r="V257"/>
  <c r="T257"/>
  <c r="S257"/>
  <c r="Q257"/>
  <c r="P257"/>
  <c r="N257"/>
  <c r="M257"/>
  <c r="K257"/>
  <c r="J257"/>
  <c r="H257"/>
  <c r="G257"/>
  <c r="AM256"/>
  <c r="AJ256"/>
  <c r="AG256"/>
  <c r="AD256"/>
  <c r="AA256"/>
  <c r="X256"/>
  <c r="U256"/>
  <c r="R256"/>
  <c r="O256"/>
  <c r="L256"/>
  <c r="I256"/>
  <c r="AM255"/>
  <c r="AJ255"/>
  <c r="AG255"/>
  <c r="AD255"/>
  <c r="AA255"/>
  <c r="X255"/>
  <c r="U255"/>
  <c r="R255"/>
  <c r="O255"/>
  <c r="L255"/>
  <c r="I255"/>
  <c r="AL254"/>
  <c r="AK254"/>
  <c r="AI254"/>
  <c r="AH254"/>
  <c r="AF254"/>
  <c r="AE254"/>
  <c r="AC254"/>
  <c r="AB254"/>
  <c r="Z254"/>
  <c r="Y254"/>
  <c r="W254"/>
  <c r="V254"/>
  <c r="T254"/>
  <c r="S254"/>
  <c r="Q254"/>
  <c r="P254"/>
  <c r="N254"/>
  <c r="M254"/>
  <c r="K254"/>
  <c r="J254"/>
  <c r="H254"/>
  <c r="G254"/>
  <c r="AM253"/>
  <c r="AJ253"/>
  <c r="AG253"/>
  <c r="AD253"/>
  <c r="AA253"/>
  <c r="X253"/>
  <c r="U253"/>
  <c r="R253"/>
  <c r="O253"/>
  <c r="L253"/>
  <c r="I253"/>
  <c r="AM252"/>
  <c r="AJ252"/>
  <c r="AG252"/>
  <c r="AD252"/>
  <c r="AA252"/>
  <c r="X252"/>
  <c r="U252"/>
  <c r="R252"/>
  <c r="O252"/>
  <c r="L252"/>
  <c r="I252"/>
  <c r="AL251"/>
  <c r="AK251"/>
  <c r="AI251"/>
  <c r="AH251"/>
  <c r="AF251"/>
  <c r="AE251"/>
  <c r="AC251"/>
  <c r="AB251"/>
  <c r="Z251"/>
  <c r="Y251"/>
  <c r="W251"/>
  <c r="V251"/>
  <c r="T251"/>
  <c r="S251"/>
  <c r="Q251"/>
  <c r="P251"/>
  <c r="N251"/>
  <c r="M251"/>
  <c r="K251"/>
  <c r="J251"/>
  <c r="H251"/>
  <c r="G251"/>
  <c r="AM250"/>
  <c r="AJ250"/>
  <c r="AG250"/>
  <c r="AD250"/>
  <c r="AA250"/>
  <c r="X250"/>
  <c r="U250"/>
  <c r="R250"/>
  <c r="O250"/>
  <c r="L250"/>
  <c r="I250"/>
  <c r="AM249"/>
  <c r="AJ249"/>
  <c r="AG249"/>
  <c r="AD249"/>
  <c r="AA249"/>
  <c r="X249"/>
  <c r="U249"/>
  <c r="R249"/>
  <c r="O249"/>
  <c r="L249"/>
  <c r="I249"/>
  <c r="AL248"/>
  <c r="AK248"/>
  <c r="AI248"/>
  <c r="AH248"/>
  <c r="AF248"/>
  <c r="AE248"/>
  <c r="AC248"/>
  <c r="AB248"/>
  <c r="Z248"/>
  <c r="Y248"/>
  <c r="W248"/>
  <c r="V248"/>
  <c r="T248"/>
  <c r="S248"/>
  <c r="Q248"/>
  <c r="P248"/>
  <c r="N248"/>
  <c r="M248"/>
  <c r="K248"/>
  <c r="J248"/>
  <c r="H248"/>
  <c r="G248"/>
  <c r="AM247"/>
  <c r="AJ247"/>
  <c r="AG247"/>
  <c r="AD247"/>
  <c r="AA247"/>
  <c r="X247"/>
  <c r="U247"/>
  <c r="R247"/>
  <c r="O247"/>
  <c r="L247"/>
  <c r="I247"/>
  <c r="AM246"/>
  <c r="AJ246"/>
  <c r="AG246"/>
  <c r="AD246"/>
  <c r="AA246"/>
  <c r="X246"/>
  <c r="U246"/>
  <c r="R246"/>
  <c r="O246"/>
  <c r="L246"/>
  <c r="I246"/>
  <c r="AL245"/>
  <c r="AK245"/>
  <c r="AI245"/>
  <c r="AH245"/>
  <c r="AF245"/>
  <c r="AE245"/>
  <c r="AC245"/>
  <c r="AB245"/>
  <c r="Z245"/>
  <c r="Y245"/>
  <c r="W245"/>
  <c r="V245"/>
  <c r="T245"/>
  <c r="S245"/>
  <c r="Q245"/>
  <c r="P245"/>
  <c r="N245"/>
  <c r="M245"/>
  <c r="K245"/>
  <c r="J245"/>
  <c r="H245"/>
  <c r="G245"/>
  <c r="AM244"/>
  <c r="AJ244"/>
  <c r="AG244"/>
  <c r="AD244"/>
  <c r="AA244"/>
  <c r="X244"/>
  <c r="U244"/>
  <c r="R244"/>
  <c r="O244"/>
  <c r="L244"/>
  <c r="I244"/>
  <c r="AM243"/>
  <c r="AJ243"/>
  <c r="AG243"/>
  <c r="AD243"/>
  <c r="AA243"/>
  <c r="X243"/>
  <c r="U243"/>
  <c r="R243"/>
  <c r="O243"/>
  <c r="L243"/>
  <c r="I243"/>
  <c r="AL242"/>
  <c r="AK242"/>
  <c r="AI242"/>
  <c r="AH242"/>
  <c r="AF242"/>
  <c r="AE242"/>
  <c r="AC242"/>
  <c r="AB242"/>
  <c r="Z242"/>
  <c r="Y242"/>
  <c r="W242"/>
  <c r="V242"/>
  <c r="T242"/>
  <c r="S242"/>
  <c r="Q242"/>
  <c r="P242"/>
  <c r="N242"/>
  <c r="M242"/>
  <c r="K242"/>
  <c r="J242"/>
  <c r="H242"/>
  <c r="G242"/>
  <c r="AM241"/>
  <c r="AJ241"/>
  <c r="AG241"/>
  <c r="AD241"/>
  <c r="AA241"/>
  <c r="X241"/>
  <c r="U241"/>
  <c r="R241"/>
  <c r="O241"/>
  <c r="L241"/>
  <c r="I241"/>
  <c r="AM240"/>
  <c r="AJ240"/>
  <c r="AG240"/>
  <c r="AD240"/>
  <c r="AA240"/>
  <c r="X240"/>
  <c r="U240"/>
  <c r="R240"/>
  <c r="O240"/>
  <c r="L240"/>
  <c r="I240"/>
  <c r="AL239"/>
  <c r="AK239"/>
  <c r="AI239"/>
  <c r="AH239"/>
  <c r="AF239"/>
  <c r="AE239"/>
  <c r="AC239"/>
  <c r="AB239"/>
  <c r="Z239"/>
  <c r="Y239"/>
  <c r="W239"/>
  <c r="V239"/>
  <c r="T239"/>
  <c r="S239"/>
  <c r="Q239"/>
  <c r="P239"/>
  <c r="N239"/>
  <c r="M239"/>
  <c r="K239"/>
  <c r="J239"/>
  <c r="H239"/>
  <c r="G239"/>
  <c r="AM238"/>
  <c r="AJ238"/>
  <c r="AG238"/>
  <c r="AD238"/>
  <c r="AA238"/>
  <c r="X238"/>
  <c r="U238"/>
  <c r="R238"/>
  <c r="O238"/>
  <c r="L238"/>
  <c r="I238"/>
  <c r="AM237"/>
  <c r="AJ237"/>
  <c r="AG237"/>
  <c r="AD237"/>
  <c r="AA237"/>
  <c r="X237"/>
  <c r="U237"/>
  <c r="R237"/>
  <c r="O237"/>
  <c r="L237"/>
  <c r="I237"/>
  <c r="AL236"/>
  <c r="AK236"/>
  <c r="AI236"/>
  <c r="AH236"/>
  <c r="AF236"/>
  <c r="AE236"/>
  <c r="AC236"/>
  <c r="AB236"/>
  <c r="Z236"/>
  <c r="Y236"/>
  <c r="W236"/>
  <c r="V236"/>
  <c r="T236"/>
  <c r="S236"/>
  <c r="Q236"/>
  <c r="P236"/>
  <c r="N236"/>
  <c r="M236"/>
  <c r="K236"/>
  <c r="J236"/>
  <c r="H236"/>
  <c r="G236"/>
  <c r="AM235"/>
  <c r="AJ235"/>
  <c r="AG235"/>
  <c r="AD235"/>
  <c r="AA235"/>
  <c r="X235"/>
  <c r="U235"/>
  <c r="R235"/>
  <c r="O235"/>
  <c r="L235"/>
  <c r="I235"/>
  <c r="AM234"/>
  <c r="AJ234"/>
  <c r="AG234"/>
  <c r="AD234"/>
  <c r="AA234"/>
  <c r="X234"/>
  <c r="U234"/>
  <c r="R234"/>
  <c r="O234"/>
  <c r="L234"/>
  <c r="I234"/>
  <c r="AL233"/>
  <c r="AK233"/>
  <c r="AI233"/>
  <c r="AH233"/>
  <c r="AF233"/>
  <c r="AE233"/>
  <c r="AC233"/>
  <c r="AB233"/>
  <c r="Z233"/>
  <c r="Y233"/>
  <c r="W233"/>
  <c r="V233"/>
  <c r="T233"/>
  <c r="S233"/>
  <c r="Q233"/>
  <c r="P233"/>
  <c r="N233"/>
  <c r="M233"/>
  <c r="K233"/>
  <c r="J233"/>
  <c r="H233"/>
  <c r="G233"/>
  <c r="AM232"/>
  <c r="AJ232"/>
  <c r="AG232"/>
  <c r="AD232"/>
  <c r="AA232"/>
  <c r="X232"/>
  <c r="U232"/>
  <c r="R232"/>
  <c r="O232"/>
  <c r="L232"/>
  <c r="I232"/>
  <c r="AM231"/>
  <c r="AJ231"/>
  <c r="AG231"/>
  <c r="AD231"/>
  <c r="AA231"/>
  <c r="X231"/>
  <c r="U231"/>
  <c r="R231"/>
  <c r="O231"/>
  <c r="L231"/>
  <c r="I231"/>
  <c r="AL230"/>
  <c r="AK230"/>
  <c r="AI230"/>
  <c r="AH230"/>
  <c r="AF230"/>
  <c r="AE230"/>
  <c r="AC230"/>
  <c r="AB230"/>
  <c r="Z230"/>
  <c r="Y230"/>
  <c r="W230"/>
  <c r="V230"/>
  <c r="T230"/>
  <c r="S230"/>
  <c r="Q230"/>
  <c r="P230"/>
  <c r="N230"/>
  <c r="M230"/>
  <c r="K230"/>
  <c r="J230"/>
  <c r="H230"/>
  <c r="G230"/>
  <c r="AM229"/>
  <c r="AJ229"/>
  <c r="AG229"/>
  <c r="AD229"/>
  <c r="AA229"/>
  <c r="X229"/>
  <c r="U229"/>
  <c r="R229"/>
  <c r="O229"/>
  <c r="L229"/>
  <c r="I229"/>
  <c r="AM228"/>
  <c r="AJ228"/>
  <c r="AG228"/>
  <c r="AD228"/>
  <c r="AA228"/>
  <c r="X228"/>
  <c r="U228"/>
  <c r="R228"/>
  <c r="O228"/>
  <c r="L228"/>
  <c r="I228"/>
  <c r="AL213"/>
  <c r="AK213"/>
  <c r="AI213"/>
  <c r="AH213"/>
  <c r="AF213"/>
  <c r="AE213"/>
  <c r="AC213"/>
  <c r="AB213"/>
  <c r="Z213"/>
  <c r="Y213"/>
  <c r="W213"/>
  <c r="V213"/>
  <c r="T213"/>
  <c r="S213"/>
  <c r="Q213"/>
  <c r="P213"/>
  <c r="N213"/>
  <c r="M213"/>
  <c r="K213"/>
  <c r="J213"/>
  <c r="H213"/>
  <c r="G213"/>
  <c r="AM212"/>
  <c r="AJ212"/>
  <c r="AG212"/>
  <c r="AD212"/>
  <c r="AA212"/>
  <c r="X212"/>
  <c r="U212"/>
  <c r="R212"/>
  <c r="O212"/>
  <c r="L212"/>
  <c r="I212"/>
  <c r="AM211"/>
  <c r="AJ211"/>
  <c r="AG211"/>
  <c r="AD211"/>
  <c r="AA211"/>
  <c r="X211"/>
  <c r="U211"/>
  <c r="R211"/>
  <c r="O211"/>
  <c r="L211"/>
  <c r="I211"/>
  <c r="AL210"/>
  <c r="AK210"/>
  <c r="AI210"/>
  <c r="AH210"/>
  <c r="AF210"/>
  <c r="AE210"/>
  <c r="AC210"/>
  <c r="AB210"/>
  <c r="Z210"/>
  <c r="Y210"/>
  <c r="W210"/>
  <c r="V210"/>
  <c r="T210"/>
  <c r="S210"/>
  <c r="Q210"/>
  <c r="P210"/>
  <c r="N210"/>
  <c r="M210"/>
  <c r="K210"/>
  <c r="J210"/>
  <c r="H210"/>
  <c r="G210"/>
  <c r="AM209"/>
  <c r="AJ209"/>
  <c r="AG209"/>
  <c r="AD209"/>
  <c r="AA209"/>
  <c r="X209"/>
  <c r="U209"/>
  <c r="R209"/>
  <c r="O209"/>
  <c r="L209"/>
  <c r="I209"/>
  <c r="AM208"/>
  <c r="AJ208"/>
  <c r="AG208"/>
  <c r="AD208"/>
  <c r="AA208"/>
  <c r="X208"/>
  <c r="U208"/>
  <c r="R208"/>
  <c r="O208"/>
  <c r="L208"/>
  <c r="I208"/>
  <c r="AL207"/>
  <c r="AK207"/>
  <c r="AI207"/>
  <c r="AH207"/>
  <c r="AF207"/>
  <c r="AE207"/>
  <c r="AC207"/>
  <c r="AB207"/>
  <c r="Z207"/>
  <c r="Y207"/>
  <c r="W207"/>
  <c r="V207"/>
  <c r="T207"/>
  <c r="S207"/>
  <c r="Q207"/>
  <c r="P207"/>
  <c r="N207"/>
  <c r="M207"/>
  <c r="K207"/>
  <c r="J207"/>
  <c r="H207"/>
  <c r="G207"/>
  <c r="AM206"/>
  <c r="AJ206"/>
  <c r="AG206"/>
  <c r="AD206"/>
  <c r="AA206"/>
  <c r="X206"/>
  <c r="U206"/>
  <c r="R206"/>
  <c r="O206"/>
  <c r="L206"/>
  <c r="I206"/>
  <c r="AM205"/>
  <c r="AJ205"/>
  <c r="AG205"/>
  <c r="AD205"/>
  <c r="AA205"/>
  <c r="X205"/>
  <c r="U205"/>
  <c r="R205"/>
  <c r="O205"/>
  <c r="L205"/>
  <c r="I205"/>
  <c r="AL204"/>
  <c r="AK204"/>
  <c r="AI204"/>
  <c r="AH204"/>
  <c r="AF204"/>
  <c r="AE204"/>
  <c r="AC204"/>
  <c r="AB204"/>
  <c r="Z204"/>
  <c r="Y204"/>
  <c r="W204"/>
  <c r="V204"/>
  <c r="T204"/>
  <c r="S204"/>
  <c r="Q204"/>
  <c r="P204"/>
  <c r="N204"/>
  <c r="M204"/>
  <c r="K204"/>
  <c r="J204"/>
  <c r="H204"/>
  <c r="G204"/>
  <c r="AM203"/>
  <c r="AJ203"/>
  <c r="AG203"/>
  <c r="AD203"/>
  <c r="AA203"/>
  <c r="X203"/>
  <c r="U203"/>
  <c r="R203"/>
  <c r="O203"/>
  <c r="L203"/>
  <c r="I203"/>
  <c r="AM202"/>
  <c r="AJ202"/>
  <c r="AG202"/>
  <c r="AD202"/>
  <c r="AA202"/>
  <c r="X202"/>
  <c r="U202"/>
  <c r="R202"/>
  <c r="O202"/>
  <c r="L202"/>
  <c r="I202"/>
  <c r="AL201"/>
  <c r="AK201"/>
  <c r="AI201"/>
  <c r="AH201"/>
  <c r="AF201"/>
  <c r="AE201"/>
  <c r="AC201"/>
  <c r="AB201"/>
  <c r="Z201"/>
  <c r="Y201"/>
  <c r="W201"/>
  <c r="V201"/>
  <c r="T201"/>
  <c r="S201"/>
  <c r="Q201"/>
  <c r="P201"/>
  <c r="N201"/>
  <c r="M201"/>
  <c r="K201"/>
  <c r="J201"/>
  <c r="H201"/>
  <c r="G201"/>
  <c r="AM200"/>
  <c r="AJ200"/>
  <c r="AG200"/>
  <c r="AD200"/>
  <c r="AA200"/>
  <c r="X200"/>
  <c r="U200"/>
  <c r="R200"/>
  <c r="O200"/>
  <c r="L200"/>
  <c r="I200"/>
  <c r="AM199"/>
  <c r="AJ199"/>
  <c r="AG199"/>
  <c r="AD199"/>
  <c r="AA199"/>
  <c r="X199"/>
  <c r="U199"/>
  <c r="R199"/>
  <c r="O199"/>
  <c r="L199"/>
  <c r="I199"/>
  <c r="AL198"/>
  <c r="AK198"/>
  <c r="AI198"/>
  <c r="AH198"/>
  <c r="AF198"/>
  <c r="AE198"/>
  <c r="AC198"/>
  <c r="AB198"/>
  <c r="Z198"/>
  <c r="Y198"/>
  <c r="W198"/>
  <c r="V198"/>
  <c r="T198"/>
  <c r="S198"/>
  <c r="Q198"/>
  <c r="P198"/>
  <c r="N198"/>
  <c r="M198"/>
  <c r="K198"/>
  <c r="J198"/>
  <c r="H198"/>
  <c r="G198"/>
  <c r="AM197"/>
  <c r="AJ197"/>
  <c r="AG197"/>
  <c r="AD197"/>
  <c r="AA197"/>
  <c r="X197"/>
  <c r="U197"/>
  <c r="R197"/>
  <c r="O197"/>
  <c r="L197"/>
  <c r="I197"/>
  <c r="AM196"/>
  <c r="AJ196"/>
  <c r="AG196"/>
  <c r="AD196"/>
  <c r="AA196"/>
  <c r="X196"/>
  <c r="U196"/>
  <c r="R196"/>
  <c r="O196"/>
  <c r="L196"/>
  <c r="I196"/>
  <c r="AL195"/>
  <c r="AK195"/>
  <c r="AI195"/>
  <c r="AH195"/>
  <c r="AF195"/>
  <c r="AE195"/>
  <c r="AC195"/>
  <c r="AB195"/>
  <c r="Z195"/>
  <c r="Y195"/>
  <c r="W195"/>
  <c r="V195"/>
  <c r="T195"/>
  <c r="S195"/>
  <c r="Q195"/>
  <c r="P195"/>
  <c r="N195"/>
  <c r="M195"/>
  <c r="K195"/>
  <c r="J195"/>
  <c r="H195"/>
  <c r="G195"/>
  <c r="AM194"/>
  <c r="AJ194"/>
  <c r="AG194"/>
  <c r="AD194"/>
  <c r="AA194"/>
  <c r="X194"/>
  <c r="U194"/>
  <c r="R194"/>
  <c r="O194"/>
  <c r="L194"/>
  <c r="I194"/>
  <c r="AM193"/>
  <c r="AJ193"/>
  <c r="AG193"/>
  <c r="AD193"/>
  <c r="AA193"/>
  <c r="X193"/>
  <c r="U193"/>
  <c r="R193"/>
  <c r="O193"/>
  <c r="L193"/>
  <c r="I193"/>
  <c r="AL192"/>
  <c r="AK192"/>
  <c r="AI192"/>
  <c r="AH192"/>
  <c r="AF192"/>
  <c r="AE192"/>
  <c r="AC192"/>
  <c r="AB192"/>
  <c r="Z192"/>
  <c r="Y192"/>
  <c r="W192"/>
  <c r="V192"/>
  <c r="T192"/>
  <c r="S192"/>
  <c r="Q192"/>
  <c r="P192"/>
  <c r="N192"/>
  <c r="M192"/>
  <c r="K192"/>
  <c r="J192"/>
  <c r="H192"/>
  <c r="G192"/>
  <c r="AM191"/>
  <c r="AJ191"/>
  <c r="AG191"/>
  <c r="AD191"/>
  <c r="AA191"/>
  <c r="X191"/>
  <c r="U191"/>
  <c r="R191"/>
  <c r="O191"/>
  <c r="L191"/>
  <c r="I191"/>
  <c r="AM190"/>
  <c r="AJ190"/>
  <c r="AG190"/>
  <c r="AD190"/>
  <c r="AA190"/>
  <c r="X190"/>
  <c r="U190"/>
  <c r="R190"/>
  <c r="O190"/>
  <c r="L190"/>
  <c r="I190"/>
  <c r="AL189"/>
  <c r="AK189"/>
  <c r="AI189"/>
  <c r="AH189"/>
  <c r="AF189"/>
  <c r="AE189"/>
  <c r="AC189"/>
  <c r="AB189"/>
  <c r="Z189"/>
  <c r="Y189"/>
  <c r="W189"/>
  <c r="V189"/>
  <c r="T189"/>
  <c r="S189"/>
  <c r="Q189"/>
  <c r="P189"/>
  <c r="N189"/>
  <c r="M189"/>
  <c r="K189"/>
  <c r="J189"/>
  <c r="H189"/>
  <c r="G189"/>
  <c r="AM188"/>
  <c r="AJ188"/>
  <c r="AG188"/>
  <c r="AD188"/>
  <c r="AA188"/>
  <c r="X188"/>
  <c r="U188"/>
  <c r="R188"/>
  <c r="O188"/>
  <c r="L188"/>
  <c r="I188"/>
  <c r="AM187"/>
  <c r="AJ187"/>
  <c r="AG187"/>
  <c r="AD187"/>
  <c r="AA187"/>
  <c r="X187"/>
  <c r="U187"/>
  <c r="R187"/>
  <c r="O187"/>
  <c r="L187"/>
  <c r="I187"/>
  <c r="AL186"/>
  <c r="AK186"/>
  <c r="AI186"/>
  <c r="AH186"/>
  <c r="AF186"/>
  <c r="AE186"/>
  <c r="AC186"/>
  <c r="AB186"/>
  <c r="Z186"/>
  <c r="Y186"/>
  <c r="W186"/>
  <c r="V186"/>
  <c r="T186"/>
  <c r="S186"/>
  <c r="Q186"/>
  <c r="P186"/>
  <c r="N186"/>
  <c r="M186"/>
  <c r="K186"/>
  <c r="J186"/>
  <c r="H186"/>
  <c r="G186"/>
  <c r="AM185"/>
  <c r="AJ185"/>
  <c r="AG185"/>
  <c r="AD185"/>
  <c r="AA185"/>
  <c r="X185"/>
  <c r="U185"/>
  <c r="R185"/>
  <c r="O185"/>
  <c r="L185"/>
  <c r="I185"/>
  <c r="AM184"/>
  <c r="AJ184"/>
  <c r="AG184"/>
  <c r="AD184"/>
  <c r="AA184"/>
  <c r="X184"/>
  <c r="U184"/>
  <c r="R184"/>
  <c r="O184"/>
  <c r="L184"/>
  <c r="I184"/>
  <c r="AL169"/>
  <c r="AK169"/>
  <c r="AI169"/>
  <c r="AH169"/>
  <c r="AF169"/>
  <c r="AE169"/>
  <c r="AC169"/>
  <c r="AB169"/>
  <c r="Z169"/>
  <c r="Y169"/>
  <c r="W169"/>
  <c r="V169"/>
  <c r="T169"/>
  <c r="S169"/>
  <c r="Q169"/>
  <c r="P169"/>
  <c r="N169"/>
  <c r="M169"/>
  <c r="K169"/>
  <c r="J169"/>
  <c r="H169"/>
  <c r="G169"/>
  <c r="AM168"/>
  <c r="AJ168"/>
  <c r="AG168"/>
  <c r="AD168"/>
  <c r="AA168"/>
  <c r="X168"/>
  <c r="U168"/>
  <c r="R168"/>
  <c r="O168"/>
  <c r="L168"/>
  <c r="I168"/>
  <c r="AM167"/>
  <c r="AJ167"/>
  <c r="AG167"/>
  <c r="AD167"/>
  <c r="AA167"/>
  <c r="X167"/>
  <c r="U167"/>
  <c r="R167"/>
  <c r="O167"/>
  <c r="L167"/>
  <c r="I167"/>
  <c r="AL166"/>
  <c r="AK166"/>
  <c r="AI166"/>
  <c r="AH166"/>
  <c r="AF166"/>
  <c r="AE166"/>
  <c r="AC166"/>
  <c r="AB166"/>
  <c r="Z166"/>
  <c r="Y166"/>
  <c r="W166"/>
  <c r="V166"/>
  <c r="T166"/>
  <c r="S166"/>
  <c r="Q166"/>
  <c r="P166"/>
  <c r="N166"/>
  <c r="M166"/>
  <c r="K166"/>
  <c r="J166"/>
  <c r="H166"/>
  <c r="G166"/>
  <c r="AM165"/>
  <c r="AJ165"/>
  <c r="AG165"/>
  <c r="AD165"/>
  <c r="AA165"/>
  <c r="X165"/>
  <c r="U165"/>
  <c r="R165"/>
  <c r="O165"/>
  <c r="L165"/>
  <c r="I165"/>
  <c r="AM164"/>
  <c r="AJ164"/>
  <c r="AG164"/>
  <c r="AD164"/>
  <c r="AA164"/>
  <c r="X164"/>
  <c r="U164"/>
  <c r="R164"/>
  <c r="O164"/>
  <c r="L164"/>
  <c r="I164"/>
  <c r="AL163"/>
  <c r="AK163"/>
  <c r="AI163"/>
  <c r="AH163"/>
  <c r="AF163"/>
  <c r="AE163"/>
  <c r="AC163"/>
  <c r="AB163"/>
  <c r="Z163"/>
  <c r="Y163"/>
  <c r="W163"/>
  <c r="V163"/>
  <c r="T163"/>
  <c r="S163"/>
  <c r="Q163"/>
  <c r="P163"/>
  <c r="N163"/>
  <c r="M163"/>
  <c r="K163"/>
  <c r="J163"/>
  <c r="H163"/>
  <c r="G163"/>
  <c r="AM162"/>
  <c r="AJ162"/>
  <c r="AG162"/>
  <c r="AD162"/>
  <c r="AA162"/>
  <c r="X162"/>
  <c r="U162"/>
  <c r="R162"/>
  <c r="O162"/>
  <c r="L162"/>
  <c r="I162"/>
  <c r="AM161"/>
  <c r="AJ161"/>
  <c r="AG161"/>
  <c r="AD161"/>
  <c r="AA161"/>
  <c r="X161"/>
  <c r="U161"/>
  <c r="R161"/>
  <c r="O161"/>
  <c r="L161"/>
  <c r="I161"/>
  <c r="AL160"/>
  <c r="AK160"/>
  <c r="AI160"/>
  <c r="AH160"/>
  <c r="AF160"/>
  <c r="AE160"/>
  <c r="AC160"/>
  <c r="AB160"/>
  <c r="Z160"/>
  <c r="Y160"/>
  <c r="W160"/>
  <c r="V160"/>
  <c r="T160"/>
  <c r="S160"/>
  <c r="Q160"/>
  <c r="P160"/>
  <c r="N160"/>
  <c r="M160"/>
  <c r="K160"/>
  <c r="J160"/>
  <c r="H160"/>
  <c r="G160"/>
  <c r="AM159"/>
  <c r="AJ159"/>
  <c r="AG159"/>
  <c r="AD159"/>
  <c r="AA159"/>
  <c r="X159"/>
  <c r="U159"/>
  <c r="R159"/>
  <c r="O159"/>
  <c r="L159"/>
  <c r="I159"/>
  <c r="AM158"/>
  <c r="AJ158"/>
  <c r="AG158"/>
  <c r="AD158"/>
  <c r="AA158"/>
  <c r="X158"/>
  <c r="U158"/>
  <c r="R158"/>
  <c r="O158"/>
  <c r="L158"/>
  <c r="I158"/>
  <c r="AL157"/>
  <c r="AK157"/>
  <c r="AI157"/>
  <c r="AH157"/>
  <c r="AF157"/>
  <c r="AE157"/>
  <c r="AC157"/>
  <c r="AB157"/>
  <c r="Z157"/>
  <c r="Y157"/>
  <c r="W157"/>
  <c r="V157"/>
  <c r="T157"/>
  <c r="S157"/>
  <c r="Q157"/>
  <c r="P157"/>
  <c r="N157"/>
  <c r="M157"/>
  <c r="K157"/>
  <c r="J157"/>
  <c r="H157"/>
  <c r="G157"/>
  <c r="AM156"/>
  <c r="AJ156"/>
  <c r="AG156"/>
  <c r="AD156"/>
  <c r="AA156"/>
  <c r="X156"/>
  <c r="U156"/>
  <c r="R156"/>
  <c r="O156"/>
  <c r="L156"/>
  <c r="I156"/>
  <c r="AM155"/>
  <c r="AJ155"/>
  <c r="AG155"/>
  <c r="AD155"/>
  <c r="AA155"/>
  <c r="X155"/>
  <c r="U155"/>
  <c r="R155"/>
  <c r="O155"/>
  <c r="L155"/>
  <c r="I155"/>
  <c r="AL154"/>
  <c r="AK154"/>
  <c r="AI154"/>
  <c r="AH154"/>
  <c r="AF154"/>
  <c r="AE154"/>
  <c r="AC154"/>
  <c r="AB154"/>
  <c r="Z154"/>
  <c r="Y154"/>
  <c r="W154"/>
  <c r="V154"/>
  <c r="T154"/>
  <c r="S154"/>
  <c r="Q154"/>
  <c r="P154"/>
  <c r="N154"/>
  <c r="M154"/>
  <c r="K154"/>
  <c r="J154"/>
  <c r="H154"/>
  <c r="G154"/>
  <c r="AM153"/>
  <c r="AJ153"/>
  <c r="AG153"/>
  <c r="AD153"/>
  <c r="AA153"/>
  <c r="X153"/>
  <c r="U153"/>
  <c r="R153"/>
  <c r="O153"/>
  <c r="L153"/>
  <c r="I153"/>
  <c r="AM152"/>
  <c r="AJ152"/>
  <c r="AG152"/>
  <c r="AD152"/>
  <c r="AA152"/>
  <c r="X152"/>
  <c r="U152"/>
  <c r="R152"/>
  <c r="O152"/>
  <c r="L152"/>
  <c r="I152"/>
  <c r="AL151"/>
  <c r="AK151"/>
  <c r="AI151"/>
  <c r="AH151"/>
  <c r="AF151"/>
  <c r="AE151"/>
  <c r="AC151"/>
  <c r="AB151"/>
  <c r="Z151"/>
  <c r="Y151"/>
  <c r="W151"/>
  <c r="V151"/>
  <c r="T151"/>
  <c r="S151"/>
  <c r="Q151"/>
  <c r="P151"/>
  <c r="N151"/>
  <c r="M151"/>
  <c r="K151"/>
  <c r="J151"/>
  <c r="H151"/>
  <c r="G151"/>
  <c r="AM150"/>
  <c r="AJ150"/>
  <c r="AG150"/>
  <c r="AD150"/>
  <c r="AA150"/>
  <c r="X150"/>
  <c r="U150"/>
  <c r="R150"/>
  <c r="O150"/>
  <c r="L150"/>
  <c r="I150"/>
  <c r="AM149"/>
  <c r="AJ149"/>
  <c r="AG149"/>
  <c r="AD149"/>
  <c r="AA149"/>
  <c r="X149"/>
  <c r="U149"/>
  <c r="R149"/>
  <c r="O149"/>
  <c r="L149"/>
  <c r="I149"/>
  <c r="AL148"/>
  <c r="AK148"/>
  <c r="AI148"/>
  <c r="AH148"/>
  <c r="AF148"/>
  <c r="AE148"/>
  <c r="AC148"/>
  <c r="AB148"/>
  <c r="Z148"/>
  <c r="Y148"/>
  <c r="W148"/>
  <c r="V148"/>
  <c r="T148"/>
  <c r="S148"/>
  <c r="Q148"/>
  <c r="P148"/>
  <c r="N148"/>
  <c r="M148"/>
  <c r="K148"/>
  <c r="J148"/>
  <c r="H148"/>
  <c r="G148"/>
  <c r="AM147"/>
  <c r="AJ147"/>
  <c r="AG147"/>
  <c r="AD147"/>
  <c r="AA147"/>
  <c r="X147"/>
  <c r="U147"/>
  <c r="R147"/>
  <c r="O147"/>
  <c r="L147"/>
  <c r="I147"/>
  <c r="AM146"/>
  <c r="AJ146"/>
  <c r="AG146"/>
  <c r="AD146"/>
  <c r="AA146"/>
  <c r="X146"/>
  <c r="U146"/>
  <c r="R146"/>
  <c r="O146"/>
  <c r="L146"/>
  <c r="I146"/>
  <c r="AL145"/>
  <c r="AK145"/>
  <c r="AI145"/>
  <c r="AH145"/>
  <c r="AF145"/>
  <c r="AE145"/>
  <c r="AC145"/>
  <c r="AB145"/>
  <c r="Z145"/>
  <c r="Y145"/>
  <c r="W145"/>
  <c r="V145"/>
  <c r="T145"/>
  <c r="S145"/>
  <c r="Q145"/>
  <c r="P145"/>
  <c r="N145"/>
  <c r="M145"/>
  <c r="K145"/>
  <c r="J145"/>
  <c r="H145"/>
  <c r="G145"/>
  <c r="AM144"/>
  <c r="AJ144"/>
  <c r="AG144"/>
  <c r="AD144"/>
  <c r="AA144"/>
  <c r="X144"/>
  <c r="U144"/>
  <c r="R144"/>
  <c r="O144"/>
  <c r="L144"/>
  <c r="I144"/>
  <c r="AM143"/>
  <c r="AJ143"/>
  <c r="AG143"/>
  <c r="AD143"/>
  <c r="AA143"/>
  <c r="X143"/>
  <c r="U143"/>
  <c r="R143"/>
  <c r="O143"/>
  <c r="L143"/>
  <c r="I143"/>
  <c r="AL142"/>
  <c r="AK142"/>
  <c r="AI142"/>
  <c r="AH142"/>
  <c r="AF142"/>
  <c r="AE142"/>
  <c r="AC142"/>
  <c r="AB142"/>
  <c r="Z142"/>
  <c r="Y142"/>
  <c r="W142"/>
  <c r="V142"/>
  <c r="T142"/>
  <c r="S142"/>
  <c r="Q142"/>
  <c r="P142"/>
  <c r="N142"/>
  <c r="M142"/>
  <c r="K142"/>
  <c r="L142" s="1"/>
  <c r="H142"/>
  <c r="G142"/>
  <c r="AM141"/>
  <c r="AJ141"/>
  <c r="AG141"/>
  <c r="AD141"/>
  <c r="AA141"/>
  <c r="X141"/>
  <c r="U141"/>
  <c r="R141"/>
  <c r="O141"/>
  <c r="L141"/>
  <c r="I141"/>
  <c r="AM140"/>
  <c r="AJ140"/>
  <c r="AG140"/>
  <c r="AD140"/>
  <c r="AA140"/>
  <c r="X140"/>
  <c r="U140"/>
  <c r="R140"/>
  <c r="O140"/>
  <c r="L140"/>
  <c r="I140"/>
  <c r="O124"/>
  <c r="O123"/>
  <c r="M125"/>
  <c r="AL125"/>
  <c r="AK125"/>
  <c r="AI125"/>
  <c r="AH125"/>
  <c r="AF125"/>
  <c r="AE125"/>
  <c r="AC125"/>
  <c r="AB125"/>
  <c r="Z125"/>
  <c r="Y125"/>
  <c r="W125"/>
  <c r="V125"/>
  <c r="T125"/>
  <c r="S125"/>
  <c r="Q125"/>
  <c r="P125"/>
  <c r="N125"/>
  <c r="K125"/>
  <c r="J125"/>
  <c r="H125"/>
  <c r="G125"/>
  <c r="AM124"/>
  <c r="AJ124"/>
  <c r="AG124"/>
  <c r="AD124"/>
  <c r="AA124"/>
  <c r="X124"/>
  <c r="U124"/>
  <c r="R124"/>
  <c r="L124"/>
  <c r="I124"/>
  <c r="AM123"/>
  <c r="AJ123"/>
  <c r="AG123"/>
  <c r="AD123"/>
  <c r="AA123"/>
  <c r="X123"/>
  <c r="U123"/>
  <c r="R123"/>
  <c r="L123"/>
  <c r="I123"/>
  <c r="AL122"/>
  <c r="AK122"/>
  <c r="AI122"/>
  <c r="AH122"/>
  <c r="AF122"/>
  <c r="AE122"/>
  <c r="AC122"/>
  <c r="AB122"/>
  <c r="Z122"/>
  <c r="Y122"/>
  <c r="W122"/>
  <c r="V122"/>
  <c r="T122"/>
  <c r="S122"/>
  <c r="Q122"/>
  <c r="P122"/>
  <c r="N122"/>
  <c r="M122"/>
  <c r="K122"/>
  <c r="J122"/>
  <c r="H122"/>
  <c r="G122"/>
  <c r="AM121"/>
  <c r="AJ121"/>
  <c r="AG121"/>
  <c r="AD121"/>
  <c r="AA121"/>
  <c r="X121"/>
  <c r="U121"/>
  <c r="R121"/>
  <c r="O121"/>
  <c r="L121"/>
  <c r="I121"/>
  <c r="AM120"/>
  <c r="AJ120"/>
  <c r="AG120"/>
  <c r="AD120"/>
  <c r="AA120"/>
  <c r="X120"/>
  <c r="U120"/>
  <c r="R120"/>
  <c r="O120"/>
  <c r="L120"/>
  <c r="I120"/>
  <c r="AL119"/>
  <c r="AK119"/>
  <c r="AI119"/>
  <c r="AH119"/>
  <c r="AF119"/>
  <c r="AE119"/>
  <c r="AC119"/>
  <c r="AB119"/>
  <c r="Z119"/>
  <c r="Y119"/>
  <c r="W119"/>
  <c r="V119"/>
  <c r="T119"/>
  <c r="S119"/>
  <c r="Q119"/>
  <c r="P119"/>
  <c r="N119"/>
  <c r="M119"/>
  <c r="K119"/>
  <c r="J119"/>
  <c r="H119"/>
  <c r="G119"/>
  <c r="AM118"/>
  <c r="AJ118"/>
  <c r="AG118"/>
  <c r="AD118"/>
  <c r="AA118"/>
  <c r="X118"/>
  <c r="U118"/>
  <c r="R118"/>
  <c r="O118"/>
  <c r="L118"/>
  <c r="I118"/>
  <c r="AM117"/>
  <c r="AJ117"/>
  <c r="AG117"/>
  <c r="AD117"/>
  <c r="AA117"/>
  <c r="X117"/>
  <c r="U117"/>
  <c r="R117"/>
  <c r="O117"/>
  <c r="L117"/>
  <c r="I117"/>
  <c r="AL116"/>
  <c r="AK116"/>
  <c r="AI116"/>
  <c r="AH116"/>
  <c r="AF116"/>
  <c r="AE116"/>
  <c r="AC116"/>
  <c r="AB116"/>
  <c r="Z116"/>
  <c r="Y116"/>
  <c r="W116"/>
  <c r="V116"/>
  <c r="T116"/>
  <c r="S116"/>
  <c r="Q116"/>
  <c r="P116"/>
  <c r="N116"/>
  <c r="M116"/>
  <c r="K116"/>
  <c r="J116"/>
  <c r="H116"/>
  <c r="G116"/>
  <c r="AM115"/>
  <c r="AJ115"/>
  <c r="AG115"/>
  <c r="AD115"/>
  <c r="AA115"/>
  <c r="X115"/>
  <c r="U115"/>
  <c r="R115"/>
  <c r="O115"/>
  <c r="L115"/>
  <c r="I115"/>
  <c r="AM114"/>
  <c r="AJ114"/>
  <c r="AG114"/>
  <c r="AD114"/>
  <c r="AA114"/>
  <c r="X114"/>
  <c r="U114"/>
  <c r="R114"/>
  <c r="O114"/>
  <c r="L114"/>
  <c r="I114"/>
  <c r="AL113"/>
  <c r="AK113"/>
  <c r="AI113"/>
  <c r="AH113"/>
  <c r="AF113"/>
  <c r="AE113"/>
  <c r="AC113"/>
  <c r="AB113"/>
  <c r="Z113"/>
  <c r="Y113"/>
  <c r="W113"/>
  <c r="V113"/>
  <c r="T113"/>
  <c r="S113"/>
  <c r="Q113"/>
  <c r="P113"/>
  <c r="N113"/>
  <c r="M113"/>
  <c r="K113"/>
  <c r="J113"/>
  <c r="H113"/>
  <c r="G113"/>
  <c r="AM112"/>
  <c r="AJ112"/>
  <c r="AG112"/>
  <c r="AD112"/>
  <c r="AA112"/>
  <c r="X112"/>
  <c r="U112"/>
  <c r="R112"/>
  <c r="O112"/>
  <c r="L112"/>
  <c r="I112"/>
  <c r="AM111"/>
  <c r="AJ111"/>
  <c r="AG111"/>
  <c r="AD111"/>
  <c r="AA111"/>
  <c r="X111"/>
  <c r="U111"/>
  <c r="R111"/>
  <c r="O111"/>
  <c r="L111"/>
  <c r="I111"/>
  <c r="AL110"/>
  <c r="AK110"/>
  <c r="AI110"/>
  <c r="AH110"/>
  <c r="AF110"/>
  <c r="AE110"/>
  <c r="AC110"/>
  <c r="AB110"/>
  <c r="Z110"/>
  <c r="Y110"/>
  <c r="W110"/>
  <c r="V110"/>
  <c r="T110"/>
  <c r="S110"/>
  <c r="Q110"/>
  <c r="P110"/>
  <c r="N110"/>
  <c r="M110"/>
  <c r="K110"/>
  <c r="J110"/>
  <c r="H110"/>
  <c r="G110"/>
  <c r="AM109"/>
  <c r="AJ109"/>
  <c r="AG109"/>
  <c r="AD109"/>
  <c r="AA109"/>
  <c r="X109"/>
  <c r="U109"/>
  <c r="R109"/>
  <c r="O109"/>
  <c r="L109"/>
  <c r="I109"/>
  <c r="AM108"/>
  <c r="AJ108"/>
  <c r="AG108"/>
  <c r="AD108"/>
  <c r="AA108"/>
  <c r="X108"/>
  <c r="U108"/>
  <c r="R108"/>
  <c r="O108"/>
  <c r="L108"/>
  <c r="I108"/>
  <c r="AL107"/>
  <c r="AK107"/>
  <c r="AI107"/>
  <c r="AH107"/>
  <c r="AF107"/>
  <c r="AE107"/>
  <c r="AC107"/>
  <c r="AB107"/>
  <c r="Z107"/>
  <c r="Y107"/>
  <c r="W107"/>
  <c r="V107"/>
  <c r="T107"/>
  <c r="S107"/>
  <c r="Q107"/>
  <c r="P107"/>
  <c r="N107"/>
  <c r="M107"/>
  <c r="K107"/>
  <c r="J107"/>
  <c r="H107"/>
  <c r="G107"/>
  <c r="AM106"/>
  <c r="AJ106"/>
  <c r="AG106"/>
  <c r="AD106"/>
  <c r="AA106"/>
  <c r="X106"/>
  <c r="U106"/>
  <c r="R106"/>
  <c r="O106"/>
  <c r="L106"/>
  <c r="I106"/>
  <c r="AM105"/>
  <c r="AJ105"/>
  <c r="AG105"/>
  <c r="AD105"/>
  <c r="AA105"/>
  <c r="X105"/>
  <c r="U105"/>
  <c r="R105"/>
  <c r="O105"/>
  <c r="L105"/>
  <c r="I105"/>
  <c r="AL104"/>
  <c r="AK104"/>
  <c r="AI104"/>
  <c r="AH104"/>
  <c r="AF104"/>
  <c r="AE104"/>
  <c r="AC104"/>
  <c r="AB104"/>
  <c r="Z104"/>
  <c r="Y104"/>
  <c r="W104"/>
  <c r="V104"/>
  <c r="T104"/>
  <c r="S104"/>
  <c r="Q104"/>
  <c r="P104"/>
  <c r="N104"/>
  <c r="M104"/>
  <c r="K104"/>
  <c r="J104"/>
  <c r="H104"/>
  <c r="G104"/>
  <c r="AM103"/>
  <c r="AJ103"/>
  <c r="AG103"/>
  <c r="AD103"/>
  <c r="AA103"/>
  <c r="X103"/>
  <c r="U103"/>
  <c r="R103"/>
  <c r="O103"/>
  <c r="L103"/>
  <c r="I103"/>
  <c r="AM102"/>
  <c r="AJ102"/>
  <c r="AG102"/>
  <c r="AD102"/>
  <c r="AA102"/>
  <c r="X102"/>
  <c r="U102"/>
  <c r="R102"/>
  <c r="O102"/>
  <c r="L102"/>
  <c r="I102"/>
  <c r="AL101"/>
  <c r="AK101"/>
  <c r="AI101"/>
  <c r="AH101"/>
  <c r="AF101"/>
  <c r="AE101"/>
  <c r="AC101"/>
  <c r="AB101"/>
  <c r="Z101"/>
  <c r="Y101"/>
  <c r="W101"/>
  <c r="V101"/>
  <c r="T101"/>
  <c r="S101"/>
  <c r="Q101"/>
  <c r="P101"/>
  <c r="N101"/>
  <c r="M101"/>
  <c r="K101"/>
  <c r="J101"/>
  <c r="H101"/>
  <c r="G101"/>
  <c r="AM100"/>
  <c r="AJ100"/>
  <c r="AG100"/>
  <c r="AD100"/>
  <c r="AA100"/>
  <c r="X100"/>
  <c r="U100"/>
  <c r="R100"/>
  <c r="O100"/>
  <c r="L100"/>
  <c r="I100"/>
  <c r="AM99"/>
  <c r="AJ99"/>
  <c r="AG99"/>
  <c r="AD99"/>
  <c r="AA99"/>
  <c r="X99"/>
  <c r="U99"/>
  <c r="R99"/>
  <c r="O99"/>
  <c r="L99"/>
  <c r="I99"/>
  <c r="AL98"/>
  <c r="AK98"/>
  <c r="AI98"/>
  <c r="AH98"/>
  <c r="AF98"/>
  <c r="AE98"/>
  <c r="AC98"/>
  <c r="AB98"/>
  <c r="Z98"/>
  <c r="Y98"/>
  <c r="W98"/>
  <c r="V98"/>
  <c r="T98"/>
  <c r="S98"/>
  <c r="Q98"/>
  <c r="P98"/>
  <c r="N98"/>
  <c r="M98"/>
  <c r="K98"/>
  <c r="J98"/>
  <c r="H98"/>
  <c r="G98"/>
  <c r="AM97"/>
  <c r="AJ97"/>
  <c r="AG97"/>
  <c r="AD97"/>
  <c r="AA97"/>
  <c r="X97"/>
  <c r="U97"/>
  <c r="R97"/>
  <c r="O97"/>
  <c r="L97"/>
  <c r="I97"/>
  <c r="AM96"/>
  <c r="AJ96"/>
  <c r="AG96"/>
  <c r="AD96"/>
  <c r="AA96"/>
  <c r="X96"/>
  <c r="U96"/>
  <c r="R96"/>
  <c r="O96"/>
  <c r="L96"/>
  <c r="I96"/>
  <c r="L98" l="1"/>
  <c r="O142"/>
  <c r="R142"/>
  <c r="U142"/>
  <c r="X142"/>
  <c r="AA142"/>
  <c r="AD142"/>
  <c r="AG142"/>
  <c r="AJ142"/>
  <c r="AM142"/>
  <c r="I145"/>
  <c r="L145"/>
  <c r="O145"/>
  <c r="R145"/>
  <c r="U145"/>
  <c r="X145"/>
  <c r="AA145"/>
  <c r="AD145"/>
  <c r="AG145"/>
  <c r="AJ145"/>
  <c r="AM145"/>
  <c r="I148"/>
  <c r="L148"/>
  <c r="R148"/>
  <c r="U148"/>
  <c r="X148"/>
  <c r="AA148"/>
  <c r="AD148"/>
  <c r="AG148"/>
  <c r="AJ148"/>
  <c r="AM148"/>
  <c r="I151"/>
  <c r="L151"/>
  <c r="O151"/>
  <c r="R151"/>
  <c r="U151"/>
  <c r="X151"/>
  <c r="AA151"/>
  <c r="AD151"/>
  <c r="AG151"/>
  <c r="AJ151"/>
  <c r="AM151"/>
  <c r="U154"/>
  <c r="X154"/>
  <c r="AA154"/>
  <c r="AD154"/>
  <c r="AM154"/>
  <c r="I157"/>
  <c r="L157"/>
  <c r="O157"/>
  <c r="R157"/>
  <c r="U157"/>
  <c r="X157"/>
  <c r="AA157"/>
  <c r="AD157"/>
  <c r="AG157"/>
  <c r="AJ157"/>
  <c r="AM157"/>
  <c r="I160"/>
  <c r="L160"/>
  <c r="R160"/>
  <c r="U160"/>
  <c r="X160"/>
  <c r="AA160"/>
  <c r="AD160"/>
  <c r="AG160"/>
  <c r="AJ160"/>
  <c r="AM160"/>
  <c r="I163"/>
  <c r="L163"/>
  <c r="O163"/>
  <c r="R163"/>
  <c r="U163"/>
  <c r="X163"/>
  <c r="AA163"/>
  <c r="AD163"/>
  <c r="AG163"/>
  <c r="AJ163"/>
  <c r="AM163"/>
  <c r="I166"/>
  <c r="R166"/>
  <c r="AD166"/>
  <c r="AG166"/>
  <c r="AM166"/>
  <c r="I169"/>
  <c r="L169"/>
  <c r="O169"/>
  <c r="R169"/>
  <c r="U169"/>
  <c r="X169"/>
  <c r="AA169"/>
  <c r="AD169"/>
  <c r="AG169"/>
  <c r="AJ169"/>
  <c r="AM169"/>
  <c r="I186"/>
  <c r="R186"/>
  <c r="U186"/>
  <c r="X186"/>
  <c r="AA186"/>
  <c r="AD186"/>
  <c r="AG186"/>
  <c r="AJ186"/>
  <c r="AM186"/>
  <c r="I189"/>
  <c r="L189"/>
  <c r="O189"/>
  <c r="R189"/>
  <c r="U189"/>
  <c r="X189"/>
  <c r="AA189"/>
  <c r="AD189"/>
  <c r="AG189"/>
  <c r="AJ189"/>
  <c r="AM189"/>
  <c r="I192"/>
  <c r="L192"/>
  <c r="R192"/>
  <c r="U192"/>
  <c r="X192"/>
  <c r="AA192"/>
  <c r="AD192"/>
  <c r="AM192"/>
  <c r="I195"/>
  <c r="L195"/>
  <c r="R195"/>
  <c r="U195"/>
  <c r="X195"/>
  <c r="AA195"/>
  <c r="AD195"/>
  <c r="AG195"/>
  <c r="AJ195"/>
  <c r="AM195"/>
  <c r="I198"/>
  <c r="R198"/>
  <c r="AA198"/>
  <c r="AD198"/>
  <c r="AG198"/>
  <c r="AM198"/>
  <c r="I201"/>
  <c r="L201"/>
  <c r="R201"/>
  <c r="AD201"/>
  <c r="AG201"/>
  <c r="AM201"/>
  <c r="I204"/>
  <c r="R204"/>
  <c r="X204"/>
  <c r="AA204"/>
  <c r="AD204"/>
  <c r="AG204"/>
  <c r="AJ204"/>
  <c r="AM204"/>
  <c r="I207"/>
  <c r="L207"/>
  <c r="O207"/>
  <c r="R207"/>
  <c r="U207"/>
  <c r="X207"/>
  <c r="AA207"/>
  <c r="AD207"/>
  <c r="AG207"/>
  <c r="AJ207"/>
  <c r="AM207"/>
  <c r="I210"/>
  <c r="L210"/>
  <c r="O210"/>
  <c r="R210"/>
  <c r="U210"/>
  <c r="X210"/>
  <c r="AA210"/>
  <c r="AD210"/>
  <c r="AG210"/>
  <c r="AJ210"/>
  <c r="AM210"/>
  <c r="I213"/>
  <c r="L213"/>
  <c r="R213"/>
  <c r="U213"/>
  <c r="X213"/>
  <c r="AA213"/>
  <c r="AD213"/>
  <c r="AG213"/>
  <c r="AJ213"/>
  <c r="AM213"/>
  <c r="I230"/>
  <c r="L230"/>
  <c r="O230"/>
  <c r="R230"/>
  <c r="U230"/>
  <c r="X230"/>
  <c r="AA230"/>
  <c r="AD230"/>
  <c r="AG230"/>
  <c r="AJ230"/>
  <c r="AM230"/>
  <c r="I233"/>
  <c r="L233"/>
  <c r="O233"/>
  <c r="R233"/>
  <c r="U233"/>
  <c r="X233"/>
  <c r="AA233"/>
  <c r="AD233"/>
  <c r="AG233"/>
  <c r="AJ233"/>
  <c r="AM233"/>
  <c r="I236"/>
  <c r="L236"/>
  <c r="R236"/>
  <c r="U236"/>
  <c r="X236"/>
  <c r="AA236"/>
  <c r="AD236"/>
  <c r="AM236"/>
  <c r="I239"/>
  <c r="L239"/>
  <c r="R239"/>
  <c r="U239"/>
  <c r="X239"/>
  <c r="AA239"/>
  <c r="AD239"/>
  <c r="AG239"/>
  <c r="AJ239"/>
  <c r="AM239"/>
  <c r="I242"/>
  <c r="R242"/>
  <c r="AA242"/>
  <c r="AD242"/>
  <c r="AG242"/>
  <c r="AM242"/>
  <c r="I245"/>
  <c r="L245"/>
  <c r="R245"/>
  <c r="AD245"/>
  <c r="AG245"/>
  <c r="AM245"/>
  <c r="I248"/>
  <c r="R248"/>
  <c r="X248"/>
  <c r="AA248"/>
  <c r="AD248"/>
  <c r="AG248"/>
  <c r="AJ248"/>
  <c r="AM248"/>
  <c r="I251"/>
  <c r="L251"/>
  <c r="O251"/>
  <c r="R251"/>
  <c r="U251"/>
  <c r="X251"/>
  <c r="AA251"/>
  <c r="AD251"/>
  <c r="AG251"/>
  <c r="AJ251"/>
  <c r="AM251"/>
  <c r="I254"/>
  <c r="L254"/>
  <c r="O254"/>
  <c r="R254"/>
  <c r="U254"/>
  <c r="X254"/>
  <c r="AA254"/>
  <c r="AD254"/>
  <c r="AG254"/>
  <c r="AJ254"/>
  <c r="AM254"/>
  <c r="I257"/>
  <c r="L257"/>
  <c r="O257"/>
  <c r="R257"/>
  <c r="U257"/>
  <c r="X257"/>
  <c r="AA257"/>
  <c r="AD257"/>
  <c r="AG257"/>
  <c r="AJ257"/>
  <c r="AM257"/>
  <c r="O98"/>
  <c r="O125"/>
  <c r="I142"/>
  <c r="AN207"/>
  <c r="AN236"/>
  <c r="AN142"/>
  <c r="AO207"/>
  <c r="AP207" s="1"/>
  <c r="I98"/>
  <c r="R98"/>
  <c r="U98"/>
  <c r="X98"/>
  <c r="AA98"/>
  <c r="AD98"/>
  <c r="AG98"/>
  <c r="AJ98"/>
  <c r="AM98"/>
  <c r="I101"/>
  <c r="L101"/>
  <c r="O101"/>
  <c r="R101"/>
  <c r="U101"/>
  <c r="X101"/>
  <c r="AA101"/>
  <c r="AD101"/>
  <c r="AG101"/>
  <c r="AJ101"/>
  <c r="AM101"/>
  <c r="I104"/>
  <c r="L104"/>
  <c r="R104"/>
  <c r="U104"/>
  <c r="X104"/>
  <c r="AA104"/>
  <c r="AD104"/>
  <c r="AM104"/>
  <c r="I107"/>
  <c r="L107"/>
  <c r="R107"/>
  <c r="U107"/>
  <c r="X107"/>
  <c r="AA107"/>
  <c r="AD107"/>
  <c r="AG107"/>
  <c r="AJ107"/>
  <c r="AM107"/>
  <c r="I110"/>
  <c r="R110"/>
  <c r="AA110"/>
  <c r="AD110"/>
  <c r="AG110"/>
  <c r="AM110"/>
  <c r="I113"/>
  <c r="L113"/>
  <c r="R113"/>
  <c r="AD113"/>
  <c r="AG113"/>
  <c r="AM113"/>
  <c r="I116"/>
  <c r="R116"/>
  <c r="X116"/>
  <c r="AA116"/>
  <c r="AD116"/>
  <c r="AG116"/>
  <c r="AJ116"/>
  <c r="AM116"/>
  <c r="I119"/>
  <c r="L119"/>
  <c r="O119"/>
  <c r="R119"/>
  <c r="U119"/>
  <c r="X119"/>
  <c r="AA119"/>
  <c r="AD119"/>
  <c r="AG119"/>
  <c r="AJ119"/>
  <c r="AM119"/>
  <c r="I122"/>
  <c r="L122"/>
  <c r="O122"/>
  <c r="R122"/>
  <c r="U122"/>
  <c r="X122"/>
  <c r="AA122"/>
  <c r="AD122"/>
  <c r="AG122"/>
  <c r="AJ122"/>
  <c r="AM122"/>
  <c r="I125"/>
  <c r="L125"/>
  <c r="R125"/>
  <c r="U125"/>
  <c r="X125"/>
  <c r="AA125"/>
  <c r="AD125"/>
  <c r="AG125"/>
  <c r="AJ125"/>
  <c r="AM125"/>
  <c r="AL34"/>
  <c r="AK34"/>
  <c r="AI34"/>
  <c r="AH34"/>
  <c r="AF34"/>
  <c r="AE34"/>
  <c r="AC34"/>
  <c r="AB34"/>
  <c r="Z34"/>
  <c r="Y34"/>
  <c r="W34"/>
  <c r="V34"/>
  <c r="T34"/>
  <c r="S34"/>
  <c r="Q34"/>
  <c r="P34"/>
  <c r="N34"/>
  <c r="M34"/>
  <c r="K34"/>
  <c r="J34"/>
  <c r="H34"/>
  <c r="G34"/>
  <c r="AM33"/>
  <c r="AJ33"/>
  <c r="AG33"/>
  <c r="AD33"/>
  <c r="AA33"/>
  <c r="X33"/>
  <c r="U33"/>
  <c r="R33"/>
  <c r="O33"/>
  <c r="L33"/>
  <c r="I33"/>
  <c r="AM32"/>
  <c r="AJ32"/>
  <c r="AG32"/>
  <c r="AD32"/>
  <c r="AA32"/>
  <c r="X32"/>
  <c r="U32"/>
  <c r="R32"/>
  <c r="O32"/>
  <c r="L32"/>
  <c r="I32"/>
  <c r="AL22"/>
  <c r="AK22"/>
  <c r="AI22"/>
  <c r="AH22"/>
  <c r="AF22"/>
  <c r="AE22"/>
  <c r="AC22"/>
  <c r="AB22"/>
  <c r="Z22"/>
  <c r="Y22"/>
  <c r="W22"/>
  <c r="V22"/>
  <c r="T22"/>
  <c r="S22"/>
  <c r="Q22"/>
  <c r="P22"/>
  <c r="N22"/>
  <c r="M22"/>
  <c r="K22"/>
  <c r="J22"/>
  <c r="H22"/>
  <c r="G22"/>
  <c r="AM21"/>
  <c r="AJ21"/>
  <c r="AG21"/>
  <c r="AD21"/>
  <c r="AA21"/>
  <c r="X21"/>
  <c r="U21"/>
  <c r="R21"/>
  <c r="O21"/>
  <c r="L21"/>
  <c r="I21"/>
  <c r="AM20"/>
  <c r="AJ20"/>
  <c r="AG20"/>
  <c r="AD20"/>
  <c r="AA20"/>
  <c r="X20"/>
  <c r="U20"/>
  <c r="R20"/>
  <c r="O20"/>
  <c r="L20"/>
  <c r="I20"/>
  <c r="AL16"/>
  <c r="AK16"/>
  <c r="AI16"/>
  <c r="AH16"/>
  <c r="AF16"/>
  <c r="AE16"/>
  <c r="AC16"/>
  <c r="AB16"/>
  <c r="Z16"/>
  <c r="Y16"/>
  <c r="W16"/>
  <c r="V16"/>
  <c r="T16"/>
  <c r="S16"/>
  <c r="Q16"/>
  <c r="P16"/>
  <c r="N16"/>
  <c r="M16"/>
  <c r="K16"/>
  <c r="J16"/>
  <c r="H16"/>
  <c r="G16"/>
  <c r="AM15"/>
  <c r="AJ15"/>
  <c r="AG15"/>
  <c r="AD15"/>
  <c r="AA15"/>
  <c r="X15"/>
  <c r="U15"/>
  <c r="R15"/>
  <c r="O15"/>
  <c r="L15"/>
  <c r="I15"/>
  <c r="AM14"/>
  <c r="AJ14"/>
  <c r="AG14"/>
  <c r="AD14"/>
  <c r="AA14"/>
  <c r="X14"/>
  <c r="U14"/>
  <c r="R14"/>
  <c r="O14"/>
  <c r="L14"/>
  <c r="I14"/>
  <c r="AM9"/>
  <c r="AJ9"/>
  <c r="AG9"/>
  <c r="AD9"/>
  <c r="AA9"/>
  <c r="X9"/>
  <c r="U9"/>
  <c r="R9"/>
  <c r="O9"/>
  <c r="L9"/>
  <c r="I9"/>
  <c r="AM8"/>
  <c r="AJ8"/>
  <c r="AG8"/>
  <c r="AD8"/>
  <c r="AA8"/>
  <c r="X8"/>
  <c r="U8"/>
  <c r="R8"/>
  <c r="O8"/>
  <c r="L8"/>
  <c r="I8"/>
  <c r="AL81"/>
  <c r="AK81"/>
  <c r="AI81"/>
  <c r="AH81"/>
  <c r="AF81"/>
  <c r="AE81"/>
  <c r="AC81"/>
  <c r="AB81"/>
  <c r="Z81"/>
  <c r="Y81"/>
  <c r="W81"/>
  <c r="V81"/>
  <c r="T81"/>
  <c r="S81"/>
  <c r="Q81"/>
  <c r="P81"/>
  <c r="N81"/>
  <c r="M81"/>
  <c r="K81"/>
  <c r="J81"/>
  <c r="H81"/>
  <c r="G81"/>
  <c r="AM80"/>
  <c r="AJ80"/>
  <c r="AG80"/>
  <c r="AD80"/>
  <c r="AA80"/>
  <c r="X80"/>
  <c r="U80"/>
  <c r="R80"/>
  <c r="O80"/>
  <c r="L80"/>
  <c r="I80"/>
  <c r="AM79"/>
  <c r="AJ79"/>
  <c r="AG79"/>
  <c r="AD79"/>
  <c r="AA79"/>
  <c r="X79"/>
  <c r="U79"/>
  <c r="R79"/>
  <c r="O79"/>
  <c r="I79"/>
  <c r="AL78"/>
  <c r="AK78"/>
  <c r="AI78"/>
  <c r="AH78"/>
  <c r="AF78"/>
  <c r="AE78"/>
  <c r="AC78"/>
  <c r="AB78"/>
  <c r="Z78"/>
  <c r="Y78"/>
  <c r="W78"/>
  <c r="V78"/>
  <c r="T78"/>
  <c r="S78"/>
  <c r="Q78"/>
  <c r="P78"/>
  <c r="N78"/>
  <c r="M78"/>
  <c r="K78"/>
  <c r="L79" s="1"/>
  <c r="J78"/>
  <c r="H78"/>
  <c r="G78"/>
  <c r="AM77"/>
  <c r="AJ77"/>
  <c r="AG77"/>
  <c r="AD77"/>
  <c r="AA77"/>
  <c r="X77"/>
  <c r="U77"/>
  <c r="R77"/>
  <c r="O77"/>
  <c r="L77"/>
  <c r="I77"/>
  <c r="AM76"/>
  <c r="AJ76"/>
  <c r="AG76"/>
  <c r="AD76"/>
  <c r="AA76"/>
  <c r="X76"/>
  <c r="U76"/>
  <c r="R76"/>
  <c r="O76"/>
  <c r="I76"/>
  <c r="AL75"/>
  <c r="AK75"/>
  <c r="AI75"/>
  <c r="AH75"/>
  <c r="AF75"/>
  <c r="AE75"/>
  <c r="AC75"/>
  <c r="AB75"/>
  <c r="Z75"/>
  <c r="Y75"/>
  <c r="W75"/>
  <c r="V75"/>
  <c r="T75"/>
  <c r="S75"/>
  <c r="Q75"/>
  <c r="P75"/>
  <c r="N75"/>
  <c r="M75"/>
  <c r="K75"/>
  <c r="L76" s="1"/>
  <c r="J75"/>
  <c r="H75"/>
  <c r="G75"/>
  <c r="AM74"/>
  <c r="AJ74"/>
  <c r="AG74"/>
  <c r="AD74"/>
  <c r="AA74"/>
  <c r="X74"/>
  <c r="U74"/>
  <c r="R74"/>
  <c r="O74"/>
  <c r="L74"/>
  <c r="I74"/>
  <c r="AM73"/>
  <c r="AJ73"/>
  <c r="AG73"/>
  <c r="AD73"/>
  <c r="AA73"/>
  <c r="X73"/>
  <c r="U73"/>
  <c r="R73"/>
  <c r="O73"/>
  <c r="I73"/>
  <c r="AL72"/>
  <c r="AK72"/>
  <c r="AI72"/>
  <c r="AH72"/>
  <c r="AF72"/>
  <c r="AE72"/>
  <c r="AC72"/>
  <c r="AB72"/>
  <c r="Z72"/>
  <c r="Y72"/>
  <c r="W72"/>
  <c r="V72"/>
  <c r="T72"/>
  <c r="S72"/>
  <c r="Q72"/>
  <c r="P72"/>
  <c r="N72"/>
  <c r="M72"/>
  <c r="K72"/>
  <c r="L73" s="1"/>
  <c r="J72"/>
  <c r="H72"/>
  <c r="G72"/>
  <c r="AM71"/>
  <c r="AJ71"/>
  <c r="AG71"/>
  <c r="AD71"/>
  <c r="AA71"/>
  <c r="X71"/>
  <c r="U71"/>
  <c r="R71"/>
  <c r="O71"/>
  <c r="L71"/>
  <c r="I71"/>
  <c r="AM70"/>
  <c r="AJ70"/>
  <c r="AG70"/>
  <c r="AD70"/>
  <c r="AA70"/>
  <c r="X70"/>
  <c r="U70"/>
  <c r="R70"/>
  <c r="O70"/>
  <c r="I70"/>
  <c r="AL69"/>
  <c r="AK69"/>
  <c r="AI69"/>
  <c r="AH69"/>
  <c r="AF69"/>
  <c r="AE69"/>
  <c r="AC69"/>
  <c r="AB69"/>
  <c r="Z69"/>
  <c r="Y69"/>
  <c r="W69"/>
  <c r="V69"/>
  <c r="T69"/>
  <c r="S69"/>
  <c r="Q69"/>
  <c r="P69"/>
  <c r="N69"/>
  <c r="M69"/>
  <c r="K69"/>
  <c r="L70" s="1"/>
  <c r="J69"/>
  <c r="H69"/>
  <c r="G69"/>
  <c r="AM68"/>
  <c r="AJ68"/>
  <c r="AG68"/>
  <c r="AD68"/>
  <c r="AA68"/>
  <c r="X68"/>
  <c r="U68"/>
  <c r="R68"/>
  <c r="O68"/>
  <c r="L68"/>
  <c r="I68"/>
  <c r="AM67"/>
  <c r="AJ67"/>
  <c r="AG67"/>
  <c r="AD67"/>
  <c r="AA67"/>
  <c r="X67"/>
  <c r="U67"/>
  <c r="R67"/>
  <c r="O67"/>
  <c r="I67"/>
  <c r="AL66"/>
  <c r="AK66"/>
  <c r="AI66"/>
  <c r="AH66"/>
  <c r="AF66"/>
  <c r="AE66"/>
  <c r="AC66"/>
  <c r="AB66"/>
  <c r="Z66"/>
  <c r="Y66"/>
  <c r="W66"/>
  <c r="V66"/>
  <c r="T66"/>
  <c r="S66"/>
  <c r="Q66"/>
  <c r="P66"/>
  <c r="N66"/>
  <c r="M66"/>
  <c r="K66"/>
  <c r="L67" s="1"/>
  <c r="J66"/>
  <c r="H66"/>
  <c r="G66"/>
  <c r="AM65"/>
  <c r="AJ65"/>
  <c r="AG65"/>
  <c r="AD65"/>
  <c r="AA65"/>
  <c r="X65"/>
  <c r="U65"/>
  <c r="R65"/>
  <c r="O65"/>
  <c r="L65"/>
  <c r="I65"/>
  <c r="AM64"/>
  <c r="AJ64"/>
  <c r="AG64"/>
  <c r="AD64"/>
  <c r="AA64"/>
  <c r="X64"/>
  <c r="U64"/>
  <c r="R64"/>
  <c r="O64"/>
  <c r="I64"/>
  <c r="AL63"/>
  <c r="AK63"/>
  <c r="AI63"/>
  <c r="AH63"/>
  <c r="AF63"/>
  <c r="AE63"/>
  <c r="AC63"/>
  <c r="AB63"/>
  <c r="Z63"/>
  <c r="Y63"/>
  <c r="W63"/>
  <c r="V63"/>
  <c r="T63"/>
  <c r="S63"/>
  <c r="Q63"/>
  <c r="P63"/>
  <c r="N63"/>
  <c r="M63"/>
  <c r="K63"/>
  <c r="L64" s="1"/>
  <c r="J63"/>
  <c r="H63"/>
  <c r="G63"/>
  <c r="AM62"/>
  <c r="AJ62"/>
  <c r="AG62"/>
  <c r="AD62"/>
  <c r="AA62"/>
  <c r="X62"/>
  <c r="U62"/>
  <c r="R62"/>
  <c r="O62"/>
  <c r="L62"/>
  <c r="I62"/>
  <c r="AM61"/>
  <c r="AJ61"/>
  <c r="AG61"/>
  <c r="AD61"/>
  <c r="AA61"/>
  <c r="X61"/>
  <c r="U61"/>
  <c r="R61"/>
  <c r="O61"/>
  <c r="I61"/>
  <c r="AL60"/>
  <c r="AK60"/>
  <c r="AI60"/>
  <c r="AH60"/>
  <c r="AF60"/>
  <c r="AE60"/>
  <c r="AC60"/>
  <c r="AB60"/>
  <c r="Z60"/>
  <c r="Y60"/>
  <c r="W60"/>
  <c r="V60"/>
  <c r="T60"/>
  <c r="S60"/>
  <c r="Q60"/>
  <c r="P60"/>
  <c r="N60"/>
  <c r="M60"/>
  <c r="K60"/>
  <c r="L61" s="1"/>
  <c r="J60"/>
  <c r="H60"/>
  <c r="G60"/>
  <c r="AM59"/>
  <c r="AJ59"/>
  <c r="AG59"/>
  <c r="AD59"/>
  <c r="AA59"/>
  <c r="X59"/>
  <c r="U59"/>
  <c r="R59"/>
  <c r="O59"/>
  <c r="L59"/>
  <c r="I59"/>
  <c r="AM58"/>
  <c r="AJ58"/>
  <c r="AG58"/>
  <c r="AD58"/>
  <c r="AA58"/>
  <c r="X58"/>
  <c r="U58"/>
  <c r="R58"/>
  <c r="O58"/>
  <c r="I58"/>
  <c r="AL57"/>
  <c r="AK57"/>
  <c r="AI57"/>
  <c r="AH57"/>
  <c r="AF57"/>
  <c r="AE57"/>
  <c r="AC57"/>
  <c r="AB57"/>
  <c r="Z57"/>
  <c r="Y57"/>
  <c r="W57"/>
  <c r="V57"/>
  <c r="T57"/>
  <c r="S57"/>
  <c r="Q57"/>
  <c r="P57"/>
  <c r="N57"/>
  <c r="M57"/>
  <c r="K57"/>
  <c r="L58" s="1"/>
  <c r="J57"/>
  <c r="H57"/>
  <c r="G57"/>
  <c r="AM56"/>
  <c r="AJ56"/>
  <c r="AG56"/>
  <c r="AD56"/>
  <c r="AA56"/>
  <c r="X56"/>
  <c r="U56"/>
  <c r="R56"/>
  <c r="O56"/>
  <c r="L56"/>
  <c r="I56"/>
  <c r="AM55"/>
  <c r="AJ55"/>
  <c r="AG55"/>
  <c r="AD55"/>
  <c r="AA55"/>
  <c r="X55"/>
  <c r="U55"/>
  <c r="R55"/>
  <c r="O55"/>
  <c r="I55"/>
  <c r="AL54"/>
  <c r="AK54"/>
  <c r="AI54"/>
  <c r="AH54"/>
  <c r="AF54"/>
  <c r="AE54"/>
  <c r="AC54"/>
  <c r="AB54"/>
  <c r="Z54"/>
  <c r="Y54"/>
  <c r="W54"/>
  <c r="V54"/>
  <c r="T54"/>
  <c r="S54"/>
  <c r="Q54"/>
  <c r="P54"/>
  <c r="N54"/>
  <c r="M54"/>
  <c r="K54"/>
  <c r="L55" s="1"/>
  <c r="J54"/>
  <c r="H54"/>
  <c r="G54"/>
  <c r="AM53"/>
  <c r="AJ53"/>
  <c r="AG53"/>
  <c r="AD53"/>
  <c r="AA53"/>
  <c r="X53"/>
  <c r="U53"/>
  <c r="R53"/>
  <c r="O53"/>
  <c r="L53"/>
  <c r="I53"/>
  <c r="AM52"/>
  <c r="AJ52"/>
  <c r="AG52"/>
  <c r="AD52"/>
  <c r="AA52"/>
  <c r="X52"/>
  <c r="U52"/>
  <c r="R52"/>
  <c r="O52"/>
  <c r="L52"/>
  <c r="I52"/>
  <c r="AL28"/>
  <c r="AK28"/>
  <c r="AI28"/>
  <c r="AH28"/>
  <c r="AF28"/>
  <c r="AE28"/>
  <c r="AC28"/>
  <c r="AB28"/>
  <c r="Z28"/>
  <c r="Y28"/>
  <c r="W28"/>
  <c r="V28"/>
  <c r="T28"/>
  <c r="S28"/>
  <c r="Q28"/>
  <c r="P28"/>
  <c r="N28"/>
  <c r="M28"/>
  <c r="K28"/>
  <c r="J28"/>
  <c r="H28"/>
  <c r="G28"/>
  <c r="AM27"/>
  <c r="AJ27"/>
  <c r="AG27"/>
  <c r="AD27"/>
  <c r="AA27"/>
  <c r="X27"/>
  <c r="U27"/>
  <c r="R27"/>
  <c r="O27"/>
  <c r="L27"/>
  <c r="I27"/>
  <c r="AM26"/>
  <c r="AJ26"/>
  <c r="AG26"/>
  <c r="AD26"/>
  <c r="AA26"/>
  <c r="X26"/>
  <c r="U26"/>
  <c r="R26"/>
  <c r="O26"/>
  <c r="L26"/>
  <c r="I26"/>
  <c r="AL37"/>
  <c r="AK37"/>
  <c r="AI37"/>
  <c r="AH37"/>
  <c r="AF37"/>
  <c r="AE37"/>
  <c r="AC37"/>
  <c r="AB37"/>
  <c r="Z37"/>
  <c r="Y37"/>
  <c r="W37"/>
  <c r="V37"/>
  <c r="T37"/>
  <c r="S37"/>
  <c r="Q37"/>
  <c r="P37"/>
  <c r="N37"/>
  <c r="M37"/>
  <c r="K37"/>
  <c r="J37"/>
  <c r="H37"/>
  <c r="G37"/>
  <c r="AM36"/>
  <c r="AJ36"/>
  <c r="AG36"/>
  <c r="AD36"/>
  <c r="AA36"/>
  <c r="X36"/>
  <c r="U36"/>
  <c r="R36"/>
  <c r="O36"/>
  <c r="L36"/>
  <c r="I36"/>
  <c r="AM35"/>
  <c r="AJ35"/>
  <c r="AG35"/>
  <c r="AD35"/>
  <c r="AA35"/>
  <c r="X35"/>
  <c r="U35"/>
  <c r="R35"/>
  <c r="O35"/>
  <c r="L35"/>
  <c r="I35"/>
  <c r="AL31"/>
  <c r="AK31"/>
  <c r="AI31"/>
  <c r="AH31"/>
  <c r="AF31"/>
  <c r="AE31"/>
  <c r="AC31"/>
  <c r="AB31"/>
  <c r="Z31"/>
  <c r="Y31"/>
  <c r="W31"/>
  <c r="V31"/>
  <c r="T31"/>
  <c r="S31"/>
  <c r="Q31"/>
  <c r="P31"/>
  <c r="N31"/>
  <c r="M31"/>
  <c r="K31"/>
  <c r="J31"/>
  <c r="H31"/>
  <c r="G31"/>
  <c r="AM30"/>
  <c r="AJ30"/>
  <c r="AG30"/>
  <c r="AD30"/>
  <c r="AA30"/>
  <c r="X30"/>
  <c r="U30"/>
  <c r="R30"/>
  <c r="O30"/>
  <c r="L30"/>
  <c r="I30"/>
  <c r="AM29"/>
  <c r="AJ29"/>
  <c r="AG29"/>
  <c r="AD29"/>
  <c r="AA29"/>
  <c r="X29"/>
  <c r="U29"/>
  <c r="R29"/>
  <c r="O29"/>
  <c r="L29"/>
  <c r="I29"/>
  <c r="AL25"/>
  <c r="AK25"/>
  <c r="AI25"/>
  <c r="AH25"/>
  <c r="AF25"/>
  <c r="AE25"/>
  <c r="AC25"/>
  <c r="AB25"/>
  <c r="Z25"/>
  <c r="Y25"/>
  <c r="W25"/>
  <c r="V25"/>
  <c r="T25"/>
  <c r="S25"/>
  <c r="Q25"/>
  <c r="P25"/>
  <c r="N25"/>
  <c r="M25"/>
  <c r="K25"/>
  <c r="J25"/>
  <c r="H25"/>
  <c r="G25"/>
  <c r="AM24"/>
  <c r="AJ24"/>
  <c r="AG24"/>
  <c r="AD24"/>
  <c r="AA24"/>
  <c r="X24"/>
  <c r="U24"/>
  <c r="R24"/>
  <c r="O24"/>
  <c r="L24"/>
  <c r="I24"/>
  <c r="AM23"/>
  <c r="AJ23"/>
  <c r="AG23"/>
  <c r="AD23"/>
  <c r="AA23"/>
  <c r="X23"/>
  <c r="U23"/>
  <c r="R23"/>
  <c r="O23"/>
  <c r="L23"/>
  <c r="I23"/>
  <c r="AL19"/>
  <c r="AK19"/>
  <c r="AI19"/>
  <c r="AH19"/>
  <c r="AF19"/>
  <c r="AE19"/>
  <c r="AC19"/>
  <c r="AB19"/>
  <c r="Z19"/>
  <c r="Y19"/>
  <c r="W19"/>
  <c r="V19"/>
  <c r="T19"/>
  <c r="S19"/>
  <c r="Q19"/>
  <c r="P19"/>
  <c r="N19"/>
  <c r="M19"/>
  <c r="K19"/>
  <c r="J19"/>
  <c r="H19"/>
  <c r="G19"/>
  <c r="AM18"/>
  <c r="AJ18"/>
  <c r="AG18"/>
  <c r="AD18"/>
  <c r="AA18"/>
  <c r="X18"/>
  <c r="U18"/>
  <c r="R18"/>
  <c r="O18"/>
  <c r="L18"/>
  <c r="I18"/>
  <c r="AM17"/>
  <c r="AJ17"/>
  <c r="AG17"/>
  <c r="AD17"/>
  <c r="AA17"/>
  <c r="X17"/>
  <c r="U17"/>
  <c r="R17"/>
  <c r="O17"/>
  <c r="L17"/>
  <c r="I17"/>
  <c r="AL13"/>
  <c r="AK13"/>
  <c r="AI13"/>
  <c r="AH13"/>
  <c r="AF13"/>
  <c r="AE13"/>
  <c r="AC13"/>
  <c r="AB13"/>
  <c r="Z13"/>
  <c r="Y13"/>
  <c r="W13"/>
  <c r="V13"/>
  <c r="T13"/>
  <c r="S13"/>
  <c r="Q13"/>
  <c r="P13"/>
  <c r="N13"/>
  <c r="M13"/>
  <c r="K13"/>
  <c r="J13"/>
  <c r="H13"/>
  <c r="G13"/>
  <c r="AM12"/>
  <c r="AJ12"/>
  <c r="AG12"/>
  <c r="AD12"/>
  <c r="AA12"/>
  <c r="X12"/>
  <c r="U12"/>
  <c r="R12"/>
  <c r="O12"/>
  <c r="L12"/>
  <c r="I12"/>
  <c r="AM11"/>
  <c r="AJ11"/>
  <c r="AG11"/>
  <c r="AD11"/>
  <c r="AA11"/>
  <c r="X11"/>
  <c r="U11"/>
  <c r="R11"/>
  <c r="O11"/>
  <c r="L11"/>
  <c r="I11"/>
  <c r="AL10"/>
  <c r="AK10"/>
  <c r="AI10"/>
  <c r="AH10"/>
  <c r="AF10"/>
  <c r="AE10"/>
  <c r="AC10"/>
  <c r="AB10"/>
  <c r="Z10"/>
  <c r="Y10"/>
  <c r="W10"/>
  <c r="V10"/>
  <c r="T10"/>
  <c r="S10"/>
  <c r="Q10"/>
  <c r="P10"/>
  <c r="N10"/>
  <c r="M10"/>
  <c r="K10"/>
  <c r="L10" s="1"/>
  <c r="H10"/>
  <c r="G10"/>
  <c r="AU140" l="1"/>
  <c r="AV140"/>
  <c r="AU205"/>
  <c r="AV205"/>
  <c r="AV234"/>
  <c r="AU234"/>
  <c r="AN257"/>
  <c r="AN251"/>
  <c r="AN248"/>
  <c r="AN245"/>
  <c r="AN242"/>
  <c r="AN239"/>
  <c r="AN230"/>
  <c r="AN213"/>
  <c r="AN204"/>
  <c r="AN201"/>
  <c r="AN198"/>
  <c r="AN195"/>
  <c r="AN192"/>
  <c r="AN186"/>
  <c r="AN166"/>
  <c r="AN157"/>
  <c r="AN151"/>
  <c r="AN145"/>
  <c r="AV143" s="1"/>
  <c r="AN254"/>
  <c r="AN233"/>
  <c r="AN210"/>
  <c r="AN189"/>
  <c r="AN169"/>
  <c r="AN163"/>
  <c r="AN160"/>
  <c r="AN154"/>
  <c r="AN148"/>
  <c r="AO236"/>
  <c r="AP236" s="1"/>
  <c r="AO142"/>
  <c r="AP142" s="1"/>
  <c r="AN119"/>
  <c r="AN116"/>
  <c r="AN113"/>
  <c r="AN110"/>
  <c r="AN107"/>
  <c r="AN104"/>
  <c r="AN98"/>
  <c r="I16"/>
  <c r="L16"/>
  <c r="R16"/>
  <c r="U16"/>
  <c r="X16"/>
  <c r="AA16"/>
  <c r="AD16"/>
  <c r="AG16"/>
  <c r="AJ16"/>
  <c r="AM16"/>
  <c r="U22"/>
  <c r="X22"/>
  <c r="AA22"/>
  <c r="AD22"/>
  <c r="AM22"/>
  <c r="I34"/>
  <c r="R34"/>
  <c r="AD34"/>
  <c r="AG34"/>
  <c r="AM34"/>
  <c r="AN101"/>
  <c r="AV99" s="1"/>
  <c r="AO119"/>
  <c r="AP119" s="1"/>
  <c r="AN122"/>
  <c r="AN125"/>
  <c r="O10"/>
  <c r="R10"/>
  <c r="U10"/>
  <c r="X10"/>
  <c r="AA10"/>
  <c r="AD10"/>
  <c r="AG10"/>
  <c r="AJ10"/>
  <c r="AM10"/>
  <c r="I13"/>
  <c r="L13"/>
  <c r="O13"/>
  <c r="R13"/>
  <c r="U13"/>
  <c r="X13"/>
  <c r="AA13"/>
  <c r="AD13"/>
  <c r="AG13"/>
  <c r="AJ13"/>
  <c r="AM13"/>
  <c r="I19"/>
  <c r="L19"/>
  <c r="O19"/>
  <c r="R19"/>
  <c r="U19"/>
  <c r="X19"/>
  <c r="AA19"/>
  <c r="AD19"/>
  <c r="AG19"/>
  <c r="AJ19"/>
  <c r="AM19"/>
  <c r="I25"/>
  <c r="L25"/>
  <c r="O25"/>
  <c r="R25"/>
  <c r="U25"/>
  <c r="X25"/>
  <c r="AA25"/>
  <c r="AD25"/>
  <c r="AG25"/>
  <c r="AJ25"/>
  <c r="AM25"/>
  <c r="I31"/>
  <c r="L31"/>
  <c r="O31"/>
  <c r="R31"/>
  <c r="U31"/>
  <c r="X31"/>
  <c r="AA31"/>
  <c r="AD31"/>
  <c r="AG31"/>
  <c r="AJ31"/>
  <c r="AM31"/>
  <c r="I37"/>
  <c r="L37"/>
  <c r="O37"/>
  <c r="R37"/>
  <c r="U37"/>
  <c r="X37"/>
  <c r="AA37"/>
  <c r="AD37"/>
  <c r="AG37"/>
  <c r="AJ37"/>
  <c r="AM37"/>
  <c r="I54"/>
  <c r="R54"/>
  <c r="U54"/>
  <c r="X54"/>
  <c r="AA54"/>
  <c r="AD54"/>
  <c r="AG54"/>
  <c r="AJ54"/>
  <c r="AM54"/>
  <c r="I57"/>
  <c r="L57"/>
  <c r="O57"/>
  <c r="R57"/>
  <c r="U57"/>
  <c r="X57"/>
  <c r="AA57"/>
  <c r="AD57"/>
  <c r="AG57"/>
  <c r="AJ57"/>
  <c r="AM57"/>
  <c r="I60"/>
  <c r="L60"/>
  <c r="R60"/>
  <c r="U60"/>
  <c r="X60"/>
  <c r="AA60"/>
  <c r="AD60"/>
  <c r="AM60"/>
  <c r="I63"/>
  <c r="L63"/>
  <c r="R63"/>
  <c r="U63"/>
  <c r="X63"/>
  <c r="AA63"/>
  <c r="AD63"/>
  <c r="AG63"/>
  <c r="AJ63"/>
  <c r="AM63"/>
  <c r="I66"/>
  <c r="R66"/>
  <c r="AA66"/>
  <c r="AD66"/>
  <c r="AG66"/>
  <c r="AM66"/>
  <c r="I69"/>
  <c r="L69"/>
  <c r="R69"/>
  <c r="AD69"/>
  <c r="AG69"/>
  <c r="AM69"/>
  <c r="I72"/>
  <c r="R72"/>
  <c r="X72"/>
  <c r="AA72"/>
  <c r="AD72"/>
  <c r="AG72"/>
  <c r="AJ72"/>
  <c r="AM72"/>
  <c r="I75"/>
  <c r="L75"/>
  <c r="O75"/>
  <c r="R75"/>
  <c r="U75"/>
  <c r="X75"/>
  <c r="AA75"/>
  <c r="AD75"/>
  <c r="AG75"/>
  <c r="AJ75"/>
  <c r="AM75"/>
  <c r="I78"/>
  <c r="L78"/>
  <c r="O78"/>
  <c r="R78"/>
  <c r="U78"/>
  <c r="X78"/>
  <c r="AA78"/>
  <c r="AD78"/>
  <c r="AG78"/>
  <c r="AJ78"/>
  <c r="AM78"/>
  <c r="I81"/>
  <c r="L81"/>
  <c r="R81"/>
  <c r="U81"/>
  <c r="X81"/>
  <c r="AA81"/>
  <c r="AD81"/>
  <c r="AG81"/>
  <c r="AJ81"/>
  <c r="AM81"/>
  <c r="I10"/>
  <c r="I28"/>
  <c r="L28"/>
  <c r="R28"/>
  <c r="U28"/>
  <c r="X28"/>
  <c r="AA28"/>
  <c r="AD28"/>
  <c r="AG28"/>
  <c r="AJ28"/>
  <c r="AM28"/>
  <c r="AU123" l="1"/>
  <c r="AV123"/>
  <c r="AU96"/>
  <c r="AV96"/>
  <c r="AU105"/>
  <c r="AV105"/>
  <c r="AU111"/>
  <c r="AV111"/>
  <c r="AU117"/>
  <c r="AV117"/>
  <c r="C117" i="4" s="1"/>
  <c r="AV120" i="2"/>
  <c r="AU120"/>
  <c r="AV102"/>
  <c r="AU102"/>
  <c r="AV108"/>
  <c r="AU108"/>
  <c r="AV114"/>
  <c r="AU114"/>
  <c r="AU152"/>
  <c r="AV152"/>
  <c r="AV161"/>
  <c r="AU161"/>
  <c r="AU187"/>
  <c r="AV187"/>
  <c r="AU231"/>
  <c r="AV231"/>
  <c r="AV155"/>
  <c r="AU155"/>
  <c r="AV184"/>
  <c r="AU184"/>
  <c r="AU193"/>
  <c r="AV193"/>
  <c r="AU199"/>
  <c r="AV199"/>
  <c r="AV211"/>
  <c r="AU211"/>
  <c r="AU237"/>
  <c r="AV237"/>
  <c r="AV243"/>
  <c r="AU243"/>
  <c r="AV249"/>
  <c r="AU249"/>
  <c r="AU146"/>
  <c r="AV146"/>
  <c r="C162" i="4" s="1" a="1"/>
  <c r="C162" s="1"/>
  <c r="AV158" i="2"/>
  <c r="AU158"/>
  <c r="AV167"/>
  <c r="AU167"/>
  <c r="AV208"/>
  <c r="AU208"/>
  <c r="AV252"/>
  <c r="AU252"/>
  <c r="AV149"/>
  <c r="AU149"/>
  <c r="AV164"/>
  <c r="AU164"/>
  <c r="AV190"/>
  <c r="AU190"/>
  <c r="AV196"/>
  <c r="AU196"/>
  <c r="AV202"/>
  <c r="AU202"/>
  <c r="AV228"/>
  <c r="AU228"/>
  <c r="AV240"/>
  <c r="AU240"/>
  <c r="AV246"/>
  <c r="AU246"/>
  <c r="AU255"/>
  <c r="AV255"/>
  <c r="AO154"/>
  <c r="AP154" s="1"/>
  <c r="AO163"/>
  <c r="AP163" s="1"/>
  <c r="AO189"/>
  <c r="AP189" s="1"/>
  <c r="AO233"/>
  <c r="AP233" s="1"/>
  <c r="AO145"/>
  <c r="AP145" s="1"/>
  <c r="AU143"/>
  <c r="C162" i="6" s="1" a="1"/>
  <c r="C162" s="1"/>
  <c r="AO157" i="2"/>
  <c r="AP157" s="1"/>
  <c r="AO186"/>
  <c r="AP186" s="1"/>
  <c r="AO195"/>
  <c r="AP195" s="1"/>
  <c r="AO201"/>
  <c r="AP201" s="1"/>
  <c r="AO213"/>
  <c r="AP213" s="1"/>
  <c r="AO239"/>
  <c r="AP239" s="1"/>
  <c r="AO245"/>
  <c r="AP245" s="1"/>
  <c r="AO251"/>
  <c r="AP251" s="1"/>
  <c r="AO148"/>
  <c r="AP148" s="1"/>
  <c r="AO160"/>
  <c r="AP160" s="1"/>
  <c r="AO169"/>
  <c r="AP169" s="1"/>
  <c r="AO210"/>
  <c r="AP210" s="1"/>
  <c r="AO254"/>
  <c r="AP254" s="1"/>
  <c r="AO151"/>
  <c r="AP151" s="1"/>
  <c r="AO166"/>
  <c r="AP166" s="1"/>
  <c r="AO192"/>
  <c r="AP192" s="1"/>
  <c r="AO198"/>
  <c r="AP198" s="1"/>
  <c r="AO204"/>
  <c r="AP204" s="1"/>
  <c r="AO230"/>
  <c r="AP230" s="1"/>
  <c r="AO242"/>
  <c r="AP242" s="1"/>
  <c r="AO248"/>
  <c r="AP248" s="1"/>
  <c r="AO257"/>
  <c r="AP257" s="1"/>
  <c r="AO98"/>
  <c r="AP98" s="1"/>
  <c r="AO107"/>
  <c r="AP107" s="1"/>
  <c r="AO113"/>
  <c r="AP113" s="1"/>
  <c r="AU99"/>
  <c r="AO101"/>
  <c r="AP101" s="1"/>
  <c r="AO104"/>
  <c r="AP104" s="1"/>
  <c r="AO110"/>
  <c r="AP110" s="1"/>
  <c r="AO116"/>
  <c r="AP116" s="1"/>
  <c r="AO122"/>
  <c r="AP122" s="1"/>
  <c r="AO125"/>
  <c r="AP125" s="1"/>
  <c r="AN78"/>
  <c r="AN57"/>
  <c r="AN81"/>
  <c r="AN75"/>
  <c r="AN72"/>
  <c r="AN69"/>
  <c r="AN66"/>
  <c r="AN63"/>
  <c r="AN60"/>
  <c r="AN54"/>
  <c r="AM162" i="6" l="1" a="1"/>
  <c r="AM162" s="1"/>
  <c r="AK162" a="1"/>
  <c r="AK162" s="1"/>
  <c r="AI162" a="1"/>
  <c r="AI162" s="1"/>
  <c r="AG162" a="1"/>
  <c r="AG162" s="1"/>
  <c r="AE162" a="1"/>
  <c r="AE162" s="1"/>
  <c r="AC162" a="1"/>
  <c r="AC162" s="1"/>
  <c r="AA162" a="1"/>
  <c r="AA162" s="1"/>
  <c r="Y162" a="1"/>
  <c r="Y162" s="1"/>
  <c r="W162" a="1"/>
  <c r="W162" s="1"/>
  <c r="U162" a="1"/>
  <c r="U162" s="1"/>
  <c r="S162" a="1"/>
  <c r="S162" s="1"/>
  <c r="Q162" a="1"/>
  <c r="Q162" s="1"/>
  <c r="O162" a="1"/>
  <c r="O162" s="1"/>
  <c r="M162" a="1"/>
  <c r="M162" s="1"/>
  <c r="K162" a="1"/>
  <c r="K162" s="1"/>
  <c r="I162" a="1"/>
  <c r="I162" s="1"/>
  <c r="G162" a="1"/>
  <c r="G162" s="1"/>
  <c r="AO164" a="1"/>
  <c r="AO164" s="1"/>
  <c r="AP164" s="1"/>
  <c r="AM164" a="1"/>
  <c r="AM164" s="1"/>
  <c r="AK164" a="1"/>
  <c r="AK164" s="1"/>
  <c r="AI164" a="1"/>
  <c r="AI164" s="1"/>
  <c r="AG164" a="1"/>
  <c r="AG164" s="1"/>
  <c r="AE164" a="1"/>
  <c r="AE164" s="1"/>
  <c r="AC164" a="1"/>
  <c r="AC164" s="1"/>
  <c r="AA164" a="1"/>
  <c r="AA164" s="1"/>
  <c r="Y164" a="1"/>
  <c r="Y164" s="1"/>
  <c r="W164" a="1"/>
  <c r="W164" s="1"/>
  <c r="U164" a="1"/>
  <c r="U164" s="1"/>
  <c r="S164" a="1"/>
  <c r="S164" s="1"/>
  <c r="Q164" a="1"/>
  <c r="Q164" s="1"/>
  <c r="O164" a="1"/>
  <c r="O164" s="1"/>
  <c r="M164" a="1"/>
  <c r="M164" s="1"/>
  <c r="K164" a="1"/>
  <c r="K164" s="1"/>
  <c r="I164" a="1"/>
  <c r="I164" s="1"/>
  <c r="G164" a="1"/>
  <c r="G164" s="1"/>
  <c r="AL163" a="1"/>
  <c r="AL163" s="1"/>
  <c r="AJ163" a="1"/>
  <c r="AJ163" s="1"/>
  <c r="AH163" a="1"/>
  <c r="AH163" s="1"/>
  <c r="AF163" a="1"/>
  <c r="AF163" s="1"/>
  <c r="AD163" a="1"/>
  <c r="AD163" s="1"/>
  <c r="AB163" a="1"/>
  <c r="AB163" s="1"/>
  <c r="Z163" a="1"/>
  <c r="Z163" s="1"/>
  <c r="X163" a="1"/>
  <c r="X163" s="1"/>
  <c r="V163" a="1"/>
  <c r="V163" s="1"/>
  <c r="T163" a="1"/>
  <c r="T163" s="1"/>
  <c r="R163" a="1"/>
  <c r="R163" s="1"/>
  <c r="P163" a="1"/>
  <c r="P163" s="1"/>
  <c r="N163" a="1"/>
  <c r="N163" s="1"/>
  <c r="L163" a="1"/>
  <c r="L163" s="1"/>
  <c r="J163" a="1"/>
  <c r="J163" s="1"/>
  <c r="H163" a="1"/>
  <c r="H163" s="1"/>
  <c r="E162"/>
  <c r="AU162"/>
  <c r="AL162" a="1"/>
  <c r="AL162" s="1"/>
  <c r="AJ162" a="1"/>
  <c r="AJ162" s="1"/>
  <c r="AH162" a="1"/>
  <c r="AH162" s="1"/>
  <c r="AF162" a="1"/>
  <c r="AF162" s="1"/>
  <c r="AD162" a="1"/>
  <c r="AD162" s="1"/>
  <c r="AB162" a="1"/>
  <c r="AB162" s="1"/>
  <c r="Z162" a="1"/>
  <c r="Z162" s="1"/>
  <c r="X162" a="1"/>
  <c r="X162" s="1"/>
  <c r="V162" a="1"/>
  <c r="V162" s="1"/>
  <c r="T162" a="1"/>
  <c r="T162" s="1"/>
  <c r="R162" a="1"/>
  <c r="R162" s="1"/>
  <c r="P162" a="1"/>
  <c r="P162" s="1"/>
  <c r="N162" a="1"/>
  <c r="N162" s="1"/>
  <c r="L162" a="1"/>
  <c r="L162" s="1"/>
  <c r="J162" a="1"/>
  <c r="J162" s="1"/>
  <c r="H162" a="1"/>
  <c r="H162" s="1"/>
  <c r="D162"/>
  <c r="AN164" a="1"/>
  <c r="AN164" s="1"/>
  <c r="AL164" a="1"/>
  <c r="AL164" s="1"/>
  <c r="AJ164" a="1"/>
  <c r="AJ164" s="1"/>
  <c r="AH164" a="1"/>
  <c r="AH164" s="1"/>
  <c r="AF164" a="1"/>
  <c r="AF164" s="1"/>
  <c r="AD164" a="1"/>
  <c r="AD164" s="1"/>
  <c r="AB164" a="1"/>
  <c r="AB164" s="1"/>
  <c r="Z164" a="1"/>
  <c r="Z164" s="1"/>
  <c r="X164" a="1"/>
  <c r="X164" s="1"/>
  <c r="V164" a="1"/>
  <c r="V164" s="1"/>
  <c r="T164" a="1"/>
  <c r="T164" s="1"/>
  <c r="R164" a="1"/>
  <c r="R164" s="1"/>
  <c r="P164" a="1"/>
  <c r="P164" s="1"/>
  <c r="N164" a="1"/>
  <c r="N164" s="1"/>
  <c r="L164" a="1"/>
  <c r="L164" s="1"/>
  <c r="J164" a="1"/>
  <c r="J164" s="1"/>
  <c r="H164" a="1"/>
  <c r="H164" s="1"/>
  <c r="AM163" a="1"/>
  <c r="AM163" s="1"/>
  <c r="AK163" a="1"/>
  <c r="AK163" s="1"/>
  <c r="AI163" a="1"/>
  <c r="AI163" s="1"/>
  <c r="AG163" a="1"/>
  <c r="AG163" s="1"/>
  <c r="AE163" a="1"/>
  <c r="AE163" s="1"/>
  <c r="AC163" a="1"/>
  <c r="AC163" s="1"/>
  <c r="AA163" a="1"/>
  <c r="AA163" s="1"/>
  <c r="Y163" a="1"/>
  <c r="Y163" s="1"/>
  <c r="W163" a="1"/>
  <c r="W163" s="1"/>
  <c r="U163" a="1"/>
  <c r="U163" s="1"/>
  <c r="S163" a="1"/>
  <c r="S163" s="1"/>
  <c r="Q163" a="1"/>
  <c r="Q163" s="1"/>
  <c r="O163" a="1"/>
  <c r="O163" s="1"/>
  <c r="M163" a="1"/>
  <c r="M163" s="1"/>
  <c r="K163" a="1"/>
  <c r="K163" s="1"/>
  <c r="I163" a="1"/>
  <c r="I163" s="1"/>
  <c r="G163" a="1"/>
  <c r="G163" s="1"/>
  <c r="H163" i="4" a="1"/>
  <c r="H163" s="1"/>
  <c r="J163" a="1"/>
  <c r="J163" s="1"/>
  <c r="L163" a="1"/>
  <c r="L163" s="1"/>
  <c r="N163" a="1"/>
  <c r="N163" s="1"/>
  <c r="P163" a="1"/>
  <c r="P163" s="1"/>
  <c r="R163" a="1"/>
  <c r="R163" s="1"/>
  <c r="T163" a="1"/>
  <c r="T163" s="1"/>
  <c r="V163" a="1"/>
  <c r="V163" s="1"/>
  <c r="X163" a="1"/>
  <c r="X163" s="1"/>
  <c r="Z163" a="1"/>
  <c r="Z163" s="1"/>
  <c r="AB163" a="1"/>
  <c r="AB163" s="1"/>
  <c r="AD163" a="1"/>
  <c r="AD163" s="1"/>
  <c r="AF163" a="1"/>
  <c r="AF163" s="1"/>
  <c r="AH163" a="1"/>
  <c r="AH163" s="1"/>
  <c r="AJ163" a="1"/>
  <c r="AJ163" s="1"/>
  <c r="AL163" a="1"/>
  <c r="AL163" s="1"/>
  <c r="G164" a="1"/>
  <c r="G164" s="1"/>
  <c r="I164" a="1"/>
  <c r="I164" s="1"/>
  <c r="K164" a="1"/>
  <c r="K164" s="1"/>
  <c r="M164" a="1"/>
  <c r="M164" s="1"/>
  <c r="O164" a="1"/>
  <c r="O164" s="1"/>
  <c r="Q164" a="1"/>
  <c r="Q164" s="1"/>
  <c r="S164" a="1"/>
  <c r="S164" s="1"/>
  <c r="U164" a="1"/>
  <c r="U164" s="1"/>
  <c r="W164" a="1"/>
  <c r="W164" s="1"/>
  <c r="Y164" a="1"/>
  <c r="Y164" s="1"/>
  <c r="AA164" a="1"/>
  <c r="AA164" s="1"/>
  <c r="AC164" a="1"/>
  <c r="AC164" s="1"/>
  <c r="AE164" a="1"/>
  <c r="AE164" s="1"/>
  <c r="AG164" a="1"/>
  <c r="AG164" s="1"/>
  <c r="AI164" a="1"/>
  <c r="AI164" s="1"/>
  <c r="AK164" a="1"/>
  <c r="AK164" s="1"/>
  <c r="AM164" a="1"/>
  <c r="AM164" s="1"/>
  <c r="I162" a="1"/>
  <c r="I162" s="1"/>
  <c r="K162" a="1"/>
  <c r="K162" s="1"/>
  <c r="M162" a="1"/>
  <c r="M162" s="1"/>
  <c r="O162" a="1"/>
  <c r="O162" s="1"/>
  <c r="Q162" a="1"/>
  <c r="Q162" s="1"/>
  <c r="S162" a="1"/>
  <c r="S162" s="1"/>
  <c r="U162" a="1"/>
  <c r="U162" s="1"/>
  <c r="W162" a="1"/>
  <c r="W162" s="1"/>
  <c r="Y162" a="1"/>
  <c r="Y162" s="1"/>
  <c r="AA162" a="1"/>
  <c r="AA162" s="1"/>
  <c r="AC162" a="1"/>
  <c r="AC162" s="1"/>
  <c r="AE162" a="1"/>
  <c r="AE162" s="1"/>
  <c r="AG162" a="1"/>
  <c r="AG162" s="1"/>
  <c r="AI162" a="1"/>
  <c r="AI162" s="1"/>
  <c r="AK162" a="1"/>
  <c r="AK162" s="1"/>
  <c r="AM162" a="1"/>
  <c r="AM162" s="1"/>
  <c r="G163" a="1"/>
  <c r="G163" s="1"/>
  <c r="I163" a="1"/>
  <c r="I163" s="1"/>
  <c r="K163" a="1"/>
  <c r="K163" s="1"/>
  <c r="M163" a="1"/>
  <c r="M163" s="1"/>
  <c r="O163" a="1"/>
  <c r="O163" s="1"/>
  <c r="Q163" a="1"/>
  <c r="Q163" s="1"/>
  <c r="S163" a="1"/>
  <c r="S163" s="1"/>
  <c r="U163" a="1"/>
  <c r="U163" s="1"/>
  <c r="W163" a="1"/>
  <c r="W163" s="1"/>
  <c r="Y163" a="1"/>
  <c r="Y163" s="1"/>
  <c r="AA163" a="1"/>
  <c r="AA163" s="1"/>
  <c r="AC163" a="1"/>
  <c r="AC163" s="1"/>
  <c r="AE163" a="1"/>
  <c r="AE163" s="1"/>
  <c r="AG163" a="1"/>
  <c r="AG163" s="1"/>
  <c r="AI163" a="1"/>
  <c r="AI163" s="1"/>
  <c r="AK163" a="1"/>
  <c r="AK163" s="1"/>
  <c r="AM163" a="1"/>
  <c r="AM163" s="1"/>
  <c r="H164" a="1"/>
  <c r="H164" s="1"/>
  <c r="J164" a="1"/>
  <c r="J164" s="1"/>
  <c r="L164" a="1"/>
  <c r="L164" s="1"/>
  <c r="N164" a="1"/>
  <c r="N164" s="1"/>
  <c r="P164" a="1"/>
  <c r="P164" s="1"/>
  <c r="R164" a="1"/>
  <c r="R164" s="1"/>
  <c r="T164" a="1"/>
  <c r="T164" s="1"/>
  <c r="V164" a="1"/>
  <c r="V164" s="1"/>
  <c r="X164" a="1"/>
  <c r="X164" s="1"/>
  <c r="Z164" a="1"/>
  <c r="Z164" s="1"/>
  <c r="AB164" a="1"/>
  <c r="AB164" s="1"/>
  <c r="AD164" a="1"/>
  <c r="AD164" s="1"/>
  <c r="AF164" a="1"/>
  <c r="AF164" s="1"/>
  <c r="AH164" a="1"/>
  <c r="AH164" s="1"/>
  <c r="AJ164" a="1"/>
  <c r="AJ164" s="1"/>
  <c r="AL164" a="1"/>
  <c r="AL164" s="1"/>
  <c r="H162" a="1"/>
  <c r="H162" s="1"/>
  <c r="J162" a="1"/>
  <c r="J162" s="1"/>
  <c r="L162" a="1"/>
  <c r="L162" s="1"/>
  <c r="N162" a="1"/>
  <c r="N162" s="1"/>
  <c r="P162" a="1"/>
  <c r="P162" s="1"/>
  <c r="R162" a="1"/>
  <c r="R162" s="1"/>
  <c r="T162" a="1"/>
  <c r="T162" s="1"/>
  <c r="V162" a="1"/>
  <c r="V162" s="1"/>
  <c r="X162" a="1"/>
  <c r="X162" s="1"/>
  <c r="Z162" a="1"/>
  <c r="Z162" s="1"/>
  <c r="AB162" a="1"/>
  <c r="AB162" s="1"/>
  <c r="AD162" a="1"/>
  <c r="AD162" s="1"/>
  <c r="AF162" a="1"/>
  <c r="AF162" s="1"/>
  <c r="AH162" a="1"/>
  <c r="AH162" s="1"/>
  <c r="AJ162" a="1"/>
  <c r="AJ162" s="1"/>
  <c r="AL162" a="1"/>
  <c r="AL162" s="1"/>
  <c r="G162" a="1"/>
  <c r="G162" s="1"/>
  <c r="AN164" a="1"/>
  <c r="AN164" s="1"/>
  <c r="E162"/>
  <c r="D162"/>
  <c r="AU162"/>
  <c r="AO164" a="1"/>
  <c r="AO164" s="1"/>
  <c r="AP164" s="1"/>
  <c r="C261" a="1"/>
  <c r="C261" s="1"/>
  <c r="C255" a="1"/>
  <c r="C255" s="1"/>
  <c r="C249" a="1"/>
  <c r="C249" s="1"/>
  <c r="C243" a="1"/>
  <c r="C243" s="1"/>
  <c r="C237" a="1"/>
  <c r="C237" s="1"/>
  <c r="C258" a="1"/>
  <c r="C258" s="1"/>
  <c r="C252" a="1"/>
  <c r="C252" s="1"/>
  <c r="C246" a="1"/>
  <c r="C246" s="1"/>
  <c r="C240" a="1"/>
  <c r="C240" s="1"/>
  <c r="C234" a="1"/>
  <c r="C234" s="1"/>
  <c r="C213" a="1"/>
  <c r="C213" s="1"/>
  <c r="C207" a="1"/>
  <c r="C207" s="1"/>
  <c r="C201" a="1"/>
  <c r="C201" s="1"/>
  <c r="C195" a="1"/>
  <c r="C195" s="1"/>
  <c r="C189" a="1"/>
  <c r="C189" s="1"/>
  <c r="C216" a="1"/>
  <c r="C216" s="1"/>
  <c r="C210" a="1"/>
  <c r="C210" s="1"/>
  <c r="C204" a="1"/>
  <c r="C204" s="1"/>
  <c r="C198" a="1"/>
  <c r="C198" s="1"/>
  <c r="C192" a="1"/>
  <c r="C192" s="1"/>
  <c r="C123" i="6" a="1"/>
  <c r="C123" s="1"/>
  <c r="C117" a="1"/>
  <c r="C117" s="1"/>
  <c r="C111" a="1"/>
  <c r="C111" s="1"/>
  <c r="C105" a="1"/>
  <c r="C105" s="1"/>
  <c r="C99" a="1"/>
  <c r="C99" s="1"/>
  <c r="C126" a="1"/>
  <c r="C126" s="1"/>
  <c r="C120" a="1"/>
  <c r="C120" s="1"/>
  <c r="C114" a="1"/>
  <c r="C114" s="1"/>
  <c r="C108" a="1"/>
  <c r="C108" s="1"/>
  <c r="C102" a="1"/>
  <c r="C102" s="1"/>
  <c r="C153" i="4" a="1"/>
  <c r="C153" s="1"/>
  <c r="C165" a="1"/>
  <c r="C165" s="1"/>
  <c r="C147" a="1"/>
  <c r="C147" s="1"/>
  <c r="C156" a="1"/>
  <c r="C156" s="1"/>
  <c r="C168" a="1"/>
  <c r="C168" s="1"/>
  <c r="C153" i="6" a="1"/>
  <c r="C153" s="1"/>
  <c r="C165" a="1"/>
  <c r="C165" s="1"/>
  <c r="C144" a="1"/>
  <c r="C144" s="1"/>
  <c r="C156" a="1"/>
  <c r="C156" s="1"/>
  <c r="C168" a="1"/>
  <c r="C168" s="1"/>
  <c r="C258" a="1"/>
  <c r="C258" s="1"/>
  <c r="C252" a="1"/>
  <c r="C252" s="1"/>
  <c r="C246" a="1"/>
  <c r="C246" s="1"/>
  <c r="C240" a="1"/>
  <c r="C240" s="1"/>
  <c r="C234" a="1"/>
  <c r="C234" s="1"/>
  <c r="C261" a="1"/>
  <c r="C261" s="1"/>
  <c r="C255" a="1"/>
  <c r="C255" s="1"/>
  <c r="C249" a="1"/>
  <c r="C249" s="1"/>
  <c r="C243" a="1"/>
  <c r="C243" s="1"/>
  <c r="C237" a="1"/>
  <c r="C237" s="1"/>
  <c r="C213" a="1"/>
  <c r="C213" s="1"/>
  <c r="C207" a="1"/>
  <c r="C207" s="1"/>
  <c r="C201" a="1"/>
  <c r="C201" s="1"/>
  <c r="C195" a="1"/>
  <c r="C195" s="1"/>
  <c r="C189" a="1"/>
  <c r="C189" s="1"/>
  <c r="C216" a="1"/>
  <c r="C216" s="1"/>
  <c r="C210" a="1"/>
  <c r="C210" s="1"/>
  <c r="C204" a="1"/>
  <c r="C204" s="1"/>
  <c r="C198" a="1"/>
  <c r="C198" s="1"/>
  <c r="C192" a="1"/>
  <c r="C192" s="1"/>
  <c r="G118" i="4" a="1"/>
  <c r="G118" s="1"/>
  <c r="I118" a="1"/>
  <c r="I118" s="1"/>
  <c r="K118" a="1"/>
  <c r="K118" s="1"/>
  <c r="M118" a="1"/>
  <c r="M118" s="1"/>
  <c r="O118" a="1"/>
  <c r="O118" s="1"/>
  <c r="Q118" a="1"/>
  <c r="Q118" s="1"/>
  <c r="S118" a="1"/>
  <c r="S118" s="1"/>
  <c r="U118" a="1"/>
  <c r="U118" s="1"/>
  <c r="W118" a="1"/>
  <c r="W118" s="1"/>
  <c r="Y118" a="1"/>
  <c r="Y118" s="1"/>
  <c r="AA118" a="1"/>
  <c r="AA118" s="1"/>
  <c r="AC118" a="1"/>
  <c r="AC118" s="1"/>
  <c r="AE118" a="1"/>
  <c r="AE118" s="1"/>
  <c r="AG118" a="1"/>
  <c r="AG118" s="1"/>
  <c r="AI118" a="1"/>
  <c r="AI118" s="1"/>
  <c r="AK118" a="1"/>
  <c r="AK118" s="1"/>
  <c r="AM118" a="1"/>
  <c r="AM118" s="1"/>
  <c r="H119" a="1"/>
  <c r="H119" s="1"/>
  <c r="J119" a="1"/>
  <c r="J119" s="1"/>
  <c r="L119" a="1"/>
  <c r="L119" s="1"/>
  <c r="N119" a="1"/>
  <c r="N119" s="1"/>
  <c r="P119" a="1"/>
  <c r="P119" s="1"/>
  <c r="R119" a="1"/>
  <c r="R119" s="1"/>
  <c r="T119" a="1"/>
  <c r="T119" s="1"/>
  <c r="V119" a="1"/>
  <c r="V119" s="1"/>
  <c r="X119" a="1"/>
  <c r="X119" s="1"/>
  <c r="Z119" a="1"/>
  <c r="Z119" s="1"/>
  <c r="AB119" a="1"/>
  <c r="AB119" s="1"/>
  <c r="AD119" a="1"/>
  <c r="AD119" s="1"/>
  <c r="AF119" a="1"/>
  <c r="AF119" s="1"/>
  <c r="AH119" a="1"/>
  <c r="AH119" s="1"/>
  <c r="AJ119" a="1"/>
  <c r="AJ119" s="1"/>
  <c r="AL119" a="1"/>
  <c r="AL119" s="1"/>
  <c r="H117" a="1"/>
  <c r="H117" s="1"/>
  <c r="J117" a="1"/>
  <c r="J117" s="1"/>
  <c r="L117" a="1"/>
  <c r="L117" s="1"/>
  <c r="N117" a="1"/>
  <c r="N117" s="1"/>
  <c r="P117" a="1"/>
  <c r="P117" s="1"/>
  <c r="R117" a="1"/>
  <c r="R117" s="1"/>
  <c r="T117" a="1"/>
  <c r="T117" s="1"/>
  <c r="V117" a="1"/>
  <c r="V117" s="1"/>
  <c r="X117" a="1"/>
  <c r="X117" s="1"/>
  <c r="Z117" a="1"/>
  <c r="Z117" s="1"/>
  <c r="AB117" a="1"/>
  <c r="AB117" s="1"/>
  <c r="AD117" a="1"/>
  <c r="AD117" s="1"/>
  <c r="AF117" a="1"/>
  <c r="AF117" s="1"/>
  <c r="AH117" a="1"/>
  <c r="AH117" s="1"/>
  <c r="AJ117" a="1"/>
  <c r="AJ117" s="1"/>
  <c r="AL117" a="1"/>
  <c r="AL117" s="1"/>
  <c r="G117" a="1"/>
  <c r="G117" s="1"/>
  <c r="AN119" a="1"/>
  <c r="AN119" s="1"/>
  <c r="AU117"/>
  <c r="H118" a="1"/>
  <c r="H118" s="1"/>
  <c r="J118" a="1"/>
  <c r="J118" s="1"/>
  <c r="L118" a="1"/>
  <c r="L118" s="1"/>
  <c r="N118" a="1"/>
  <c r="N118" s="1"/>
  <c r="P118" a="1"/>
  <c r="P118" s="1"/>
  <c r="R118" a="1"/>
  <c r="R118" s="1"/>
  <c r="T118" a="1"/>
  <c r="T118" s="1"/>
  <c r="V118" a="1"/>
  <c r="V118" s="1"/>
  <c r="X118" a="1"/>
  <c r="X118" s="1"/>
  <c r="Z118" a="1"/>
  <c r="Z118" s="1"/>
  <c r="AB118" a="1"/>
  <c r="AB118" s="1"/>
  <c r="AD118" a="1"/>
  <c r="AD118" s="1"/>
  <c r="AF118" a="1"/>
  <c r="AF118" s="1"/>
  <c r="AH118" a="1"/>
  <c r="AH118" s="1"/>
  <c r="AJ118" a="1"/>
  <c r="AJ118" s="1"/>
  <c r="AL118" a="1"/>
  <c r="AL118" s="1"/>
  <c r="G119" a="1"/>
  <c r="G119" s="1"/>
  <c r="I119" a="1"/>
  <c r="I119" s="1"/>
  <c r="K119" a="1"/>
  <c r="K119" s="1"/>
  <c r="M119" a="1"/>
  <c r="M119" s="1"/>
  <c r="O119" a="1"/>
  <c r="O119" s="1"/>
  <c r="Q119" a="1"/>
  <c r="Q119" s="1"/>
  <c r="S119" a="1"/>
  <c r="S119" s="1"/>
  <c r="U119" a="1"/>
  <c r="U119" s="1"/>
  <c r="W119" a="1"/>
  <c r="W119" s="1"/>
  <c r="Y119" a="1"/>
  <c r="Y119" s="1"/>
  <c r="AA119" a="1"/>
  <c r="AA119" s="1"/>
  <c r="AC119" a="1"/>
  <c r="AC119" s="1"/>
  <c r="AE119" a="1"/>
  <c r="AE119" s="1"/>
  <c r="AG119" a="1"/>
  <c r="AG119" s="1"/>
  <c r="AI119" a="1"/>
  <c r="AI119" s="1"/>
  <c r="AK119" a="1"/>
  <c r="AK119" s="1"/>
  <c r="AM119" a="1"/>
  <c r="AM119" s="1"/>
  <c r="I117" a="1"/>
  <c r="I117" s="1"/>
  <c r="K117" a="1"/>
  <c r="K117" s="1"/>
  <c r="M117" a="1"/>
  <c r="M117" s="1"/>
  <c r="O117" a="1"/>
  <c r="O117" s="1"/>
  <c r="Q117" a="1"/>
  <c r="Q117" s="1"/>
  <c r="S117" a="1"/>
  <c r="S117" s="1"/>
  <c r="U117" a="1"/>
  <c r="U117" s="1"/>
  <c r="W117" a="1"/>
  <c r="W117" s="1"/>
  <c r="Y117" a="1"/>
  <c r="Y117" s="1"/>
  <c r="AA117" a="1"/>
  <c r="AA117" s="1"/>
  <c r="AC117" a="1"/>
  <c r="AC117" s="1"/>
  <c r="AE117" a="1"/>
  <c r="AE117" s="1"/>
  <c r="AG117" a="1"/>
  <c r="AG117" s="1"/>
  <c r="AI117" a="1"/>
  <c r="AI117" s="1"/>
  <c r="AK117" a="1"/>
  <c r="AK117" s="1"/>
  <c r="AM117" a="1"/>
  <c r="AM117" s="1"/>
  <c r="AO119" a="1"/>
  <c r="AO119" s="1"/>
  <c r="AP119" s="1"/>
  <c r="D117"/>
  <c r="E117"/>
  <c r="C126" a="1"/>
  <c r="C126" s="1"/>
  <c r="C120" a="1"/>
  <c r="C120" s="1"/>
  <c r="C114" a="1"/>
  <c r="C114" s="1"/>
  <c r="C108" a="1"/>
  <c r="C108" s="1"/>
  <c r="C102" a="1"/>
  <c r="C102" s="1"/>
  <c r="C123" a="1"/>
  <c r="C123" s="1"/>
  <c r="C111" a="1"/>
  <c r="C111" s="1"/>
  <c r="C105" a="1"/>
  <c r="C105" s="1"/>
  <c r="C99" a="1"/>
  <c r="C99" s="1"/>
  <c r="C144" a="1"/>
  <c r="C144" s="1"/>
  <c r="C159" a="1"/>
  <c r="C159" s="1"/>
  <c r="C171" a="1"/>
  <c r="C171" s="1"/>
  <c r="C150" a="1"/>
  <c r="C150" s="1"/>
  <c r="C147" i="6" a="1"/>
  <c r="C147" s="1"/>
  <c r="C159" a="1"/>
  <c r="C159" s="1"/>
  <c r="C171" a="1"/>
  <c r="C171" s="1"/>
  <c r="C150" a="1"/>
  <c r="C150" s="1"/>
  <c r="AU58" i="2"/>
  <c r="AV58"/>
  <c r="AU70"/>
  <c r="AV70"/>
  <c r="AU76"/>
  <c r="AV76"/>
  <c r="AU64"/>
  <c r="AV64"/>
  <c r="AU79"/>
  <c r="AV79"/>
  <c r="AU52"/>
  <c r="AV52"/>
  <c r="AU61"/>
  <c r="AV61"/>
  <c r="AU67"/>
  <c r="AV67"/>
  <c r="AU73"/>
  <c r="AV73"/>
  <c r="AU55"/>
  <c r="AV55"/>
  <c r="AO60"/>
  <c r="AP60" s="1"/>
  <c r="AO66"/>
  <c r="AP66" s="1"/>
  <c r="AO72"/>
  <c r="AP72" s="1"/>
  <c r="AO81"/>
  <c r="AP81" s="1"/>
  <c r="AO78"/>
  <c r="AP78" s="1"/>
  <c r="AO54"/>
  <c r="AP54" s="1"/>
  <c r="AO63"/>
  <c r="AP63" s="1"/>
  <c r="AO69"/>
  <c r="AP69" s="1"/>
  <c r="AO75"/>
  <c r="AP75" s="1"/>
  <c r="AO57"/>
  <c r="AP57" s="1"/>
  <c r="AN34"/>
  <c r="AN31"/>
  <c r="AM150" i="6" l="1" a="1"/>
  <c r="AM150" s="1"/>
  <c r="AK150" a="1"/>
  <c r="AK150" s="1"/>
  <c r="AI150" a="1"/>
  <c r="AI150" s="1"/>
  <c r="AG150" a="1"/>
  <c r="AG150" s="1"/>
  <c r="AE150" a="1"/>
  <c r="AE150" s="1"/>
  <c r="AC150" a="1"/>
  <c r="AC150" s="1"/>
  <c r="AA150" a="1"/>
  <c r="AA150" s="1"/>
  <c r="Y150" a="1"/>
  <c r="Y150" s="1"/>
  <c r="W150" a="1"/>
  <c r="W150" s="1"/>
  <c r="U150" a="1"/>
  <c r="U150" s="1"/>
  <c r="S150" a="1"/>
  <c r="S150" s="1"/>
  <c r="Q150" a="1"/>
  <c r="Q150" s="1"/>
  <c r="O150" a="1"/>
  <c r="O150" s="1"/>
  <c r="M150" a="1"/>
  <c r="M150" s="1"/>
  <c r="K150" a="1"/>
  <c r="K150" s="1"/>
  <c r="I150" a="1"/>
  <c r="I150" s="1"/>
  <c r="G150" a="1"/>
  <c r="G150" s="1"/>
  <c r="AO152" a="1"/>
  <c r="AO152" s="1"/>
  <c r="AP152" s="1"/>
  <c r="AM152" a="1"/>
  <c r="AM152" s="1"/>
  <c r="AK152" a="1"/>
  <c r="AK152" s="1"/>
  <c r="AI152" a="1"/>
  <c r="AI152" s="1"/>
  <c r="AG152" a="1"/>
  <c r="AG152" s="1"/>
  <c r="AE152" a="1"/>
  <c r="AE152" s="1"/>
  <c r="AC152" a="1"/>
  <c r="AC152" s="1"/>
  <c r="AA152" a="1"/>
  <c r="AA152" s="1"/>
  <c r="Y152" a="1"/>
  <c r="Y152" s="1"/>
  <c r="W152" a="1"/>
  <c r="W152" s="1"/>
  <c r="U152" a="1"/>
  <c r="U152" s="1"/>
  <c r="S152" a="1"/>
  <c r="S152" s="1"/>
  <c r="Q152" a="1"/>
  <c r="Q152" s="1"/>
  <c r="O152" a="1"/>
  <c r="O152" s="1"/>
  <c r="M152" a="1"/>
  <c r="M152" s="1"/>
  <c r="K152" a="1"/>
  <c r="K152" s="1"/>
  <c r="I152" a="1"/>
  <c r="I152" s="1"/>
  <c r="G152" a="1"/>
  <c r="G152" s="1"/>
  <c r="AL151" a="1"/>
  <c r="AL151" s="1"/>
  <c r="AJ151" a="1"/>
  <c r="AJ151" s="1"/>
  <c r="AH151" a="1"/>
  <c r="AH151" s="1"/>
  <c r="AF151" a="1"/>
  <c r="AF151" s="1"/>
  <c r="AD151" a="1"/>
  <c r="AD151" s="1"/>
  <c r="AB151" a="1"/>
  <c r="AB151" s="1"/>
  <c r="Z151" a="1"/>
  <c r="Z151" s="1"/>
  <c r="X151" a="1"/>
  <c r="X151" s="1"/>
  <c r="V151" a="1"/>
  <c r="V151" s="1"/>
  <c r="T151" a="1"/>
  <c r="T151" s="1"/>
  <c r="R151" a="1"/>
  <c r="R151" s="1"/>
  <c r="P151" a="1"/>
  <c r="P151" s="1"/>
  <c r="N151" a="1"/>
  <c r="N151" s="1"/>
  <c r="L151" a="1"/>
  <c r="L151" s="1"/>
  <c r="J151" a="1"/>
  <c r="J151" s="1"/>
  <c r="H151" a="1"/>
  <c r="H151" s="1"/>
  <c r="E150"/>
  <c r="AU150"/>
  <c r="AL150" a="1"/>
  <c r="AL150" s="1"/>
  <c r="AJ150" a="1"/>
  <c r="AJ150" s="1"/>
  <c r="AH150" a="1"/>
  <c r="AH150" s="1"/>
  <c r="AF150" a="1"/>
  <c r="AF150" s="1"/>
  <c r="AD150" a="1"/>
  <c r="AD150" s="1"/>
  <c r="AB150" a="1"/>
  <c r="AB150" s="1"/>
  <c r="Z150" a="1"/>
  <c r="Z150" s="1"/>
  <c r="X150" a="1"/>
  <c r="X150" s="1"/>
  <c r="V150" a="1"/>
  <c r="V150" s="1"/>
  <c r="T150" a="1"/>
  <c r="T150" s="1"/>
  <c r="R150" a="1"/>
  <c r="R150" s="1"/>
  <c r="P150" a="1"/>
  <c r="P150" s="1"/>
  <c r="N150" a="1"/>
  <c r="N150" s="1"/>
  <c r="L150" a="1"/>
  <c r="L150" s="1"/>
  <c r="J150" a="1"/>
  <c r="J150" s="1"/>
  <c r="H150" a="1"/>
  <c r="H150" s="1"/>
  <c r="D150"/>
  <c r="AN152" a="1"/>
  <c r="AN152" s="1"/>
  <c r="AL152" a="1"/>
  <c r="AL152" s="1"/>
  <c r="AJ152" a="1"/>
  <c r="AJ152" s="1"/>
  <c r="AH152" a="1"/>
  <c r="AH152" s="1"/>
  <c r="AF152" a="1"/>
  <c r="AF152" s="1"/>
  <c r="AD152" a="1"/>
  <c r="AD152" s="1"/>
  <c r="AB152" a="1"/>
  <c r="AB152" s="1"/>
  <c r="Z152" a="1"/>
  <c r="Z152" s="1"/>
  <c r="X152" a="1"/>
  <c r="X152" s="1"/>
  <c r="V152" a="1"/>
  <c r="V152" s="1"/>
  <c r="T152" a="1"/>
  <c r="T152" s="1"/>
  <c r="R152" a="1"/>
  <c r="R152" s="1"/>
  <c r="P152" a="1"/>
  <c r="P152" s="1"/>
  <c r="N152" a="1"/>
  <c r="N152" s="1"/>
  <c r="L152" a="1"/>
  <c r="L152" s="1"/>
  <c r="J152" a="1"/>
  <c r="J152" s="1"/>
  <c r="H152" a="1"/>
  <c r="H152" s="1"/>
  <c r="AM151" a="1"/>
  <c r="AM151" s="1"/>
  <c r="AK151" a="1"/>
  <c r="AK151" s="1"/>
  <c r="AI151" a="1"/>
  <c r="AI151" s="1"/>
  <c r="AG151" a="1"/>
  <c r="AG151" s="1"/>
  <c r="AE151" a="1"/>
  <c r="AE151" s="1"/>
  <c r="AC151" a="1"/>
  <c r="AC151" s="1"/>
  <c r="AA151" a="1"/>
  <c r="AA151" s="1"/>
  <c r="Y151" a="1"/>
  <c r="Y151" s="1"/>
  <c r="W151" a="1"/>
  <c r="W151" s="1"/>
  <c r="U151" a="1"/>
  <c r="U151" s="1"/>
  <c r="S151" a="1"/>
  <c r="S151" s="1"/>
  <c r="Q151" a="1"/>
  <c r="Q151" s="1"/>
  <c r="O151" a="1"/>
  <c r="O151" s="1"/>
  <c r="M151" a="1"/>
  <c r="M151" s="1"/>
  <c r="K151" a="1"/>
  <c r="K151" s="1"/>
  <c r="I151" a="1"/>
  <c r="I151" s="1"/>
  <c r="G151" a="1"/>
  <c r="G151" s="1"/>
  <c r="AN161" a="1"/>
  <c r="AN161" s="1"/>
  <c r="AL161" a="1"/>
  <c r="AL161" s="1"/>
  <c r="AJ161" a="1"/>
  <c r="AJ161" s="1"/>
  <c r="AH161" a="1"/>
  <c r="AH161" s="1"/>
  <c r="AF161" a="1"/>
  <c r="AF161" s="1"/>
  <c r="AD161" a="1"/>
  <c r="AD161" s="1"/>
  <c r="AB161" a="1"/>
  <c r="AB161" s="1"/>
  <c r="Z161" a="1"/>
  <c r="Z161" s="1"/>
  <c r="X161" a="1"/>
  <c r="X161" s="1"/>
  <c r="V161" a="1"/>
  <c r="V161" s="1"/>
  <c r="T161" a="1"/>
  <c r="T161" s="1"/>
  <c r="R161" a="1"/>
  <c r="R161" s="1"/>
  <c r="P161" a="1"/>
  <c r="P161" s="1"/>
  <c r="N161" a="1"/>
  <c r="N161" s="1"/>
  <c r="L161" a="1"/>
  <c r="L161" s="1"/>
  <c r="J161" a="1"/>
  <c r="J161" s="1"/>
  <c r="H161" a="1"/>
  <c r="H161" s="1"/>
  <c r="AM160" a="1"/>
  <c r="AM160" s="1"/>
  <c r="AK160" a="1"/>
  <c r="AK160" s="1"/>
  <c r="AI160" a="1"/>
  <c r="AI160" s="1"/>
  <c r="AG160" a="1"/>
  <c r="AG160" s="1"/>
  <c r="AE160" a="1"/>
  <c r="AE160" s="1"/>
  <c r="AC160" a="1"/>
  <c r="AC160" s="1"/>
  <c r="AA160" a="1"/>
  <c r="AA160" s="1"/>
  <c r="Y160" a="1"/>
  <c r="Y160" s="1"/>
  <c r="W160" a="1"/>
  <c r="W160" s="1"/>
  <c r="U160" a="1"/>
  <c r="U160" s="1"/>
  <c r="S160" a="1"/>
  <c r="S160" s="1"/>
  <c r="Q160" a="1"/>
  <c r="Q160" s="1"/>
  <c r="O160" a="1"/>
  <c r="O160" s="1"/>
  <c r="M160" a="1"/>
  <c r="M160" s="1"/>
  <c r="K160" a="1"/>
  <c r="K160" s="1"/>
  <c r="I160" a="1"/>
  <c r="I160" s="1"/>
  <c r="G160" a="1"/>
  <c r="G160" s="1"/>
  <c r="AU159"/>
  <c r="AL159" a="1"/>
  <c r="AL159" s="1"/>
  <c r="AJ159" a="1"/>
  <c r="AJ159" s="1"/>
  <c r="AH159" a="1"/>
  <c r="AH159" s="1"/>
  <c r="AF159" a="1"/>
  <c r="AF159" s="1"/>
  <c r="AD159" a="1"/>
  <c r="AD159" s="1"/>
  <c r="AB159" a="1"/>
  <c r="AB159" s="1"/>
  <c r="Z159" a="1"/>
  <c r="Z159" s="1"/>
  <c r="X159" a="1"/>
  <c r="X159" s="1"/>
  <c r="V159" a="1"/>
  <c r="V159" s="1"/>
  <c r="T159" a="1"/>
  <c r="T159" s="1"/>
  <c r="R159" a="1"/>
  <c r="R159" s="1"/>
  <c r="P159" a="1"/>
  <c r="P159" s="1"/>
  <c r="N159" a="1"/>
  <c r="N159" s="1"/>
  <c r="L159" a="1"/>
  <c r="L159" s="1"/>
  <c r="J159" a="1"/>
  <c r="J159" s="1"/>
  <c r="H159" a="1"/>
  <c r="H159" s="1"/>
  <c r="D159"/>
  <c r="AO161" a="1"/>
  <c r="AO161" s="1"/>
  <c r="AP161" s="1"/>
  <c r="AM161" a="1"/>
  <c r="AM161" s="1"/>
  <c r="AK161" a="1"/>
  <c r="AK161" s="1"/>
  <c r="AI161" a="1"/>
  <c r="AI161" s="1"/>
  <c r="AG161" a="1"/>
  <c r="AG161" s="1"/>
  <c r="AE161" a="1"/>
  <c r="AE161" s="1"/>
  <c r="AC161" a="1"/>
  <c r="AC161" s="1"/>
  <c r="AA161" a="1"/>
  <c r="AA161" s="1"/>
  <c r="Y161" a="1"/>
  <c r="Y161" s="1"/>
  <c r="W161" a="1"/>
  <c r="W161" s="1"/>
  <c r="U161" a="1"/>
  <c r="U161" s="1"/>
  <c r="S161" a="1"/>
  <c r="S161" s="1"/>
  <c r="Q161" a="1"/>
  <c r="Q161" s="1"/>
  <c r="O161" a="1"/>
  <c r="O161" s="1"/>
  <c r="M161" a="1"/>
  <c r="M161" s="1"/>
  <c r="K161" a="1"/>
  <c r="K161" s="1"/>
  <c r="I161" a="1"/>
  <c r="I161" s="1"/>
  <c r="G161" a="1"/>
  <c r="G161" s="1"/>
  <c r="AL160" a="1"/>
  <c r="AL160" s="1"/>
  <c r="AJ160" a="1"/>
  <c r="AJ160" s="1"/>
  <c r="AH160" a="1"/>
  <c r="AH160" s="1"/>
  <c r="AF160" a="1"/>
  <c r="AF160" s="1"/>
  <c r="AD160" a="1"/>
  <c r="AD160" s="1"/>
  <c r="AB160" a="1"/>
  <c r="AB160" s="1"/>
  <c r="Z160" a="1"/>
  <c r="Z160" s="1"/>
  <c r="X160" a="1"/>
  <c r="X160" s="1"/>
  <c r="V160" a="1"/>
  <c r="V160" s="1"/>
  <c r="T160" a="1"/>
  <c r="T160" s="1"/>
  <c r="R160" a="1"/>
  <c r="R160" s="1"/>
  <c r="P160" a="1"/>
  <c r="P160" s="1"/>
  <c r="N160" a="1"/>
  <c r="N160" s="1"/>
  <c r="L160" a="1"/>
  <c r="L160" s="1"/>
  <c r="J160" a="1"/>
  <c r="J160" s="1"/>
  <c r="H160" a="1"/>
  <c r="H160" s="1"/>
  <c r="E159"/>
  <c r="AM159" a="1"/>
  <c r="AM159" s="1"/>
  <c r="AK159" a="1"/>
  <c r="AK159" s="1"/>
  <c r="AI159" a="1"/>
  <c r="AI159" s="1"/>
  <c r="AG159" a="1"/>
  <c r="AG159" s="1"/>
  <c r="AE159" a="1"/>
  <c r="AE159" s="1"/>
  <c r="AC159" a="1"/>
  <c r="AC159" s="1"/>
  <c r="AA159" a="1"/>
  <c r="AA159" s="1"/>
  <c r="Y159" a="1"/>
  <c r="Y159" s="1"/>
  <c r="W159" a="1"/>
  <c r="W159" s="1"/>
  <c r="U159" a="1"/>
  <c r="U159" s="1"/>
  <c r="S159" a="1"/>
  <c r="S159" s="1"/>
  <c r="Q159" a="1"/>
  <c r="Q159" s="1"/>
  <c r="O159" a="1"/>
  <c r="O159" s="1"/>
  <c r="M159" a="1"/>
  <c r="M159" s="1"/>
  <c r="K159" a="1"/>
  <c r="K159" s="1"/>
  <c r="I159" a="1"/>
  <c r="I159" s="1"/>
  <c r="G159" a="1"/>
  <c r="G159" s="1"/>
  <c r="H151" i="4" a="1"/>
  <c r="H151" s="1"/>
  <c r="J151" a="1"/>
  <c r="J151" s="1"/>
  <c r="L151" a="1"/>
  <c r="L151" s="1"/>
  <c r="N151" a="1"/>
  <c r="N151" s="1"/>
  <c r="P151" a="1"/>
  <c r="P151" s="1"/>
  <c r="R151" a="1"/>
  <c r="R151" s="1"/>
  <c r="T151" a="1"/>
  <c r="T151" s="1"/>
  <c r="V151" a="1"/>
  <c r="V151" s="1"/>
  <c r="X151" a="1"/>
  <c r="X151" s="1"/>
  <c r="Z151" a="1"/>
  <c r="Z151" s="1"/>
  <c r="AB151" a="1"/>
  <c r="AB151" s="1"/>
  <c r="AD151" a="1"/>
  <c r="AD151" s="1"/>
  <c r="AF151" a="1"/>
  <c r="AF151" s="1"/>
  <c r="AH151" a="1"/>
  <c r="AH151" s="1"/>
  <c r="AJ151" a="1"/>
  <c r="AJ151" s="1"/>
  <c r="AL151" a="1"/>
  <c r="AL151" s="1"/>
  <c r="G152" a="1"/>
  <c r="G152" s="1"/>
  <c r="I152" a="1"/>
  <c r="I152" s="1"/>
  <c r="K152" a="1"/>
  <c r="K152" s="1"/>
  <c r="M152" a="1"/>
  <c r="M152" s="1"/>
  <c r="O152" a="1"/>
  <c r="O152" s="1"/>
  <c r="Q152" a="1"/>
  <c r="Q152" s="1"/>
  <c r="S152" a="1"/>
  <c r="S152" s="1"/>
  <c r="U152" a="1"/>
  <c r="U152" s="1"/>
  <c r="W152" a="1"/>
  <c r="W152" s="1"/>
  <c r="Y152" a="1"/>
  <c r="Y152" s="1"/>
  <c r="AA152" a="1"/>
  <c r="AA152" s="1"/>
  <c r="AC152" a="1"/>
  <c r="AC152" s="1"/>
  <c r="AE152" a="1"/>
  <c r="AE152" s="1"/>
  <c r="AG152" a="1"/>
  <c r="AG152" s="1"/>
  <c r="AI152" a="1"/>
  <c r="AI152" s="1"/>
  <c r="AK152" a="1"/>
  <c r="AK152" s="1"/>
  <c r="AM152" a="1"/>
  <c r="AM152" s="1"/>
  <c r="I150" a="1"/>
  <c r="I150" s="1"/>
  <c r="K150" a="1"/>
  <c r="K150" s="1"/>
  <c r="M150" a="1"/>
  <c r="M150" s="1"/>
  <c r="O150" a="1"/>
  <c r="O150" s="1"/>
  <c r="Q150" a="1"/>
  <c r="Q150" s="1"/>
  <c r="S150" a="1"/>
  <c r="S150" s="1"/>
  <c r="U150" a="1"/>
  <c r="U150" s="1"/>
  <c r="W150" a="1"/>
  <c r="W150" s="1"/>
  <c r="Y150" a="1"/>
  <c r="Y150" s="1"/>
  <c r="AA150" a="1"/>
  <c r="AA150" s="1"/>
  <c r="AC150" a="1"/>
  <c r="AC150" s="1"/>
  <c r="AE150" a="1"/>
  <c r="AE150" s="1"/>
  <c r="AG150" a="1"/>
  <c r="AG150" s="1"/>
  <c r="AI150" a="1"/>
  <c r="AI150" s="1"/>
  <c r="AK150" a="1"/>
  <c r="AK150" s="1"/>
  <c r="AM150" a="1"/>
  <c r="AM150" s="1"/>
  <c r="G151" a="1"/>
  <c r="G151" s="1"/>
  <c r="I151" a="1"/>
  <c r="I151" s="1"/>
  <c r="K151" a="1"/>
  <c r="K151" s="1"/>
  <c r="M151" a="1"/>
  <c r="M151" s="1"/>
  <c r="O151" a="1"/>
  <c r="O151" s="1"/>
  <c r="Q151" a="1"/>
  <c r="Q151" s="1"/>
  <c r="S151" a="1"/>
  <c r="S151" s="1"/>
  <c r="U151" a="1"/>
  <c r="U151" s="1"/>
  <c r="W151" a="1"/>
  <c r="W151" s="1"/>
  <c r="Y151" a="1"/>
  <c r="Y151" s="1"/>
  <c r="AA151" a="1"/>
  <c r="AA151" s="1"/>
  <c r="AC151" a="1"/>
  <c r="AC151" s="1"/>
  <c r="AE151" a="1"/>
  <c r="AE151" s="1"/>
  <c r="AG151" a="1"/>
  <c r="AG151" s="1"/>
  <c r="AI151" a="1"/>
  <c r="AI151" s="1"/>
  <c r="AK151" a="1"/>
  <c r="AK151" s="1"/>
  <c r="AM151" a="1"/>
  <c r="AM151" s="1"/>
  <c r="H152" a="1"/>
  <c r="H152" s="1"/>
  <c r="J152" a="1"/>
  <c r="J152" s="1"/>
  <c r="L152" a="1"/>
  <c r="L152" s="1"/>
  <c r="N152" a="1"/>
  <c r="N152" s="1"/>
  <c r="P152" a="1"/>
  <c r="P152" s="1"/>
  <c r="R152" a="1"/>
  <c r="R152" s="1"/>
  <c r="T152" a="1"/>
  <c r="T152" s="1"/>
  <c r="V152" a="1"/>
  <c r="V152" s="1"/>
  <c r="X152" a="1"/>
  <c r="X152" s="1"/>
  <c r="Z152" a="1"/>
  <c r="Z152" s="1"/>
  <c r="AB152" a="1"/>
  <c r="AB152" s="1"/>
  <c r="AD152" a="1"/>
  <c r="AD152" s="1"/>
  <c r="AF152" a="1"/>
  <c r="AF152" s="1"/>
  <c r="AH152" a="1"/>
  <c r="AH152" s="1"/>
  <c r="AJ152" a="1"/>
  <c r="AJ152" s="1"/>
  <c r="AL152" a="1"/>
  <c r="AL152" s="1"/>
  <c r="H150" a="1"/>
  <c r="H150" s="1"/>
  <c r="J150" a="1"/>
  <c r="J150" s="1"/>
  <c r="L150" a="1"/>
  <c r="L150" s="1"/>
  <c r="N150" a="1"/>
  <c r="N150" s="1"/>
  <c r="P150" a="1"/>
  <c r="P150" s="1"/>
  <c r="R150" a="1"/>
  <c r="R150" s="1"/>
  <c r="T150" a="1"/>
  <c r="T150" s="1"/>
  <c r="V150" a="1"/>
  <c r="V150" s="1"/>
  <c r="X150" a="1"/>
  <c r="X150" s="1"/>
  <c r="Z150" a="1"/>
  <c r="Z150" s="1"/>
  <c r="AB150" a="1"/>
  <c r="AB150" s="1"/>
  <c r="AD150" a="1"/>
  <c r="AD150" s="1"/>
  <c r="AF150" a="1"/>
  <c r="AF150" s="1"/>
  <c r="AH150" a="1"/>
  <c r="AH150" s="1"/>
  <c r="AJ150" a="1"/>
  <c r="AJ150" s="1"/>
  <c r="AL150" a="1"/>
  <c r="AL150" s="1"/>
  <c r="G150" a="1"/>
  <c r="G150" s="1"/>
  <c r="AN152" a="1"/>
  <c r="AN152" s="1"/>
  <c r="E150"/>
  <c r="D150"/>
  <c r="AU150"/>
  <c r="AO152" a="1"/>
  <c r="AO152" s="1"/>
  <c r="AP152" s="1"/>
  <c r="G160" a="1"/>
  <c r="G160" s="1"/>
  <c r="I160" a="1"/>
  <c r="I160" s="1"/>
  <c r="K160" a="1"/>
  <c r="K160" s="1"/>
  <c r="M160" a="1"/>
  <c r="M160" s="1"/>
  <c r="O160" a="1"/>
  <c r="O160" s="1"/>
  <c r="Q160" a="1"/>
  <c r="Q160" s="1"/>
  <c r="S160" a="1"/>
  <c r="S160" s="1"/>
  <c r="U160" a="1"/>
  <c r="U160" s="1"/>
  <c r="W160" a="1"/>
  <c r="W160" s="1"/>
  <c r="Y160" a="1"/>
  <c r="Y160" s="1"/>
  <c r="AA160" a="1"/>
  <c r="AA160" s="1"/>
  <c r="AC160" a="1"/>
  <c r="AC160" s="1"/>
  <c r="AE160" a="1"/>
  <c r="AE160" s="1"/>
  <c r="AG160" a="1"/>
  <c r="AG160" s="1"/>
  <c r="AI160" a="1"/>
  <c r="AI160" s="1"/>
  <c r="AK160" a="1"/>
  <c r="AK160" s="1"/>
  <c r="AM160" a="1"/>
  <c r="AM160" s="1"/>
  <c r="H161" a="1"/>
  <c r="H161" s="1"/>
  <c r="J161" a="1"/>
  <c r="J161" s="1"/>
  <c r="L161" a="1"/>
  <c r="L161" s="1"/>
  <c r="N161" a="1"/>
  <c r="N161" s="1"/>
  <c r="P161" a="1"/>
  <c r="P161" s="1"/>
  <c r="R161" a="1"/>
  <c r="R161" s="1"/>
  <c r="T161" a="1"/>
  <c r="T161" s="1"/>
  <c r="V161" a="1"/>
  <c r="V161" s="1"/>
  <c r="X161" a="1"/>
  <c r="X161" s="1"/>
  <c r="Z161" a="1"/>
  <c r="Z161" s="1"/>
  <c r="AB161" a="1"/>
  <c r="AB161" s="1"/>
  <c r="AD161" a="1"/>
  <c r="AD161" s="1"/>
  <c r="AF161" a="1"/>
  <c r="AF161" s="1"/>
  <c r="AH161" a="1"/>
  <c r="AH161" s="1"/>
  <c r="AJ161" a="1"/>
  <c r="AJ161" s="1"/>
  <c r="AL161" a="1"/>
  <c r="AL161" s="1"/>
  <c r="H159" a="1"/>
  <c r="H159" s="1"/>
  <c r="J159" a="1"/>
  <c r="J159" s="1"/>
  <c r="L159" a="1"/>
  <c r="L159" s="1"/>
  <c r="N159" a="1"/>
  <c r="N159" s="1"/>
  <c r="P159" a="1"/>
  <c r="P159" s="1"/>
  <c r="R159" a="1"/>
  <c r="R159" s="1"/>
  <c r="T159" a="1"/>
  <c r="T159" s="1"/>
  <c r="V159" a="1"/>
  <c r="V159" s="1"/>
  <c r="X159" a="1"/>
  <c r="X159" s="1"/>
  <c r="Z159" a="1"/>
  <c r="Z159" s="1"/>
  <c r="AB159" a="1"/>
  <c r="AB159" s="1"/>
  <c r="AD159" a="1"/>
  <c r="AD159" s="1"/>
  <c r="AF159" a="1"/>
  <c r="AF159" s="1"/>
  <c r="AH159" a="1"/>
  <c r="AH159" s="1"/>
  <c r="AJ159" a="1"/>
  <c r="AJ159" s="1"/>
  <c r="AL159" a="1"/>
  <c r="AL159" s="1"/>
  <c r="G159" a="1"/>
  <c r="G159" s="1"/>
  <c r="H160" a="1"/>
  <c r="H160" s="1"/>
  <c r="J160" a="1"/>
  <c r="J160" s="1"/>
  <c r="L160" a="1"/>
  <c r="L160" s="1"/>
  <c r="N160" a="1"/>
  <c r="N160" s="1"/>
  <c r="P160" a="1"/>
  <c r="P160" s="1"/>
  <c r="R160" a="1"/>
  <c r="R160" s="1"/>
  <c r="T160" a="1"/>
  <c r="T160" s="1"/>
  <c r="V160" a="1"/>
  <c r="V160" s="1"/>
  <c r="X160" a="1"/>
  <c r="X160" s="1"/>
  <c r="Z160" a="1"/>
  <c r="Z160" s="1"/>
  <c r="AB160" a="1"/>
  <c r="AB160" s="1"/>
  <c r="AD160" a="1"/>
  <c r="AD160" s="1"/>
  <c r="AF160" a="1"/>
  <c r="AF160" s="1"/>
  <c r="AH160" a="1"/>
  <c r="AH160" s="1"/>
  <c r="AJ160" a="1"/>
  <c r="AJ160" s="1"/>
  <c r="AL160" a="1"/>
  <c r="AL160" s="1"/>
  <c r="G161" a="1"/>
  <c r="G161" s="1"/>
  <c r="I161" a="1"/>
  <c r="I161" s="1"/>
  <c r="K161" a="1"/>
  <c r="K161" s="1"/>
  <c r="M161" a="1"/>
  <c r="M161" s="1"/>
  <c r="O161" a="1"/>
  <c r="O161" s="1"/>
  <c r="Q161" a="1"/>
  <c r="Q161" s="1"/>
  <c r="S161" a="1"/>
  <c r="S161" s="1"/>
  <c r="U161" a="1"/>
  <c r="U161" s="1"/>
  <c r="W161" a="1"/>
  <c r="W161" s="1"/>
  <c r="Y161" a="1"/>
  <c r="Y161" s="1"/>
  <c r="AA161" a="1"/>
  <c r="AA161" s="1"/>
  <c r="AC161" a="1"/>
  <c r="AC161" s="1"/>
  <c r="AE161" a="1"/>
  <c r="AE161" s="1"/>
  <c r="AG161" a="1"/>
  <c r="AG161" s="1"/>
  <c r="AI161" a="1"/>
  <c r="AI161" s="1"/>
  <c r="AK161" a="1"/>
  <c r="AK161" s="1"/>
  <c r="AM161" a="1"/>
  <c r="AM161" s="1"/>
  <c r="I159" a="1"/>
  <c r="I159" s="1"/>
  <c r="K159" a="1"/>
  <c r="K159" s="1"/>
  <c r="M159" a="1"/>
  <c r="M159" s="1"/>
  <c r="O159" a="1"/>
  <c r="O159" s="1"/>
  <c r="Q159" a="1"/>
  <c r="Q159" s="1"/>
  <c r="S159" a="1"/>
  <c r="S159" s="1"/>
  <c r="U159" a="1"/>
  <c r="U159" s="1"/>
  <c r="W159" a="1"/>
  <c r="W159" s="1"/>
  <c r="Y159" a="1"/>
  <c r="Y159" s="1"/>
  <c r="AA159" a="1"/>
  <c r="AA159" s="1"/>
  <c r="AC159" a="1"/>
  <c r="AC159" s="1"/>
  <c r="AE159" a="1"/>
  <c r="AE159" s="1"/>
  <c r="AG159" a="1"/>
  <c r="AG159" s="1"/>
  <c r="AI159" a="1"/>
  <c r="AI159" s="1"/>
  <c r="AK159" a="1"/>
  <c r="AK159" s="1"/>
  <c r="AM159" a="1"/>
  <c r="AM159" s="1"/>
  <c r="E159"/>
  <c r="AU159"/>
  <c r="AO161" a="1"/>
  <c r="AO161" s="1"/>
  <c r="AP161" s="1"/>
  <c r="AN161" a="1"/>
  <c r="AN161" s="1"/>
  <c r="D159"/>
  <c r="G100" a="1"/>
  <c r="G100" s="1"/>
  <c r="I100" a="1"/>
  <c r="I100" s="1"/>
  <c r="K100" a="1"/>
  <c r="K100" s="1"/>
  <c r="M100" a="1"/>
  <c r="M100" s="1"/>
  <c r="O100" a="1"/>
  <c r="O100" s="1"/>
  <c r="Q100" a="1"/>
  <c r="Q100" s="1"/>
  <c r="S100" a="1"/>
  <c r="S100" s="1"/>
  <c r="U100" a="1"/>
  <c r="U100" s="1"/>
  <c r="W100" a="1"/>
  <c r="W100" s="1"/>
  <c r="Y100" a="1"/>
  <c r="Y100" s="1"/>
  <c r="AA100" a="1"/>
  <c r="AA100" s="1"/>
  <c r="AC100" a="1"/>
  <c r="AC100" s="1"/>
  <c r="AE100" a="1"/>
  <c r="AE100" s="1"/>
  <c r="AG100" a="1"/>
  <c r="AG100" s="1"/>
  <c r="AI100" a="1"/>
  <c r="AI100" s="1"/>
  <c r="AK100" a="1"/>
  <c r="AK100" s="1"/>
  <c r="AM100" a="1"/>
  <c r="AM100" s="1"/>
  <c r="H101" a="1"/>
  <c r="H101" s="1"/>
  <c r="J101" a="1"/>
  <c r="J101" s="1"/>
  <c r="L101" a="1"/>
  <c r="L101" s="1"/>
  <c r="N101" a="1"/>
  <c r="N101" s="1"/>
  <c r="P101" a="1"/>
  <c r="P101" s="1"/>
  <c r="R101" a="1"/>
  <c r="R101" s="1"/>
  <c r="T101" a="1"/>
  <c r="T101" s="1"/>
  <c r="V101" a="1"/>
  <c r="V101" s="1"/>
  <c r="X101" a="1"/>
  <c r="X101" s="1"/>
  <c r="Z101" a="1"/>
  <c r="Z101" s="1"/>
  <c r="AB101" a="1"/>
  <c r="AB101" s="1"/>
  <c r="AD101" a="1"/>
  <c r="AD101" s="1"/>
  <c r="AF101" a="1"/>
  <c r="AF101" s="1"/>
  <c r="AH101" a="1"/>
  <c r="AH101" s="1"/>
  <c r="AJ101" a="1"/>
  <c r="AJ101" s="1"/>
  <c r="AL101" a="1"/>
  <c r="AL101" s="1"/>
  <c r="AM99" a="1"/>
  <c r="AM99" s="1"/>
  <c r="K99" a="1"/>
  <c r="K99" s="1"/>
  <c r="M99" a="1"/>
  <c r="M99" s="1"/>
  <c r="O99" a="1"/>
  <c r="O99" s="1"/>
  <c r="Q99" a="1"/>
  <c r="Q99" s="1"/>
  <c r="S99" a="1"/>
  <c r="S99" s="1"/>
  <c r="U99" a="1"/>
  <c r="U99" s="1"/>
  <c r="W99" a="1"/>
  <c r="W99" s="1"/>
  <c r="Y99" a="1"/>
  <c r="Y99" s="1"/>
  <c r="AA99" a="1"/>
  <c r="AA99" s="1"/>
  <c r="AC99" a="1"/>
  <c r="AC99" s="1"/>
  <c r="AE99" a="1"/>
  <c r="AE99" s="1"/>
  <c r="AG99" a="1"/>
  <c r="AG99" s="1"/>
  <c r="AI99" a="1"/>
  <c r="AI99" s="1"/>
  <c r="AK99" a="1"/>
  <c r="AK99" s="1"/>
  <c r="I99" a="1"/>
  <c r="I99" s="1"/>
  <c r="G99" a="1"/>
  <c r="G99" s="1"/>
  <c r="AU99"/>
  <c r="AN101" a="1"/>
  <c r="AN101" s="1"/>
  <c r="D99"/>
  <c r="H100" a="1"/>
  <c r="H100" s="1"/>
  <c r="J100" a="1"/>
  <c r="J100" s="1"/>
  <c r="L100" a="1"/>
  <c r="L100" s="1"/>
  <c r="N100" a="1"/>
  <c r="N100" s="1"/>
  <c r="P100" a="1"/>
  <c r="P100" s="1"/>
  <c r="R100" a="1"/>
  <c r="R100" s="1"/>
  <c r="T100" a="1"/>
  <c r="T100" s="1"/>
  <c r="V100" a="1"/>
  <c r="V100" s="1"/>
  <c r="X100" a="1"/>
  <c r="X100" s="1"/>
  <c r="Z100" a="1"/>
  <c r="Z100" s="1"/>
  <c r="AB100" a="1"/>
  <c r="AB100" s="1"/>
  <c r="AD100" a="1"/>
  <c r="AD100" s="1"/>
  <c r="AF100" a="1"/>
  <c r="AF100" s="1"/>
  <c r="AH100" a="1"/>
  <c r="AH100" s="1"/>
  <c r="AJ100" a="1"/>
  <c r="AJ100" s="1"/>
  <c r="AL100" a="1"/>
  <c r="AL100" s="1"/>
  <c r="G101" a="1"/>
  <c r="G101" s="1"/>
  <c r="I101" a="1"/>
  <c r="I101" s="1"/>
  <c r="K101" a="1"/>
  <c r="K101" s="1"/>
  <c r="M101" a="1"/>
  <c r="M101" s="1"/>
  <c r="O101" a="1"/>
  <c r="O101" s="1"/>
  <c r="Q101" a="1"/>
  <c r="Q101" s="1"/>
  <c r="S101" a="1"/>
  <c r="S101" s="1"/>
  <c r="U101" a="1"/>
  <c r="U101" s="1"/>
  <c r="W101" a="1"/>
  <c r="W101" s="1"/>
  <c r="Y101" a="1"/>
  <c r="Y101" s="1"/>
  <c r="AA101" a="1"/>
  <c r="AA101" s="1"/>
  <c r="AC101" a="1"/>
  <c r="AC101" s="1"/>
  <c r="AE101" a="1"/>
  <c r="AE101" s="1"/>
  <c r="AG101" a="1"/>
  <c r="AG101" s="1"/>
  <c r="AI101" a="1"/>
  <c r="AI101" s="1"/>
  <c r="AK101" a="1"/>
  <c r="AK101" s="1"/>
  <c r="AM101" a="1"/>
  <c r="AM101" s="1"/>
  <c r="J99" a="1"/>
  <c r="J99" s="1"/>
  <c r="L99" a="1"/>
  <c r="L99" s="1"/>
  <c r="N99" a="1"/>
  <c r="N99" s="1"/>
  <c r="P99" a="1"/>
  <c r="P99" s="1"/>
  <c r="R99" a="1"/>
  <c r="R99" s="1"/>
  <c r="T99" a="1"/>
  <c r="T99" s="1"/>
  <c r="V99" a="1"/>
  <c r="V99" s="1"/>
  <c r="X99" a="1"/>
  <c r="X99" s="1"/>
  <c r="Z99" a="1"/>
  <c r="Z99" s="1"/>
  <c r="AB99" a="1"/>
  <c r="AB99" s="1"/>
  <c r="AD99" a="1"/>
  <c r="AD99" s="1"/>
  <c r="AF99" a="1"/>
  <c r="AF99" s="1"/>
  <c r="AH99" a="1"/>
  <c r="AH99" s="1"/>
  <c r="AJ99" a="1"/>
  <c r="AJ99" s="1"/>
  <c r="AL99" a="1"/>
  <c r="AL99" s="1"/>
  <c r="H99" a="1"/>
  <c r="H99" s="1"/>
  <c r="AO101" a="1"/>
  <c r="AO101" s="1"/>
  <c r="AP101" s="1"/>
  <c r="E99"/>
  <c r="G112" a="1"/>
  <c r="G112" s="1"/>
  <c r="I112" a="1"/>
  <c r="I112" s="1"/>
  <c r="K112" a="1"/>
  <c r="K112" s="1"/>
  <c r="M112" a="1"/>
  <c r="M112" s="1"/>
  <c r="O112" a="1"/>
  <c r="O112" s="1"/>
  <c r="Q112" a="1"/>
  <c r="Q112" s="1"/>
  <c r="S112" a="1"/>
  <c r="S112" s="1"/>
  <c r="U112" a="1"/>
  <c r="U112" s="1"/>
  <c r="W112" a="1"/>
  <c r="W112" s="1"/>
  <c r="Y112" a="1"/>
  <c r="Y112" s="1"/>
  <c r="AA112" a="1"/>
  <c r="AA112" s="1"/>
  <c r="AC112" a="1"/>
  <c r="AC112" s="1"/>
  <c r="AE112" a="1"/>
  <c r="AE112" s="1"/>
  <c r="AG112" a="1"/>
  <c r="AG112" s="1"/>
  <c r="AI112" a="1"/>
  <c r="AI112" s="1"/>
  <c r="AK112" a="1"/>
  <c r="AK112" s="1"/>
  <c r="AM112" a="1"/>
  <c r="AM112" s="1"/>
  <c r="H113" a="1"/>
  <c r="H113" s="1"/>
  <c r="J113" a="1"/>
  <c r="J113" s="1"/>
  <c r="L113" a="1"/>
  <c r="L113" s="1"/>
  <c r="N113" a="1"/>
  <c r="N113" s="1"/>
  <c r="P113" a="1"/>
  <c r="P113" s="1"/>
  <c r="R113" a="1"/>
  <c r="R113" s="1"/>
  <c r="T113" a="1"/>
  <c r="T113" s="1"/>
  <c r="V113" a="1"/>
  <c r="V113" s="1"/>
  <c r="X113" a="1"/>
  <c r="X113" s="1"/>
  <c r="Z113" a="1"/>
  <c r="Z113" s="1"/>
  <c r="AB113" a="1"/>
  <c r="AB113" s="1"/>
  <c r="AD113" a="1"/>
  <c r="AD113" s="1"/>
  <c r="AF113" a="1"/>
  <c r="AF113" s="1"/>
  <c r="AH113" a="1"/>
  <c r="AH113" s="1"/>
  <c r="AJ113" a="1"/>
  <c r="AJ113" s="1"/>
  <c r="AL113" a="1"/>
  <c r="AL113" s="1"/>
  <c r="H111" a="1"/>
  <c r="H111" s="1"/>
  <c r="J111" a="1"/>
  <c r="J111" s="1"/>
  <c r="L111" a="1"/>
  <c r="L111" s="1"/>
  <c r="N111" a="1"/>
  <c r="N111" s="1"/>
  <c r="P111" a="1"/>
  <c r="P111" s="1"/>
  <c r="R111" a="1"/>
  <c r="R111" s="1"/>
  <c r="T111" a="1"/>
  <c r="T111" s="1"/>
  <c r="V111" a="1"/>
  <c r="V111" s="1"/>
  <c r="X111" a="1"/>
  <c r="X111" s="1"/>
  <c r="Z111" a="1"/>
  <c r="Z111" s="1"/>
  <c r="AB111" a="1"/>
  <c r="AB111" s="1"/>
  <c r="AD111" a="1"/>
  <c r="AD111" s="1"/>
  <c r="AF111" a="1"/>
  <c r="AF111" s="1"/>
  <c r="AH111" a="1"/>
  <c r="AH111" s="1"/>
  <c r="AJ111" a="1"/>
  <c r="AJ111" s="1"/>
  <c r="AL111" a="1"/>
  <c r="AL111" s="1"/>
  <c r="G111" a="1"/>
  <c r="G111" s="1"/>
  <c r="AN113" a="1"/>
  <c r="AN113" s="1"/>
  <c r="AU111"/>
  <c r="H112" a="1"/>
  <c r="H112" s="1"/>
  <c r="J112" a="1"/>
  <c r="J112" s="1"/>
  <c r="L112" a="1"/>
  <c r="L112" s="1"/>
  <c r="N112" a="1"/>
  <c r="N112" s="1"/>
  <c r="P112" a="1"/>
  <c r="P112" s="1"/>
  <c r="R112" a="1"/>
  <c r="R112" s="1"/>
  <c r="T112" a="1"/>
  <c r="T112" s="1"/>
  <c r="V112" a="1"/>
  <c r="V112" s="1"/>
  <c r="X112" a="1"/>
  <c r="X112" s="1"/>
  <c r="Z112" a="1"/>
  <c r="Z112" s="1"/>
  <c r="AB112" a="1"/>
  <c r="AB112" s="1"/>
  <c r="AD112" a="1"/>
  <c r="AD112" s="1"/>
  <c r="AF112" a="1"/>
  <c r="AF112" s="1"/>
  <c r="AH112" a="1"/>
  <c r="AH112" s="1"/>
  <c r="AJ112" a="1"/>
  <c r="AJ112" s="1"/>
  <c r="AL112" a="1"/>
  <c r="AL112" s="1"/>
  <c r="G113" a="1"/>
  <c r="G113" s="1"/>
  <c r="I113" a="1"/>
  <c r="I113" s="1"/>
  <c r="K113" a="1"/>
  <c r="K113" s="1"/>
  <c r="M113" a="1"/>
  <c r="M113" s="1"/>
  <c r="O113" a="1"/>
  <c r="O113" s="1"/>
  <c r="Q113" a="1"/>
  <c r="Q113" s="1"/>
  <c r="S113" a="1"/>
  <c r="S113" s="1"/>
  <c r="U113" a="1"/>
  <c r="U113" s="1"/>
  <c r="W113" a="1"/>
  <c r="W113" s="1"/>
  <c r="Y113" a="1"/>
  <c r="Y113" s="1"/>
  <c r="AA113" a="1"/>
  <c r="AA113" s="1"/>
  <c r="AC113" a="1"/>
  <c r="AC113" s="1"/>
  <c r="AE113" a="1"/>
  <c r="AE113" s="1"/>
  <c r="AG113" a="1"/>
  <c r="AG113" s="1"/>
  <c r="AI113" a="1"/>
  <c r="AI113" s="1"/>
  <c r="AK113" a="1"/>
  <c r="AK113" s="1"/>
  <c r="AM113" a="1"/>
  <c r="AM113" s="1"/>
  <c r="I111" a="1"/>
  <c r="I111" s="1"/>
  <c r="K111" a="1"/>
  <c r="K111" s="1"/>
  <c r="M111" a="1"/>
  <c r="M111" s="1"/>
  <c r="O111" a="1"/>
  <c r="O111" s="1"/>
  <c r="Q111" a="1"/>
  <c r="Q111" s="1"/>
  <c r="S111" a="1"/>
  <c r="S111" s="1"/>
  <c r="U111" a="1"/>
  <c r="U111" s="1"/>
  <c r="W111" a="1"/>
  <c r="W111" s="1"/>
  <c r="Y111" a="1"/>
  <c r="Y111" s="1"/>
  <c r="AA111" a="1"/>
  <c r="AA111" s="1"/>
  <c r="AC111" a="1"/>
  <c r="AC111" s="1"/>
  <c r="AE111" a="1"/>
  <c r="AE111" s="1"/>
  <c r="AG111" a="1"/>
  <c r="AG111" s="1"/>
  <c r="AI111" a="1"/>
  <c r="AI111" s="1"/>
  <c r="AK111" a="1"/>
  <c r="AK111" s="1"/>
  <c r="AM111" a="1"/>
  <c r="AM111" s="1"/>
  <c r="AO113" a="1"/>
  <c r="AO113" s="1"/>
  <c r="AP113" s="1"/>
  <c r="D111"/>
  <c r="E111"/>
  <c r="H103" a="1"/>
  <c r="H103" s="1"/>
  <c r="J103" a="1"/>
  <c r="J103" s="1"/>
  <c r="L103" a="1"/>
  <c r="L103" s="1"/>
  <c r="N103" a="1"/>
  <c r="N103" s="1"/>
  <c r="P103" a="1"/>
  <c r="P103" s="1"/>
  <c r="R103" a="1"/>
  <c r="R103" s="1"/>
  <c r="T103" a="1"/>
  <c r="T103" s="1"/>
  <c r="V103" a="1"/>
  <c r="V103" s="1"/>
  <c r="X103" a="1"/>
  <c r="X103" s="1"/>
  <c r="Z103" a="1"/>
  <c r="Z103" s="1"/>
  <c r="AB103" a="1"/>
  <c r="AB103" s="1"/>
  <c r="AD103" a="1"/>
  <c r="AD103" s="1"/>
  <c r="AF103" a="1"/>
  <c r="AF103" s="1"/>
  <c r="AH103" a="1"/>
  <c r="AH103" s="1"/>
  <c r="AJ103" a="1"/>
  <c r="AJ103" s="1"/>
  <c r="AL103" a="1"/>
  <c r="AL103" s="1"/>
  <c r="G104" a="1"/>
  <c r="G104" s="1"/>
  <c r="I104" a="1"/>
  <c r="I104" s="1"/>
  <c r="K104" a="1"/>
  <c r="K104" s="1"/>
  <c r="M104" a="1"/>
  <c r="M104" s="1"/>
  <c r="O104" a="1"/>
  <c r="O104" s="1"/>
  <c r="Q104" a="1"/>
  <c r="Q104" s="1"/>
  <c r="S104" a="1"/>
  <c r="S104" s="1"/>
  <c r="U104" a="1"/>
  <c r="U104" s="1"/>
  <c r="W104" a="1"/>
  <c r="W104" s="1"/>
  <c r="Y104" a="1"/>
  <c r="Y104" s="1"/>
  <c r="AA104" a="1"/>
  <c r="AA104" s="1"/>
  <c r="AC104" a="1"/>
  <c r="AC104" s="1"/>
  <c r="AE104" a="1"/>
  <c r="AE104" s="1"/>
  <c r="AG104" a="1"/>
  <c r="AG104" s="1"/>
  <c r="AI104" a="1"/>
  <c r="AI104" s="1"/>
  <c r="AK104" a="1"/>
  <c r="AK104" s="1"/>
  <c r="AM104" a="1"/>
  <c r="AM104" s="1"/>
  <c r="I102" a="1"/>
  <c r="I102" s="1"/>
  <c r="K102" a="1"/>
  <c r="K102" s="1"/>
  <c r="M102" a="1"/>
  <c r="M102" s="1"/>
  <c r="O102" a="1"/>
  <c r="O102" s="1"/>
  <c r="Q102" a="1"/>
  <c r="Q102" s="1"/>
  <c r="S102" a="1"/>
  <c r="S102" s="1"/>
  <c r="U102" a="1"/>
  <c r="U102" s="1"/>
  <c r="W102" a="1"/>
  <c r="W102" s="1"/>
  <c r="Y102" a="1"/>
  <c r="Y102" s="1"/>
  <c r="AA102" a="1"/>
  <c r="AA102" s="1"/>
  <c r="AC102" a="1"/>
  <c r="AC102" s="1"/>
  <c r="AE102" a="1"/>
  <c r="AE102" s="1"/>
  <c r="AG102" a="1"/>
  <c r="AG102" s="1"/>
  <c r="AI102" a="1"/>
  <c r="AI102" s="1"/>
  <c r="AK102" a="1"/>
  <c r="AK102" s="1"/>
  <c r="AM102" a="1"/>
  <c r="AM102" s="1"/>
  <c r="AN104" a="1"/>
  <c r="AN104" s="1"/>
  <c r="G103" a="1"/>
  <c r="G103" s="1"/>
  <c r="I103" a="1"/>
  <c r="I103" s="1"/>
  <c r="K103" a="1"/>
  <c r="K103" s="1"/>
  <c r="M103" a="1"/>
  <c r="M103" s="1"/>
  <c r="O103" a="1"/>
  <c r="O103" s="1"/>
  <c r="Q103" a="1"/>
  <c r="Q103" s="1"/>
  <c r="S103" a="1"/>
  <c r="S103" s="1"/>
  <c r="U103" a="1"/>
  <c r="U103" s="1"/>
  <c r="W103" a="1"/>
  <c r="W103" s="1"/>
  <c r="Y103" a="1"/>
  <c r="Y103" s="1"/>
  <c r="AA103" a="1"/>
  <c r="AA103" s="1"/>
  <c r="AC103" a="1"/>
  <c r="AC103" s="1"/>
  <c r="AE103" a="1"/>
  <c r="AE103" s="1"/>
  <c r="AG103" a="1"/>
  <c r="AG103" s="1"/>
  <c r="AI103" a="1"/>
  <c r="AI103" s="1"/>
  <c r="AK103" a="1"/>
  <c r="AK103" s="1"/>
  <c r="AM103" a="1"/>
  <c r="AM103" s="1"/>
  <c r="H104" a="1"/>
  <c r="H104" s="1"/>
  <c r="J104" a="1"/>
  <c r="J104" s="1"/>
  <c r="L104" a="1"/>
  <c r="L104" s="1"/>
  <c r="N104" a="1"/>
  <c r="N104" s="1"/>
  <c r="P104" a="1"/>
  <c r="P104" s="1"/>
  <c r="R104" a="1"/>
  <c r="R104" s="1"/>
  <c r="T104" a="1"/>
  <c r="T104" s="1"/>
  <c r="V104" a="1"/>
  <c r="V104" s="1"/>
  <c r="X104" a="1"/>
  <c r="X104" s="1"/>
  <c r="Z104" a="1"/>
  <c r="Z104" s="1"/>
  <c r="AB104" a="1"/>
  <c r="AB104" s="1"/>
  <c r="AD104" a="1"/>
  <c r="AD104" s="1"/>
  <c r="AF104" a="1"/>
  <c r="AF104" s="1"/>
  <c r="AH104" a="1"/>
  <c r="AH104" s="1"/>
  <c r="AJ104" a="1"/>
  <c r="AJ104" s="1"/>
  <c r="AL104" a="1"/>
  <c r="AL104" s="1"/>
  <c r="H102" a="1"/>
  <c r="H102" s="1"/>
  <c r="J102" a="1"/>
  <c r="J102" s="1"/>
  <c r="L102" a="1"/>
  <c r="L102" s="1"/>
  <c r="N102" a="1"/>
  <c r="N102" s="1"/>
  <c r="P102" a="1"/>
  <c r="P102" s="1"/>
  <c r="R102" a="1"/>
  <c r="R102" s="1"/>
  <c r="T102" a="1"/>
  <c r="T102" s="1"/>
  <c r="V102" a="1"/>
  <c r="V102" s="1"/>
  <c r="X102" a="1"/>
  <c r="X102" s="1"/>
  <c r="Z102" a="1"/>
  <c r="Z102" s="1"/>
  <c r="AB102" a="1"/>
  <c r="AB102" s="1"/>
  <c r="AD102" a="1"/>
  <c r="AD102" s="1"/>
  <c r="AF102" a="1"/>
  <c r="AF102" s="1"/>
  <c r="AH102" a="1"/>
  <c r="AH102" s="1"/>
  <c r="AJ102" a="1"/>
  <c r="AJ102" s="1"/>
  <c r="AL102" a="1"/>
  <c r="AL102" s="1"/>
  <c r="G102" a="1"/>
  <c r="G102" s="1"/>
  <c r="AO104" a="1"/>
  <c r="AO104" s="1"/>
  <c r="AP104" s="1"/>
  <c r="AU102"/>
  <c r="D102"/>
  <c r="E102"/>
  <c r="H115" a="1"/>
  <c r="H115" s="1"/>
  <c r="J115" a="1"/>
  <c r="J115" s="1"/>
  <c r="L115" a="1"/>
  <c r="L115" s="1"/>
  <c r="N115" a="1"/>
  <c r="N115" s="1"/>
  <c r="P115" a="1"/>
  <c r="P115" s="1"/>
  <c r="R115" a="1"/>
  <c r="R115" s="1"/>
  <c r="T115" a="1"/>
  <c r="T115" s="1"/>
  <c r="V115" a="1"/>
  <c r="V115" s="1"/>
  <c r="X115" a="1"/>
  <c r="X115" s="1"/>
  <c r="Z115" a="1"/>
  <c r="Z115" s="1"/>
  <c r="AB115" a="1"/>
  <c r="AB115" s="1"/>
  <c r="AD115" a="1"/>
  <c r="AD115" s="1"/>
  <c r="AF115" a="1"/>
  <c r="AF115" s="1"/>
  <c r="AH115" a="1"/>
  <c r="AH115" s="1"/>
  <c r="AJ115" a="1"/>
  <c r="AJ115" s="1"/>
  <c r="AL115" a="1"/>
  <c r="AL115" s="1"/>
  <c r="G116" a="1"/>
  <c r="G116" s="1"/>
  <c r="I116" a="1"/>
  <c r="I116" s="1"/>
  <c r="K116" a="1"/>
  <c r="K116" s="1"/>
  <c r="M116" a="1"/>
  <c r="M116" s="1"/>
  <c r="O116" a="1"/>
  <c r="O116" s="1"/>
  <c r="Q116" a="1"/>
  <c r="Q116" s="1"/>
  <c r="S116" a="1"/>
  <c r="S116" s="1"/>
  <c r="U116" a="1"/>
  <c r="U116" s="1"/>
  <c r="W116" a="1"/>
  <c r="W116" s="1"/>
  <c r="Y116" a="1"/>
  <c r="Y116" s="1"/>
  <c r="AA116" a="1"/>
  <c r="AA116" s="1"/>
  <c r="AC116" a="1"/>
  <c r="AC116" s="1"/>
  <c r="AE116" a="1"/>
  <c r="AE116" s="1"/>
  <c r="AG116" a="1"/>
  <c r="AG116" s="1"/>
  <c r="AI116" a="1"/>
  <c r="AI116" s="1"/>
  <c r="AK116" a="1"/>
  <c r="AK116" s="1"/>
  <c r="AM116" a="1"/>
  <c r="AM116" s="1"/>
  <c r="I114" a="1"/>
  <c r="I114" s="1"/>
  <c r="K114" a="1"/>
  <c r="K114" s="1"/>
  <c r="M114" a="1"/>
  <c r="M114" s="1"/>
  <c r="O114" a="1"/>
  <c r="O114" s="1"/>
  <c r="Q114" a="1"/>
  <c r="Q114" s="1"/>
  <c r="S114" a="1"/>
  <c r="S114" s="1"/>
  <c r="U114" a="1"/>
  <c r="U114" s="1"/>
  <c r="W114" a="1"/>
  <c r="W114" s="1"/>
  <c r="Y114" a="1"/>
  <c r="Y114" s="1"/>
  <c r="AA114" a="1"/>
  <c r="AA114" s="1"/>
  <c r="AC114" a="1"/>
  <c r="AC114" s="1"/>
  <c r="AE114" a="1"/>
  <c r="AE114" s="1"/>
  <c r="AG114" a="1"/>
  <c r="AG114" s="1"/>
  <c r="AI114" a="1"/>
  <c r="AI114" s="1"/>
  <c r="AK114" a="1"/>
  <c r="AK114" s="1"/>
  <c r="AM114" a="1"/>
  <c r="AM114" s="1"/>
  <c r="AN116" a="1"/>
  <c r="AN116" s="1"/>
  <c r="G115" a="1"/>
  <c r="G115" s="1"/>
  <c r="I115" a="1"/>
  <c r="I115" s="1"/>
  <c r="K115" a="1"/>
  <c r="K115" s="1"/>
  <c r="M115" a="1"/>
  <c r="M115" s="1"/>
  <c r="O115" a="1"/>
  <c r="O115" s="1"/>
  <c r="Q115" a="1"/>
  <c r="Q115" s="1"/>
  <c r="S115" a="1"/>
  <c r="S115" s="1"/>
  <c r="U115" a="1"/>
  <c r="U115" s="1"/>
  <c r="W115" a="1"/>
  <c r="W115" s="1"/>
  <c r="Y115" a="1"/>
  <c r="Y115" s="1"/>
  <c r="AA115" a="1"/>
  <c r="AA115" s="1"/>
  <c r="AC115" a="1"/>
  <c r="AC115" s="1"/>
  <c r="AE115" a="1"/>
  <c r="AE115" s="1"/>
  <c r="AG115" a="1"/>
  <c r="AG115" s="1"/>
  <c r="AI115" a="1"/>
  <c r="AI115" s="1"/>
  <c r="AK115" a="1"/>
  <c r="AK115" s="1"/>
  <c r="AM115" a="1"/>
  <c r="AM115" s="1"/>
  <c r="H116" a="1"/>
  <c r="H116" s="1"/>
  <c r="J116" a="1"/>
  <c r="J116" s="1"/>
  <c r="L116" a="1"/>
  <c r="L116" s="1"/>
  <c r="N116" a="1"/>
  <c r="N116" s="1"/>
  <c r="P116" a="1"/>
  <c r="P116" s="1"/>
  <c r="R116" a="1"/>
  <c r="R116" s="1"/>
  <c r="T116" a="1"/>
  <c r="T116" s="1"/>
  <c r="V116" a="1"/>
  <c r="V116" s="1"/>
  <c r="X116" a="1"/>
  <c r="X116" s="1"/>
  <c r="Z116" a="1"/>
  <c r="Z116" s="1"/>
  <c r="AB116" a="1"/>
  <c r="AB116" s="1"/>
  <c r="AD116" a="1"/>
  <c r="AD116" s="1"/>
  <c r="AF116" a="1"/>
  <c r="AF116" s="1"/>
  <c r="AH116" a="1"/>
  <c r="AH116" s="1"/>
  <c r="AJ116" a="1"/>
  <c r="AJ116" s="1"/>
  <c r="AL116" a="1"/>
  <c r="AL116" s="1"/>
  <c r="H114" a="1"/>
  <c r="H114" s="1"/>
  <c r="J114" a="1"/>
  <c r="J114" s="1"/>
  <c r="L114" a="1"/>
  <c r="L114" s="1"/>
  <c r="N114" a="1"/>
  <c r="N114" s="1"/>
  <c r="P114" a="1"/>
  <c r="P114" s="1"/>
  <c r="R114" a="1"/>
  <c r="R114" s="1"/>
  <c r="T114" a="1"/>
  <c r="T114" s="1"/>
  <c r="V114" a="1"/>
  <c r="V114" s="1"/>
  <c r="X114" a="1"/>
  <c r="X114" s="1"/>
  <c r="Z114" a="1"/>
  <c r="Z114" s="1"/>
  <c r="AB114" a="1"/>
  <c r="AB114" s="1"/>
  <c r="AD114" a="1"/>
  <c r="AD114" s="1"/>
  <c r="AF114" a="1"/>
  <c r="AF114" s="1"/>
  <c r="AH114" a="1"/>
  <c r="AH114" s="1"/>
  <c r="AJ114" a="1"/>
  <c r="AJ114" s="1"/>
  <c r="AL114" a="1"/>
  <c r="AL114" s="1"/>
  <c r="G114" a="1"/>
  <c r="G114" s="1"/>
  <c r="AO116" a="1"/>
  <c r="AO116" s="1"/>
  <c r="AP116" s="1"/>
  <c r="AU114"/>
  <c r="D114"/>
  <c r="E114"/>
  <c r="H127" a="1"/>
  <c r="H127" s="1"/>
  <c r="J127" a="1"/>
  <c r="J127" s="1"/>
  <c r="L127" a="1"/>
  <c r="L127" s="1"/>
  <c r="N127" a="1"/>
  <c r="N127" s="1"/>
  <c r="P127" a="1"/>
  <c r="P127" s="1"/>
  <c r="R127" a="1"/>
  <c r="R127" s="1"/>
  <c r="T127" a="1"/>
  <c r="T127" s="1"/>
  <c r="V127" a="1"/>
  <c r="V127" s="1"/>
  <c r="X127" a="1"/>
  <c r="X127" s="1"/>
  <c r="Z127" a="1"/>
  <c r="Z127" s="1"/>
  <c r="AB127" a="1"/>
  <c r="AB127" s="1"/>
  <c r="AD127" a="1"/>
  <c r="AD127" s="1"/>
  <c r="AF127" a="1"/>
  <c r="AF127" s="1"/>
  <c r="AH127" a="1"/>
  <c r="AH127" s="1"/>
  <c r="AJ127" a="1"/>
  <c r="AJ127" s="1"/>
  <c r="AL127" a="1"/>
  <c r="AL127" s="1"/>
  <c r="G128" a="1"/>
  <c r="G128" s="1"/>
  <c r="I128" a="1"/>
  <c r="I128" s="1"/>
  <c r="K128" a="1"/>
  <c r="K128" s="1"/>
  <c r="M128" a="1"/>
  <c r="M128" s="1"/>
  <c r="O128" a="1"/>
  <c r="O128" s="1"/>
  <c r="Q128" a="1"/>
  <c r="Q128" s="1"/>
  <c r="S128" a="1"/>
  <c r="S128" s="1"/>
  <c r="U128" a="1"/>
  <c r="U128" s="1"/>
  <c r="W128" a="1"/>
  <c r="W128" s="1"/>
  <c r="Y128" a="1"/>
  <c r="Y128" s="1"/>
  <c r="AA128" a="1"/>
  <c r="AA128" s="1"/>
  <c r="AC128" a="1"/>
  <c r="AC128" s="1"/>
  <c r="AE128" a="1"/>
  <c r="AE128" s="1"/>
  <c r="AG128" a="1"/>
  <c r="AG128" s="1"/>
  <c r="AI128" a="1"/>
  <c r="AI128" s="1"/>
  <c r="AK128" a="1"/>
  <c r="AK128" s="1"/>
  <c r="AM128" a="1"/>
  <c r="AM128" s="1"/>
  <c r="I126" a="1"/>
  <c r="I126" s="1"/>
  <c r="K126" a="1"/>
  <c r="K126" s="1"/>
  <c r="M126" a="1"/>
  <c r="M126" s="1"/>
  <c r="O126" a="1"/>
  <c r="O126" s="1"/>
  <c r="Q126" a="1"/>
  <c r="Q126" s="1"/>
  <c r="S126" a="1"/>
  <c r="S126" s="1"/>
  <c r="U126" a="1"/>
  <c r="U126" s="1"/>
  <c r="W126" a="1"/>
  <c r="W126" s="1"/>
  <c r="Y126" a="1"/>
  <c r="Y126" s="1"/>
  <c r="AA126" a="1"/>
  <c r="AA126" s="1"/>
  <c r="AC126" a="1"/>
  <c r="AC126" s="1"/>
  <c r="AE126" a="1"/>
  <c r="AE126" s="1"/>
  <c r="AG126" a="1"/>
  <c r="AG126" s="1"/>
  <c r="AI126" a="1"/>
  <c r="AI126" s="1"/>
  <c r="AK126" a="1"/>
  <c r="AK126" s="1"/>
  <c r="AM126" a="1"/>
  <c r="AM126" s="1"/>
  <c r="AN128" a="1"/>
  <c r="AN128" s="1"/>
  <c r="G127" a="1"/>
  <c r="G127" s="1"/>
  <c r="I127" a="1"/>
  <c r="I127" s="1"/>
  <c r="K127" a="1"/>
  <c r="K127" s="1"/>
  <c r="M127" a="1"/>
  <c r="M127" s="1"/>
  <c r="O127" a="1"/>
  <c r="O127" s="1"/>
  <c r="Q127" a="1"/>
  <c r="Q127" s="1"/>
  <c r="S127" a="1"/>
  <c r="S127" s="1"/>
  <c r="U127" a="1"/>
  <c r="U127" s="1"/>
  <c r="W127" a="1"/>
  <c r="W127" s="1"/>
  <c r="Y127" a="1"/>
  <c r="Y127" s="1"/>
  <c r="AA127" a="1"/>
  <c r="AA127" s="1"/>
  <c r="AC127" a="1"/>
  <c r="AC127" s="1"/>
  <c r="AE127" a="1"/>
  <c r="AE127" s="1"/>
  <c r="AG127" a="1"/>
  <c r="AG127" s="1"/>
  <c r="AI127" a="1"/>
  <c r="AI127" s="1"/>
  <c r="AK127" a="1"/>
  <c r="AK127" s="1"/>
  <c r="AM127" a="1"/>
  <c r="AM127" s="1"/>
  <c r="H128" a="1"/>
  <c r="H128" s="1"/>
  <c r="J128" a="1"/>
  <c r="J128" s="1"/>
  <c r="L128" a="1"/>
  <c r="L128" s="1"/>
  <c r="N128" a="1"/>
  <c r="N128" s="1"/>
  <c r="P128" a="1"/>
  <c r="P128" s="1"/>
  <c r="R128" a="1"/>
  <c r="R128" s="1"/>
  <c r="T128" a="1"/>
  <c r="T128" s="1"/>
  <c r="V128" a="1"/>
  <c r="V128" s="1"/>
  <c r="X128" a="1"/>
  <c r="X128" s="1"/>
  <c r="Z128" a="1"/>
  <c r="Z128" s="1"/>
  <c r="AB128" a="1"/>
  <c r="AB128" s="1"/>
  <c r="AD128" a="1"/>
  <c r="AD128" s="1"/>
  <c r="AF128" a="1"/>
  <c r="AF128" s="1"/>
  <c r="AH128" a="1"/>
  <c r="AH128" s="1"/>
  <c r="AJ128" a="1"/>
  <c r="AJ128" s="1"/>
  <c r="AL128" a="1"/>
  <c r="AL128" s="1"/>
  <c r="H126" a="1"/>
  <c r="H126" s="1"/>
  <c r="J126" a="1"/>
  <c r="J126" s="1"/>
  <c r="L126" a="1"/>
  <c r="L126" s="1"/>
  <c r="N126" a="1"/>
  <c r="N126" s="1"/>
  <c r="P126" a="1"/>
  <c r="P126" s="1"/>
  <c r="R126" a="1"/>
  <c r="R126" s="1"/>
  <c r="T126" a="1"/>
  <c r="T126" s="1"/>
  <c r="V126" a="1"/>
  <c r="V126" s="1"/>
  <c r="X126" a="1"/>
  <c r="X126" s="1"/>
  <c r="Z126" a="1"/>
  <c r="Z126" s="1"/>
  <c r="AB126" a="1"/>
  <c r="AB126" s="1"/>
  <c r="AD126" a="1"/>
  <c r="AD126" s="1"/>
  <c r="AF126" a="1"/>
  <c r="AF126" s="1"/>
  <c r="AH126" a="1"/>
  <c r="AH126" s="1"/>
  <c r="AJ126" a="1"/>
  <c r="AJ126" s="1"/>
  <c r="AL126" a="1"/>
  <c r="AL126" s="1"/>
  <c r="G126" a="1"/>
  <c r="G126" s="1"/>
  <c r="AO128" a="1"/>
  <c r="AO128" s="1"/>
  <c r="AP128" s="1"/>
  <c r="AU126"/>
  <c r="D126"/>
  <c r="E126"/>
  <c r="AN200" i="6" a="1"/>
  <c r="AN200" s="1"/>
  <c r="AL200" a="1"/>
  <c r="AL200" s="1"/>
  <c r="AJ200" a="1"/>
  <c r="AJ200" s="1"/>
  <c r="AH200" a="1"/>
  <c r="AH200" s="1"/>
  <c r="AF200" a="1"/>
  <c r="AF200" s="1"/>
  <c r="AD200" a="1"/>
  <c r="AD200" s="1"/>
  <c r="AB200" a="1"/>
  <c r="AB200" s="1"/>
  <c r="Z200" a="1"/>
  <c r="Z200" s="1"/>
  <c r="X200" a="1"/>
  <c r="X200" s="1"/>
  <c r="V200" a="1"/>
  <c r="V200" s="1"/>
  <c r="T200" a="1"/>
  <c r="T200" s="1"/>
  <c r="R200" a="1"/>
  <c r="R200" s="1"/>
  <c r="P200" a="1"/>
  <c r="P200" s="1"/>
  <c r="N200" a="1"/>
  <c r="N200" s="1"/>
  <c r="L200" a="1"/>
  <c r="L200" s="1"/>
  <c r="J200" a="1"/>
  <c r="J200" s="1"/>
  <c r="H200" a="1"/>
  <c r="H200" s="1"/>
  <c r="AM199" a="1"/>
  <c r="AM199" s="1"/>
  <c r="AK199" a="1"/>
  <c r="AK199" s="1"/>
  <c r="AI199" a="1"/>
  <c r="AI199" s="1"/>
  <c r="AG199" a="1"/>
  <c r="AG199" s="1"/>
  <c r="AE199" a="1"/>
  <c r="AE199" s="1"/>
  <c r="AC199" a="1"/>
  <c r="AC199" s="1"/>
  <c r="AA199" a="1"/>
  <c r="AA199" s="1"/>
  <c r="Y199" a="1"/>
  <c r="Y199" s="1"/>
  <c r="W199" a="1"/>
  <c r="W199" s="1"/>
  <c r="U199" a="1"/>
  <c r="U199" s="1"/>
  <c r="S199" a="1"/>
  <c r="S199" s="1"/>
  <c r="Q199" a="1"/>
  <c r="Q199" s="1"/>
  <c r="O199" a="1"/>
  <c r="O199" s="1"/>
  <c r="M199" a="1"/>
  <c r="M199" s="1"/>
  <c r="K199" a="1"/>
  <c r="K199" s="1"/>
  <c r="I199" a="1"/>
  <c r="I199" s="1"/>
  <c r="G199" a="1"/>
  <c r="G199" s="1"/>
  <c r="AU198"/>
  <c r="AL198" a="1"/>
  <c r="AL198" s="1"/>
  <c r="AJ198" a="1"/>
  <c r="AJ198" s="1"/>
  <c r="AH198" a="1"/>
  <c r="AH198" s="1"/>
  <c r="AF198" a="1"/>
  <c r="AF198" s="1"/>
  <c r="AD198" a="1"/>
  <c r="AD198" s="1"/>
  <c r="AB198" a="1"/>
  <c r="AB198" s="1"/>
  <c r="Z198" a="1"/>
  <c r="Z198" s="1"/>
  <c r="X198" a="1"/>
  <c r="X198" s="1"/>
  <c r="V198" a="1"/>
  <c r="V198" s="1"/>
  <c r="T198" a="1"/>
  <c r="T198" s="1"/>
  <c r="R198" a="1"/>
  <c r="R198" s="1"/>
  <c r="P198" a="1"/>
  <c r="P198" s="1"/>
  <c r="N198" a="1"/>
  <c r="N198" s="1"/>
  <c r="L198" a="1"/>
  <c r="L198" s="1"/>
  <c r="J198" a="1"/>
  <c r="J198" s="1"/>
  <c r="H198" a="1"/>
  <c r="H198" s="1"/>
  <c r="D198"/>
  <c r="AO200" a="1"/>
  <c r="AO200" s="1"/>
  <c r="AP200" s="1"/>
  <c r="AM200" a="1"/>
  <c r="AM200" s="1"/>
  <c r="AK200" a="1"/>
  <c r="AK200" s="1"/>
  <c r="AI200" a="1"/>
  <c r="AI200" s="1"/>
  <c r="AG200" a="1"/>
  <c r="AG200" s="1"/>
  <c r="AE200" a="1"/>
  <c r="AE200" s="1"/>
  <c r="AC200" a="1"/>
  <c r="AC200" s="1"/>
  <c r="AA200" a="1"/>
  <c r="AA200" s="1"/>
  <c r="Y200" a="1"/>
  <c r="Y200" s="1"/>
  <c r="W200" a="1"/>
  <c r="W200" s="1"/>
  <c r="U200" a="1"/>
  <c r="U200" s="1"/>
  <c r="S200" a="1"/>
  <c r="S200" s="1"/>
  <c r="Q200" a="1"/>
  <c r="Q200" s="1"/>
  <c r="O200" a="1"/>
  <c r="O200" s="1"/>
  <c r="M200" a="1"/>
  <c r="M200" s="1"/>
  <c r="K200" a="1"/>
  <c r="K200" s="1"/>
  <c r="I200" a="1"/>
  <c r="I200" s="1"/>
  <c r="G200" a="1"/>
  <c r="G200" s="1"/>
  <c r="AL199" a="1"/>
  <c r="AL199" s="1"/>
  <c r="AJ199" a="1"/>
  <c r="AJ199" s="1"/>
  <c r="AH199" a="1"/>
  <c r="AH199" s="1"/>
  <c r="AF199" a="1"/>
  <c r="AF199" s="1"/>
  <c r="AD199" a="1"/>
  <c r="AD199" s="1"/>
  <c r="AB199" a="1"/>
  <c r="AB199" s="1"/>
  <c r="Z199" a="1"/>
  <c r="Z199" s="1"/>
  <c r="X199" a="1"/>
  <c r="X199" s="1"/>
  <c r="V199" a="1"/>
  <c r="V199" s="1"/>
  <c r="T199" a="1"/>
  <c r="T199" s="1"/>
  <c r="R199" a="1"/>
  <c r="R199" s="1"/>
  <c r="P199" a="1"/>
  <c r="P199" s="1"/>
  <c r="N199" a="1"/>
  <c r="N199" s="1"/>
  <c r="L199" a="1"/>
  <c r="L199" s="1"/>
  <c r="J199" a="1"/>
  <c r="J199" s="1"/>
  <c r="H199" a="1"/>
  <c r="H199" s="1"/>
  <c r="E198"/>
  <c r="AM198" a="1"/>
  <c r="AM198" s="1"/>
  <c r="AK198" a="1"/>
  <c r="AK198" s="1"/>
  <c r="AI198" a="1"/>
  <c r="AI198" s="1"/>
  <c r="AG198" a="1"/>
  <c r="AG198" s="1"/>
  <c r="AE198" a="1"/>
  <c r="AE198" s="1"/>
  <c r="AC198" a="1"/>
  <c r="AC198" s="1"/>
  <c r="AA198" a="1"/>
  <c r="AA198" s="1"/>
  <c r="Y198" a="1"/>
  <c r="Y198" s="1"/>
  <c r="W198" a="1"/>
  <c r="W198" s="1"/>
  <c r="U198" a="1"/>
  <c r="U198" s="1"/>
  <c r="S198" a="1"/>
  <c r="S198" s="1"/>
  <c r="Q198" a="1"/>
  <c r="Q198" s="1"/>
  <c r="O198" a="1"/>
  <c r="O198" s="1"/>
  <c r="M198" a="1"/>
  <c r="M198" s="1"/>
  <c r="K198" a="1"/>
  <c r="K198" s="1"/>
  <c r="I198" a="1"/>
  <c r="I198" s="1"/>
  <c r="G198" a="1"/>
  <c r="G198" s="1"/>
  <c r="AN212" a="1"/>
  <c r="AN212" s="1"/>
  <c r="AL212" a="1"/>
  <c r="AL212" s="1"/>
  <c r="AJ212" a="1"/>
  <c r="AJ212" s="1"/>
  <c r="AH212" a="1"/>
  <c r="AH212" s="1"/>
  <c r="AF212" a="1"/>
  <c r="AF212" s="1"/>
  <c r="AD212" a="1"/>
  <c r="AD212" s="1"/>
  <c r="AB212" a="1"/>
  <c r="AB212" s="1"/>
  <c r="Z212" a="1"/>
  <c r="Z212" s="1"/>
  <c r="X212" a="1"/>
  <c r="X212" s="1"/>
  <c r="V212" a="1"/>
  <c r="V212" s="1"/>
  <c r="T212" a="1"/>
  <c r="T212" s="1"/>
  <c r="R212" a="1"/>
  <c r="R212" s="1"/>
  <c r="P212" a="1"/>
  <c r="P212" s="1"/>
  <c r="N212" a="1"/>
  <c r="N212" s="1"/>
  <c r="L212" a="1"/>
  <c r="L212" s="1"/>
  <c r="J212" a="1"/>
  <c r="J212" s="1"/>
  <c r="H212" a="1"/>
  <c r="H212" s="1"/>
  <c r="AM211" a="1"/>
  <c r="AM211" s="1"/>
  <c r="AK211" a="1"/>
  <c r="AK211" s="1"/>
  <c r="AI211" a="1"/>
  <c r="AI211" s="1"/>
  <c r="AG211" a="1"/>
  <c r="AG211" s="1"/>
  <c r="AE211" a="1"/>
  <c r="AE211" s="1"/>
  <c r="AC211" a="1"/>
  <c r="AC211" s="1"/>
  <c r="AA211" a="1"/>
  <c r="AA211" s="1"/>
  <c r="Y211" a="1"/>
  <c r="Y211" s="1"/>
  <c r="W211" a="1"/>
  <c r="W211" s="1"/>
  <c r="U211" a="1"/>
  <c r="U211" s="1"/>
  <c r="S211" a="1"/>
  <c r="S211" s="1"/>
  <c r="Q211" a="1"/>
  <c r="Q211" s="1"/>
  <c r="O211" a="1"/>
  <c r="O211" s="1"/>
  <c r="M211" a="1"/>
  <c r="M211" s="1"/>
  <c r="K211" a="1"/>
  <c r="K211" s="1"/>
  <c r="I211" a="1"/>
  <c r="I211" s="1"/>
  <c r="G211" a="1"/>
  <c r="G211" s="1"/>
  <c r="AU210"/>
  <c r="AL210" a="1"/>
  <c r="AL210" s="1"/>
  <c r="AJ210" a="1"/>
  <c r="AJ210" s="1"/>
  <c r="AH210" a="1"/>
  <c r="AH210" s="1"/>
  <c r="AF210" a="1"/>
  <c r="AF210" s="1"/>
  <c r="AD210" a="1"/>
  <c r="AD210" s="1"/>
  <c r="AB210" a="1"/>
  <c r="AB210" s="1"/>
  <c r="Z210" a="1"/>
  <c r="Z210" s="1"/>
  <c r="X210" a="1"/>
  <c r="X210" s="1"/>
  <c r="V210" a="1"/>
  <c r="V210" s="1"/>
  <c r="T210" a="1"/>
  <c r="T210" s="1"/>
  <c r="R210" a="1"/>
  <c r="R210" s="1"/>
  <c r="P210" a="1"/>
  <c r="P210" s="1"/>
  <c r="N210" a="1"/>
  <c r="N210" s="1"/>
  <c r="L210" a="1"/>
  <c r="L210" s="1"/>
  <c r="J210" a="1"/>
  <c r="J210" s="1"/>
  <c r="H210" a="1"/>
  <c r="H210" s="1"/>
  <c r="D210"/>
  <c r="AO212" a="1"/>
  <c r="AO212" s="1"/>
  <c r="AP212" s="1"/>
  <c r="AM212" a="1"/>
  <c r="AM212" s="1"/>
  <c r="AK212" a="1"/>
  <c r="AK212" s="1"/>
  <c r="AI212" a="1"/>
  <c r="AI212" s="1"/>
  <c r="AG212" a="1"/>
  <c r="AG212" s="1"/>
  <c r="AE212" a="1"/>
  <c r="AE212" s="1"/>
  <c r="AC212" a="1"/>
  <c r="AC212" s="1"/>
  <c r="AA212" a="1"/>
  <c r="AA212" s="1"/>
  <c r="Y212" a="1"/>
  <c r="Y212" s="1"/>
  <c r="W212" a="1"/>
  <c r="W212" s="1"/>
  <c r="U212" a="1"/>
  <c r="U212" s="1"/>
  <c r="S212" a="1"/>
  <c r="S212" s="1"/>
  <c r="Q212" a="1"/>
  <c r="Q212" s="1"/>
  <c r="O212" a="1"/>
  <c r="O212" s="1"/>
  <c r="M212" a="1"/>
  <c r="M212" s="1"/>
  <c r="K212" a="1"/>
  <c r="K212" s="1"/>
  <c r="I212" a="1"/>
  <c r="I212" s="1"/>
  <c r="G212" a="1"/>
  <c r="G212" s="1"/>
  <c r="AL211" a="1"/>
  <c r="AL211" s="1"/>
  <c r="AJ211" a="1"/>
  <c r="AJ211" s="1"/>
  <c r="AH211" a="1"/>
  <c r="AH211" s="1"/>
  <c r="AF211" a="1"/>
  <c r="AF211" s="1"/>
  <c r="AD211" a="1"/>
  <c r="AD211" s="1"/>
  <c r="AB211" a="1"/>
  <c r="AB211" s="1"/>
  <c r="Z211" a="1"/>
  <c r="Z211" s="1"/>
  <c r="X211" a="1"/>
  <c r="X211" s="1"/>
  <c r="V211" a="1"/>
  <c r="V211" s="1"/>
  <c r="T211" a="1"/>
  <c r="T211" s="1"/>
  <c r="R211" a="1"/>
  <c r="R211" s="1"/>
  <c r="P211" a="1"/>
  <c r="P211" s="1"/>
  <c r="N211" a="1"/>
  <c r="N211" s="1"/>
  <c r="L211" a="1"/>
  <c r="L211" s="1"/>
  <c r="J211" a="1"/>
  <c r="J211" s="1"/>
  <c r="H211" a="1"/>
  <c r="H211" s="1"/>
  <c r="E210"/>
  <c r="AM210" a="1"/>
  <c r="AM210" s="1"/>
  <c r="AK210" a="1"/>
  <c r="AK210" s="1"/>
  <c r="AI210" a="1"/>
  <c r="AI210" s="1"/>
  <c r="AG210" a="1"/>
  <c r="AG210" s="1"/>
  <c r="AE210" a="1"/>
  <c r="AE210" s="1"/>
  <c r="AC210" a="1"/>
  <c r="AC210" s="1"/>
  <c r="AA210" a="1"/>
  <c r="AA210" s="1"/>
  <c r="Y210" a="1"/>
  <c r="Y210" s="1"/>
  <c r="W210" a="1"/>
  <c r="W210" s="1"/>
  <c r="U210" a="1"/>
  <c r="U210" s="1"/>
  <c r="S210" a="1"/>
  <c r="S210" s="1"/>
  <c r="Q210" a="1"/>
  <c r="Q210" s="1"/>
  <c r="O210" a="1"/>
  <c r="O210" s="1"/>
  <c r="M210" a="1"/>
  <c r="M210" s="1"/>
  <c r="K210" a="1"/>
  <c r="K210" s="1"/>
  <c r="I210" a="1"/>
  <c r="I210" s="1"/>
  <c r="G210" a="1"/>
  <c r="G210" s="1"/>
  <c r="AM189" a="1"/>
  <c r="AM189" s="1"/>
  <c r="AK189" a="1"/>
  <c r="AK189" s="1"/>
  <c r="AI189" a="1"/>
  <c r="AI189" s="1"/>
  <c r="AG189" a="1"/>
  <c r="AG189" s="1"/>
  <c r="AE189" a="1"/>
  <c r="AE189" s="1"/>
  <c r="AC189" a="1"/>
  <c r="AC189" s="1"/>
  <c r="AA189" a="1"/>
  <c r="AA189" s="1"/>
  <c r="Y189" a="1"/>
  <c r="Y189" s="1"/>
  <c r="W189" a="1"/>
  <c r="W189" s="1"/>
  <c r="U189" a="1"/>
  <c r="U189" s="1"/>
  <c r="S189" a="1"/>
  <c r="S189" s="1"/>
  <c r="Q189" a="1"/>
  <c r="Q189" s="1"/>
  <c r="O189" a="1"/>
  <c r="O189" s="1"/>
  <c r="M189" a="1"/>
  <c r="M189" s="1"/>
  <c r="AO191" a="1"/>
  <c r="AO191" s="1"/>
  <c r="AP191" s="1"/>
  <c r="AM191" a="1"/>
  <c r="AM191" s="1"/>
  <c r="AK191" a="1"/>
  <c r="AK191" s="1"/>
  <c r="AI191" a="1"/>
  <c r="AI191" s="1"/>
  <c r="AG191" a="1"/>
  <c r="AG191" s="1"/>
  <c r="AE191" a="1"/>
  <c r="AE191" s="1"/>
  <c r="AC191" a="1"/>
  <c r="AC191" s="1"/>
  <c r="AA191" a="1"/>
  <c r="AA191" s="1"/>
  <c r="Y191" a="1"/>
  <c r="Y191" s="1"/>
  <c r="W191" a="1"/>
  <c r="W191" s="1"/>
  <c r="U191" a="1"/>
  <c r="U191" s="1"/>
  <c r="S191" a="1"/>
  <c r="S191" s="1"/>
  <c r="Q191" a="1"/>
  <c r="Q191" s="1"/>
  <c r="O191" a="1"/>
  <c r="O191" s="1"/>
  <c r="M191" a="1"/>
  <c r="M191" s="1"/>
  <c r="K191" a="1"/>
  <c r="K191" s="1"/>
  <c r="I191" a="1"/>
  <c r="I191" s="1"/>
  <c r="G191" a="1"/>
  <c r="G191" s="1"/>
  <c r="AL190" a="1"/>
  <c r="AL190" s="1"/>
  <c r="AJ190" a="1"/>
  <c r="AJ190" s="1"/>
  <c r="AH190" a="1"/>
  <c r="AH190" s="1"/>
  <c r="AF190" a="1"/>
  <c r="AF190" s="1"/>
  <c r="AD190" a="1"/>
  <c r="AD190" s="1"/>
  <c r="AB190" a="1"/>
  <c r="AB190" s="1"/>
  <c r="Z190" a="1"/>
  <c r="Z190" s="1"/>
  <c r="X190" a="1"/>
  <c r="X190" s="1"/>
  <c r="V190" a="1"/>
  <c r="V190" s="1"/>
  <c r="T190" a="1"/>
  <c r="T190" s="1"/>
  <c r="R190" a="1"/>
  <c r="R190" s="1"/>
  <c r="P190" a="1"/>
  <c r="P190" s="1"/>
  <c r="N190" a="1"/>
  <c r="N190" s="1"/>
  <c r="L190" a="1"/>
  <c r="L190" s="1"/>
  <c r="J190" a="1"/>
  <c r="J190" s="1"/>
  <c r="H190" a="1"/>
  <c r="H190" s="1"/>
  <c r="K189" a="1"/>
  <c r="K189" s="1"/>
  <c r="I189" a="1"/>
  <c r="I189" s="1"/>
  <c r="G189" a="1"/>
  <c r="G189" s="1"/>
  <c r="E189"/>
  <c r="AU189"/>
  <c r="AL189" a="1"/>
  <c r="AL189" s="1"/>
  <c r="AJ189" a="1"/>
  <c r="AJ189" s="1"/>
  <c r="AH189" a="1"/>
  <c r="AH189" s="1"/>
  <c r="AF189" a="1"/>
  <c r="AF189" s="1"/>
  <c r="AD189" a="1"/>
  <c r="AD189" s="1"/>
  <c r="AB189" a="1"/>
  <c r="AB189" s="1"/>
  <c r="Z189" a="1"/>
  <c r="Z189" s="1"/>
  <c r="X189" a="1"/>
  <c r="X189" s="1"/>
  <c r="V189" a="1"/>
  <c r="V189" s="1"/>
  <c r="T189" a="1"/>
  <c r="T189" s="1"/>
  <c r="R189" a="1"/>
  <c r="R189" s="1"/>
  <c r="P189" a="1"/>
  <c r="P189" s="1"/>
  <c r="N189" a="1"/>
  <c r="N189" s="1"/>
  <c r="L189" a="1"/>
  <c r="L189" s="1"/>
  <c r="AN191" a="1"/>
  <c r="AN191" s="1"/>
  <c r="AL191" a="1"/>
  <c r="AL191" s="1"/>
  <c r="AJ191" a="1"/>
  <c r="AJ191" s="1"/>
  <c r="AH191" a="1"/>
  <c r="AH191" s="1"/>
  <c r="AF191" a="1"/>
  <c r="AF191" s="1"/>
  <c r="AD191" a="1"/>
  <c r="AD191" s="1"/>
  <c r="AB191" a="1"/>
  <c r="AB191" s="1"/>
  <c r="Z191" a="1"/>
  <c r="Z191" s="1"/>
  <c r="X191" a="1"/>
  <c r="X191" s="1"/>
  <c r="V191" a="1"/>
  <c r="V191" s="1"/>
  <c r="T191" a="1"/>
  <c r="T191" s="1"/>
  <c r="R191" a="1"/>
  <c r="R191" s="1"/>
  <c r="P191" a="1"/>
  <c r="P191" s="1"/>
  <c r="N191" a="1"/>
  <c r="N191" s="1"/>
  <c r="L191" a="1"/>
  <c r="L191" s="1"/>
  <c r="J191" a="1"/>
  <c r="J191" s="1"/>
  <c r="H191" a="1"/>
  <c r="H191" s="1"/>
  <c r="AM190" a="1"/>
  <c r="AM190" s="1"/>
  <c r="AK190" a="1"/>
  <c r="AK190" s="1"/>
  <c r="AI190" a="1"/>
  <c r="AI190" s="1"/>
  <c r="AG190" a="1"/>
  <c r="AG190" s="1"/>
  <c r="AE190" a="1"/>
  <c r="AE190" s="1"/>
  <c r="AC190" a="1"/>
  <c r="AC190" s="1"/>
  <c r="AA190" a="1"/>
  <c r="AA190" s="1"/>
  <c r="Y190" a="1"/>
  <c r="Y190" s="1"/>
  <c r="W190" a="1"/>
  <c r="W190" s="1"/>
  <c r="U190" a="1"/>
  <c r="U190" s="1"/>
  <c r="S190" a="1"/>
  <c r="S190" s="1"/>
  <c r="Q190" a="1"/>
  <c r="Q190" s="1"/>
  <c r="O190" a="1"/>
  <c r="O190" s="1"/>
  <c r="M190" a="1"/>
  <c r="M190" s="1"/>
  <c r="K190" a="1"/>
  <c r="K190" s="1"/>
  <c r="I190" a="1"/>
  <c r="I190" s="1"/>
  <c r="G190" a="1"/>
  <c r="G190" s="1"/>
  <c r="J189" a="1"/>
  <c r="J189" s="1"/>
  <c r="H189" a="1"/>
  <c r="H189" s="1"/>
  <c r="D189"/>
  <c r="AU201"/>
  <c r="AL201" a="1"/>
  <c r="AL201" s="1"/>
  <c r="AJ201" a="1"/>
  <c r="AJ201" s="1"/>
  <c r="AH201" a="1"/>
  <c r="AH201" s="1"/>
  <c r="AF201" a="1"/>
  <c r="AF201" s="1"/>
  <c r="AD201" a="1"/>
  <c r="AD201" s="1"/>
  <c r="AB201" a="1"/>
  <c r="AB201" s="1"/>
  <c r="Z201" a="1"/>
  <c r="Z201" s="1"/>
  <c r="X201" a="1"/>
  <c r="X201" s="1"/>
  <c r="V201" a="1"/>
  <c r="V201" s="1"/>
  <c r="T201" a="1"/>
  <c r="T201" s="1"/>
  <c r="R201" a="1"/>
  <c r="R201" s="1"/>
  <c r="P201" a="1"/>
  <c r="P201" s="1"/>
  <c r="N201" a="1"/>
  <c r="N201" s="1"/>
  <c r="L201" a="1"/>
  <c r="L201" s="1"/>
  <c r="J201" a="1"/>
  <c r="J201" s="1"/>
  <c r="H201" a="1"/>
  <c r="H201" s="1"/>
  <c r="D201"/>
  <c r="AN203" a="1"/>
  <c r="AN203" s="1"/>
  <c r="AL203" a="1"/>
  <c r="AL203" s="1"/>
  <c r="AJ203" a="1"/>
  <c r="AJ203" s="1"/>
  <c r="AH203" a="1"/>
  <c r="AH203" s="1"/>
  <c r="AF203" a="1"/>
  <c r="AF203" s="1"/>
  <c r="AD203" a="1"/>
  <c r="AD203" s="1"/>
  <c r="AB203" a="1"/>
  <c r="AB203" s="1"/>
  <c r="Z203" a="1"/>
  <c r="Z203" s="1"/>
  <c r="X203" a="1"/>
  <c r="X203" s="1"/>
  <c r="V203" a="1"/>
  <c r="V203" s="1"/>
  <c r="T203" a="1"/>
  <c r="T203" s="1"/>
  <c r="R203" a="1"/>
  <c r="R203" s="1"/>
  <c r="P203" a="1"/>
  <c r="P203" s="1"/>
  <c r="N203" a="1"/>
  <c r="N203" s="1"/>
  <c r="L203" a="1"/>
  <c r="L203" s="1"/>
  <c r="J203" a="1"/>
  <c r="J203" s="1"/>
  <c r="H203" a="1"/>
  <c r="H203" s="1"/>
  <c r="AM202" a="1"/>
  <c r="AM202" s="1"/>
  <c r="AK202" a="1"/>
  <c r="AK202" s="1"/>
  <c r="AI202" a="1"/>
  <c r="AI202" s="1"/>
  <c r="AG202" a="1"/>
  <c r="AG202" s="1"/>
  <c r="AE202" a="1"/>
  <c r="AE202" s="1"/>
  <c r="AC202" a="1"/>
  <c r="AC202" s="1"/>
  <c r="AA202" a="1"/>
  <c r="AA202" s="1"/>
  <c r="Y202" a="1"/>
  <c r="Y202" s="1"/>
  <c r="W202" a="1"/>
  <c r="W202" s="1"/>
  <c r="U202" a="1"/>
  <c r="U202" s="1"/>
  <c r="S202" a="1"/>
  <c r="S202" s="1"/>
  <c r="Q202" a="1"/>
  <c r="Q202" s="1"/>
  <c r="O202" a="1"/>
  <c r="O202" s="1"/>
  <c r="M202" a="1"/>
  <c r="M202" s="1"/>
  <c r="K202" a="1"/>
  <c r="K202" s="1"/>
  <c r="I202" a="1"/>
  <c r="I202" s="1"/>
  <c r="G202" a="1"/>
  <c r="G202" s="1"/>
  <c r="AM201" a="1"/>
  <c r="AM201" s="1"/>
  <c r="AK201" a="1"/>
  <c r="AK201" s="1"/>
  <c r="AI201" a="1"/>
  <c r="AI201" s="1"/>
  <c r="AG201" a="1"/>
  <c r="AG201" s="1"/>
  <c r="AE201" a="1"/>
  <c r="AE201" s="1"/>
  <c r="AC201" a="1"/>
  <c r="AC201" s="1"/>
  <c r="AA201" a="1"/>
  <c r="AA201" s="1"/>
  <c r="Y201" a="1"/>
  <c r="Y201" s="1"/>
  <c r="W201" a="1"/>
  <c r="W201" s="1"/>
  <c r="U201" a="1"/>
  <c r="U201" s="1"/>
  <c r="S201" a="1"/>
  <c r="S201" s="1"/>
  <c r="Q201" a="1"/>
  <c r="Q201" s="1"/>
  <c r="O201" a="1"/>
  <c r="O201" s="1"/>
  <c r="M201" a="1"/>
  <c r="M201" s="1"/>
  <c r="K201" a="1"/>
  <c r="K201" s="1"/>
  <c r="I201" a="1"/>
  <c r="I201" s="1"/>
  <c r="G201" a="1"/>
  <c r="G201" s="1"/>
  <c r="AO203" a="1"/>
  <c r="AO203" s="1"/>
  <c r="AP203" s="1"/>
  <c r="AM203" a="1"/>
  <c r="AM203" s="1"/>
  <c r="AK203" a="1"/>
  <c r="AK203" s="1"/>
  <c r="AI203" a="1"/>
  <c r="AI203" s="1"/>
  <c r="AG203" a="1"/>
  <c r="AG203" s="1"/>
  <c r="AE203" a="1"/>
  <c r="AE203" s="1"/>
  <c r="AC203" a="1"/>
  <c r="AC203" s="1"/>
  <c r="AA203" a="1"/>
  <c r="AA203" s="1"/>
  <c r="Y203" a="1"/>
  <c r="Y203" s="1"/>
  <c r="W203" a="1"/>
  <c r="W203" s="1"/>
  <c r="U203" a="1"/>
  <c r="U203" s="1"/>
  <c r="S203" a="1"/>
  <c r="S203" s="1"/>
  <c r="Q203" a="1"/>
  <c r="Q203" s="1"/>
  <c r="O203" a="1"/>
  <c r="O203" s="1"/>
  <c r="M203" a="1"/>
  <c r="M203" s="1"/>
  <c r="K203" a="1"/>
  <c r="K203" s="1"/>
  <c r="I203" a="1"/>
  <c r="I203" s="1"/>
  <c r="G203" a="1"/>
  <c r="G203" s="1"/>
  <c r="AL202" a="1"/>
  <c r="AL202" s="1"/>
  <c r="AJ202" a="1"/>
  <c r="AJ202" s="1"/>
  <c r="AH202" a="1"/>
  <c r="AH202" s="1"/>
  <c r="AF202" a="1"/>
  <c r="AF202" s="1"/>
  <c r="AD202" a="1"/>
  <c r="AD202" s="1"/>
  <c r="AB202" a="1"/>
  <c r="AB202" s="1"/>
  <c r="Z202" a="1"/>
  <c r="Z202" s="1"/>
  <c r="X202" a="1"/>
  <c r="X202" s="1"/>
  <c r="V202" a="1"/>
  <c r="V202" s="1"/>
  <c r="T202" a="1"/>
  <c r="T202" s="1"/>
  <c r="R202" a="1"/>
  <c r="R202" s="1"/>
  <c r="P202" a="1"/>
  <c r="P202" s="1"/>
  <c r="N202" a="1"/>
  <c r="N202" s="1"/>
  <c r="L202" a="1"/>
  <c r="L202" s="1"/>
  <c r="J202" a="1"/>
  <c r="J202" s="1"/>
  <c r="H202" a="1"/>
  <c r="H202" s="1"/>
  <c r="E201"/>
  <c r="AU213"/>
  <c r="AL213" a="1"/>
  <c r="AL213" s="1"/>
  <c r="AJ213" a="1"/>
  <c r="AJ213" s="1"/>
  <c r="AH213" a="1"/>
  <c r="AH213" s="1"/>
  <c r="AF213" a="1"/>
  <c r="AF213" s="1"/>
  <c r="AD213" a="1"/>
  <c r="AD213" s="1"/>
  <c r="AB213" a="1"/>
  <c r="AB213" s="1"/>
  <c r="Z213" a="1"/>
  <c r="Z213" s="1"/>
  <c r="X213" a="1"/>
  <c r="X213" s="1"/>
  <c r="V213" a="1"/>
  <c r="V213" s="1"/>
  <c r="T213" a="1"/>
  <c r="T213" s="1"/>
  <c r="R213" a="1"/>
  <c r="R213" s="1"/>
  <c r="P213" a="1"/>
  <c r="P213" s="1"/>
  <c r="N213" a="1"/>
  <c r="N213" s="1"/>
  <c r="L213" a="1"/>
  <c r="L213" s="1"/>
  <c r="J213" a="1"/>
  <c r="J213" s="1"/>
  <c r="H213" a="1"/>
  <c r="H213" s="1"/>
  <c r="D213"/>
  <c r="AN215" a="1"/>
  <c r="AN215" s="1"/>
  <c r="AL215" a="1"/>
  <c r="AL215" s="1"/>
  <c r="AJ215" a="1"/>
  <c r="AJ215" s="1"/>
  <c r="AH215" a="1"/>
  <c r="AH215" s="1"/>
  <c r="AF215" a="1"/>
  <c r="AF215" s="1"/>
  <c r="AD215" a="1"/>
  <c r="AD215" s="1"/>
  <c r="AB215" a="1"/>
  <c r="AB215" s="1"/>
  <c r="Z215" a="1"/>
  <c r="Z215" s="1"/>
  <c r="X215" a="1"/>
  <c r="X215" s="1"/>
  <c r="V215" a="1"/>
  <c r="V215" s="1"/>
  <c r="T215" a="1"/>
  <c r="T215" s="1"/>
  <c r="R215" a="1"/>
  <c r="R215" s="1"/>
  <c r="P215" a="1"/>
  <c r="P215" s="1"/>
  <c r="N215" a="1"/>
  <c r="N215" s="1"/>
  <c r="L215" a="1"/>
  <c r="L215" s="1"/>
  <c r="J215" a="1"/>
  <c r="J215" s="1"/>
  <c r="H215" a="1"/>
  <c r="H215" s="1"/>
  <c r="AM214" a="1"/>
  <c r="AM214" s="1"/>
  <c r="AK214" a="1"/>
  <c r="AK214" s="1"/>
  <c r="AI214" a="1"/>
  <c r="AI214" s="1"/>
  <c r="AG214" a="1"/>
  <c r="AG214" s="1"/>
  <c r="AE214" a="1"/>
  <c r="AE214" s="1"/>
  <c r="AC214" a="1"/>
  <c r="AC214" s="1"/>
  <c r="AA214" a="1"/>
  <c r="AA214" s="1"/>
  <c r="Y214" a="1"/>
  <c r="Y214" s="1"/>
  <c r="W214" a="1"/>
  <c r="W214" s="1"/>
  <c r="U214" a="1"/>
  <c r="U214" s="1"/>
  <c r="S214" a="1"/>
  <c r="S214" s="1"/>
  <c r="Q214" a="1"/>
  <c r="Q214" s="1"/>
  <c r="O214" a="1"/>
  <c r="O214" s="1"/>
  <c r="M214" a="1"/>
  <c r="M214" s="1"/>
  <c r="K214" a="1"/>
  <c r="K214" s="1"/>
  <c r="I214" a="1"/>
  <c r="I214" s="1"/>
  <c r="G214" a="1"/>
  <c r="G214" s="1"/>
  <c r="AM213" a="1"/>
  <c r="AM213" s="1"/>
  <c r="AK213" a="1"/>
  <c r="AK213" s="1"/>
  <c r="AI213" a="1"/>
  <c r="AI213" s="1"/>
  <c r="AG213" a="1"/>
  <c r="AG213" s="1"/>
  <c r="AE213" a="1"/>
  <c r="AE213" s="1"/>
  <c r="AC213" a="1"/>
  <c r="AC213" s="1"/>
  <c r="AA213" a="1"/>
  <c r="AA213" s="1"/>
  <c r="Y213" a="1"/>
  <c r="Y213" s="1"/>
  <c r="W213" a="1"/>
  <c r="W213" s="1"/>
  <c r="U213" a="1"/>
  <c r="U213" s="1"/>
  <c r="S213" a="1"/>
  <c r="S213" s="1"/>
  <c r="Q213" a="1"/>
  <c r="Q213" s="1"/>
  <c r="O213" a="1"/>
  <c r="O213" s="1"/>
  <c r="M213" a="1"/>
  <c r="M213" s="1"/>
  <c r="K213" a="1"/>
  <c r="K213" s="1"/>
  <c r="I213" a="1"/>
  <c r="I213" s="1"/>
  <c r="G213" a="1"/>
  <c r="G213" s="1"/>
  <c r="AO215" a="1"/>
  <c r="AO215" s="1"/>
  <c r="AP215" s="1"/>
  <c r="AM215" a="1"/>
  <c r="AM215" s="1"/>
  <c r="AK215" a="1"/>
  <c r="AK215" s="1"/>
  <c r="AI215" a="1"/>
  <c r="AI215" s="1"/>
  <c r="AG215" a="1"/>
  <c r="AG215" s="1"/>
  <c r="AE215" a="1"/>
  <c r="AE215" s="1"/>
  <c r="AC215" a="1"/>
  <c r="AC215" s="1"/>
  <c r="AA215" a="1"/>
  <c r="AA215" s="1"/>
  <c r="Y215" a="1"/>
  <c r="Y215" s="1"/>
  <c r="W215" a="1"/>
  <c r="W215" s="1"/>
  <c r="U215" a="1"/>
  <c r="U215" s="1"/>
  <c r="S215" a="1"/>
  <c r="S215" s="1"/>
  <c r="Q215" a="1"/>
  <c r="Q215" s="1"/>
  <c r="O215" a="1"/>
  <c r="O215" s="1"/>
  <c r="M215" a="1"/>
  <c r="M215" s="1"/>
  <c r="K215" a="1"/>
  <c r="K215" s="1"/>
  <c r="I215" a="1"/>
  <c r="I215" s="1"/>
  <c r="G215" a="1"/>
  <c r="G215" s="1"/>
  <c r="AL214" a="1"/>
  <c r="AL214" s="1"/>
  <c r="AJ214" a="1"/>
  <c r="AJ214" s="1"/>
  <c r="AH214" a="1"/>
  <c r="AH214" s="1"/>
  <c r="AF214" a="1"/>
  <c r="AF214" s="1"/>
  <c r="AD214" a="1"/>
  <c r="AD214" s="1"/>
  <c r="AB214" a="1"/>
  <c r="AB214" s="1"/>
  <c r="Z214" a="1"/>
  <c r="Z214" s="1"/>
  <c r="X214" a="1"/>
  <c r="X214" s="1"/>
  <c r="V214" a="1"/>
  <c r="V214" s="1"/>
  <c r="T214" a="1"/>
  <c r="T214" s="1"/>
  <c r="R214" a="1"/>
  <c r="R214" s="1"/>
  <c r="P214" a="1"/>
  <c r="P214" s="1"/>
  <c r="N214" a="1"/>
  <c r="N214" s="1"/>
  <c r="L214" a="1"/>
  <c r="L214" s="1"/>
  <c r="J214" a="1"/>
  <c r="J214" s="1"/>
  <c r="H214" a="1"/>
  <c r="H214" s="1"/>
  <c r="E213"/>
  <c r="AO245" a="1"/>
  <c r="AO245" s="1"/>
  <c r="AP245" s="1"/>
  <c r="AM245" a="1"/>
  <c r="AM245" s="1"/>
  <c r="AK245" a="1"/>
  <c r="AK245" s="1"/>
  <c r="AI245" a="1"/>
  <c r="AI245" s="1"/>
  <c r="AG245" a="1"/>
  <c r="AG245" s="1"/>
  <c r="AE245" a="1"/>
  <c r="AE245" s="1"/>
  <c r="AC245" a="1"/>
  <c r="AC245" s="1"/>
  <c r="AA245" a="1"/>
  <c r="AA245" s="1"/>
  <c r="Y245" a="1"/>
  <c r="Y245" s="1"/>
  <c r="W245" a="1"/>
  <c r="W245" s="1"/>
  <c r="U245" a="1"/>
  <c r="U245" s="1"/>
  <c r="S245" a="1"/>
  <c r="S245" s="1"/>
  <c r="Q245" a="1"/>
  <c r="Q245" s="1"/>
  <c r="O245" a="1"/>
  <c r="O245" s="1"/>
  <c r="M245" a="1"/>
  <c r="M245" s="1"/>
  <c r="K245" a="1"/>
  <c r="K245" s="1"/>
  <c r="I245" a="1"/>
  <c r="I245" s="1"/>
  <c r="G245" a="1"/>
  <c r="G245" s="1"/>
  <c r="AL244" a="1"/>
  <c r="AL244" s="1"/>
  <c r="AJ244" a="1"/>
  <c r="AJ244" s="1"/>
  <c r="AH244" a="1"/>
  <c r="AH244" s="1"/>
  <c r="AF244" a="1"/>
  <c r="AF244" s="1"/>
  <c r="AD244" a="1"/>
  <c r="AD244" s="1"/>
  <c r="AB244" a="1"/>
  <c r="AB244" s="1"/>
  <c r="Z244" a="1"/>
  <c r="Z244" s="1"/>
  <c r="X244" a="1"/>
  <c r="X244" s="1"/>
  <c r="V244" a="1"/>
  <c r="V244" s="1"/>
  <c r="T244" a="1"/>
  <c r="T244" s="1"/>
  <c r="R244" a="1"/>
  <c r="R244" s="1"/>
  <c r="P244" a="1"/>
  <c r="P244" s="1"/>
  <c r="N244" a="1"/>
  <c r="N244" s="1"/>
  <c r="L244" a="1"/>
  <c r="L244" s="1"/>
  <c r="J244" a="1"/>
  <c r="J244" s="1"/>
  <c r="H244" a="1"/>
  <c r="H244" s="1"/>
  <c r="E243"/>
  <c r="AM243" a="1"/>
  <c r="AM243" s="1"/>
  <c r="AK243" a="1"/>
  <c r="AK243" s="1"/>
  <c r="AI243" a="1"/>
  <c r="AI243" s="1"/>
  <c r="AG243" a="1"/>
  <c r="AG243" s="1"/>
  <c r="AE243" a="1"/>
  <c r="AE243" s="1"/>
  <c r="AC243" a="1"/>
  <c r="AC243" s="1"/>
  <c r="AA243" a="1"/>
  <c r="AA243" s="1"/>
  <c r="Y243" a="1"/>
  <c r="Y243" s="1"/>
  <c r="W243" a="1"/>
  <c r="W243" s="1"/>
  <c r="U243" a="1"/>
  <c r="U243" s="1"/>
  <c r="S243" a="1"/>
  <c r="S243" s="1"/>
  <c r="Q243" a="1"/>
  <c r="Q243" s="1"/>
  <c r="O243" a="1"/>
  <c r="O243" s="1"/>
  <c r="M243" a="1"/>
  <c r="M243" s="1"/>
  <c r="K243" a="1"/>
  <c r="K243" s="1"/>
  <c r="I243" a="1"/>
  <c r="I243" s="1"/>
  <c r="G243" a="1"/>
  <c r="G243" s="1"/>
  <c r="AN245" a="1"/>
  <c r="AN245" s="1"/>
  <c r="AL245" a="1"/>
  <c r="AL245" s="1"/>
  <c r="AJ245" a="1"/>
  <c r="AJ245" s="1"/>
  <c r="AH245" a="1"/>
  <c r="AH245" s="1"/>
  <c r="AF245" a="1"/>
  <c r="AF245" s="1"/>
  <c r="AD245" a="1"/>
  <c r="AD245" s="1"/>
  <c r="AB245" a="1"/>
  <c r="AB245" s="1"/>
  <c r="Z245" a="1"/>
  <c r="Z245" s="1"/>
  <c r="X245" a="1"/>
  <c r="X245" s="1"/>
  <c r="V245" a="1"/>
  <c r="V245" s="1"/>
  <c r="T245" a="1"/>
  <c r="T245" s="1"/>
  <c r="R245" a="1"/>
  <c r="R245" s="1"/>
  <c r="P245" a="1"/>
  <c r="P245" s="1"/>
  <c r="N245" a="1"/>
  <c r="N245" s="1"/>
  <c r="L245" a="1"/>
  <c r="L245" s="1"/>
  <c r="J245" a="1"/>
  <c r="J245" s="1"/>
  <c r="H245" a="1"/>
  <c r="H245" s="1"/>
  <c r="AM244" a="1"/>
  <c r="AM244" s="1"/>
  <c r="AK244" a="1"/>
  <c r="AK244" s="1"/>
  <c r="AI244" a="1"/>
  <c r="AI244" s="1"/>
  <c r="AG244" a="1"/>
  <c r="AG244" s="1"/>
  <c r="AE244" a="1"/>
  <c r="AE244" s="1"/>
  <c r="AC244" a="1"/>
  <c r="AC244" s="1"/>
  <c r="AA244" a="1"/>
  <c r="AA244" s="1"/>
  <c r="Y244" a="1"/>
  <c r="Y244" s="1"/>
  <c r="W244" a="1"/>
  <c r="W244" s="1"/>
  <c r="U244" a="1"/>
  <c r="U244" s="1"/>
  <c r="S244" a="1"/>
  <c r="S244" s="1"/>
  <c r="Q244" a="1"/>
  <c r="Q244" s="1"/>
  <c r="O244" a="1"/>
  <c r="O244" s="1"/>
  <c r="M244" a="1"/>
  <c r="M244" s="1"/>
  <c r="K244" a="1"/>
  <c r="K244" s="1"/>
  <c r="I244" a="1"/>
  <c r="I244" s="1"/>
  <c r="G244" a="1"/>
  <c r="G244" s="1"/>
  <c r="AU243"/>
  <c r="AL243" a="1"/>
  <c r="AL243" s="1"/>
  <c r="AJ243" a="1"/>
  <c r="AJ243" s="1"/>
  <c r="AH243" a="1"/>
  <c r="AH243" s="1"/>
  <c r="AF243" a="1"/>
  <c r="AF243" s="1"/>
  <c r="AD243" a="1"/>
  <c r="AD243" s="1"/>
  <c r="AB243" a="1"/>
  <c r="AB243" s="1"/>
  <c r="Z243" a="1"/>
  <c r="Z243" s="1"/>
  <c r="X243" a="1"/>
  <c r="X243" s="1"/>
  <c r="V243" a="1"/>
  <c r="V243" s="1"/>
  <c r="T243" a="1"/>
  <c r="T243" s="1"/>
  <c r="R243" a="1"/>
  <c r="R243" s="1"/>
  <c r="P243" a="1"/>
  <c r="P243" s="1"/>
  <c r="N243" a="1"/>
  <c r="N243" s="1"/>
  <c r="L243" a="1"/>
  <c r="L243" s="1"/>
  <c r="J243" a="1"/>
  <c r="J243" s="1"/>
  <c r="H243" a="1"/>
  <c r="H243" s="1"/>
  <c r="D243"/>
  <c r="AO257" a="1"/>
  <c r="AO257" s="1"/>
  <c r="AP257" s="1"/>
  <c r="AM257" a="1"/>
  <c r="AM257" s="1"/>
  <c r="AK257" a="1"/>
  <c r="AK257" s="1"/>
  <c r="AI257" a="1"/>
  <c r="AI257" s="1"/>
  <c r="AG257" a="1"/>
  <c r="AG257" s="1"/>
  <c r="AE257" a="1"/>
  <c r="AE257" s="1"/>
  <c r="AC257" a="1"/>
  <c r="AC257" s="1"/>
  <c r="AA257" a="1"/>
  <c r="AA257" s="1"/>
  <c r="Y257" a="1"/>
  <c r="Y257" s="1"/>
  <c r="W257" a="1"/>
  <c r="W257" s="1"/>
  <c r="U257" a="1"/>
  <c r="U257" s="1"/>
  <c r="S257" a="1"/>
  <c r="S257" s="1"/>
  <c r="Q257" a="1"/>
  <c r="Q257" s="1"/>
  <c r="O257" a="1"/>
  <c r="O257" s="1"/>
  <c r="M257" a="1"/>
  <c r="M257" s="1"/>
  <c r="K257" a="1"/>
  <c r="K257" s="1"/>
  <c r="I257" a="1"/>
  <c r="I257" s="1"/>
  <c r="G257" a="1"/>
  <c r="G257" s="1"/>
  <c r="AL256" a="1"/>
  <c r="AL256" s="1"/>
  <c r="AJ256" a="1"/>
  <c r="AJ256" s="1"/>
  <c r="AH256" a="1"/>
  <c r="AH256" s="1"/>
  <c r="AF256" a="1"/>
  <c r="AF256" s="1"/>
  <c r="AD256" a="1"/>
  <c r="AD256" s="1"/>
  <c r="AB256" a="1"/>
  <c r="AB256" s="1"/>
  <c r="Z256" a="1"/>
  <c r="Z256" s="1"/>
  <c r="X256" a="1"/>
  <c r="X256" s="1"/>
  <c r="V256" a="1"/>
  <c r="V256" s="1"/>
  <c r="T256" a="1"/>
  <c r="T256" s="1"/>
  <c r="R256" a="1"/>
  <c r="R256" s="1"/>
  <c r="P256" a="1"/>
  <c r="P256" s="1"/>
  <c r="N256" a="1"/>
  <c r="N256" s="1"/>
  <c r="L256" a="1"/>
  <c r="L256" s="1"/>
  <c r="J256" a="1"/>
  <c r="J256" s="1"/>
  <c r="H256" a="1"/>
  <c r="H256" s="1"/>
  <c r="E255"/>
  <c r="AM255" a="1"/>
  <c r="AM255" s="1"/>
  <c r="AK255" a="1"/>
  <c r="AK255" s="1"/>
  <c r="AI255" a="1"/>
  <c r="AI255" s="1"/>
  <c r="AG255" a="1"/>
  <c r="AG255" s="1"/>
  <c r="AE255" a="1"/>
  <c r="AE255" s="1"/>
  <c r="AC255" a="1"/>
  <c r="AC255" s="1"/>
  <c r="AA255" a="1"/>
  <c r="AA255" s="1"/>
  <c r="Y255" a="1"/>
  <c r="Y255" s="1"/>
  <c r="W255" a="1"/>
  <c r="W255" s="1"/>
  <c r="U255" a="1"/>
  <c r="U255" s="1"/>
  <c r="S255" a="1"/>
  <c r="S255" s="1"/>
  <c r="Q255" a="1"/>
  <c r="Q255" s="1"/>
  <c r="O255" a="1"/>
  <c r="O255" s="1"/>
  <c r="M255" a="1"/>
  <c r="M255" s="1"/>
  <c r="K255" a="1"/>
  <c r="K255" s="1"/>
  <c r="I255" a="1"/>
  <c r="I255" s="1"/>
  <c r="G255" a="1"/>
  <c r="G255" s="1"/>
  <c r="AN257" a="1"/>
  <c r="AN257" s="1"/>
  <c r="AL257" a="1"/>
  <c r="AL257" s="1"/>
  <c r="AJ257" a="1"/>
  <c r="AJ257" s="1"/>
  <c r="AH257" a="1"/>
  <c r="AH257" s="1"/>
  <c r="AF257" a="1"/>
  <c r="AF257" s="1"/>
  <c r="AD257" a="1"/>
  <c r="AD257" s="1"/>
  <c r="AB257" a="1"/>
  <c r="AB257" s="1"/>
  <c r="Z257" a="1"/>
  <c r="Z257" s="1"/>
  <c r="X257" a="1"/>
  <c r="X257" s="1"/>
  <c r="V257" a="1"/>
  <c r="V257" s="1"/>
  <c r="T257" a="1"/>
  <c r="T257" s="1"/>
  <c r="R257" a="1"/>
  <c r="R257" s="1"/>
  <c r="P257" a="1"/>
  <c r="P257" s="1"/>
  <c r="N257" a="1"/>
  <c r="N257" s="1"/>
  <c r="L257" a="1"/>
  <c r="L257" s="1"/>
  <c r="J257" a="1"/>
  <c r="J257" s="1"/>
  <c r="H257" a="1"/>
  <c r="H257" s="1"/>
  <c r="AM256" a="1"/>
  <c r="AM256" s="1"/>
  <c r="AK256" a="1"/>
  <c r="AK256" s="1"/>
  <c r="AI256" a="1"/>
  <c r="AI256" s="1"/>
  <c r="AG256" a="1"/>
  <c r="AG256" s="1"/>
  <c r="AE256" a="1"/>
  <c r="AE256" s="1"/>
  <c r="AC256" a="1"/>
  <c r="AC256" s="1"/>
  <c r="AA256" a="1"/>
  <c r="AA256" s="1"/>
  <c r="Y256" a="1"/>
  <c r="Y256" s="1"/>
  <c r="W256" a="1"/>
  <c r="W256" s="1"/>
  <c r="U256" a="1"/>
  <c r="U256" s="1"/>
  <c r="S256" a="1"/>
  <c r="S256" s="1"/>
  <c r="Q256" a="1"/>
  <c r="Q256" s="1"/>
  <c r="O256" a="1"/>
  <c r="O256" s="1"/>
  <c r="M256" a="1"/>
  <c r="M256" s="1"/>
  <c r="K256" a="1"/>
  <c r="K256" s="1"/>
  <c r="I256" a="1"/>
  <c r="I256" s="1"/>
  <c r="G256" a="1"/>
  <c r="G256" s="1"/>
  <c r="AU255"/>
  <c r="AL255" a="1"/>
  <c r="AL255" s="1"/>
  <c r="AJ255" a="1"/>
  <c r="AJ255" s="1"/>
  <c r="AH255" a="1"/>
  <c r="AH255" s="1"/>
  <c r="AF255" a="1"/>
  <c r="AF255" s="1"/>
  <c r="AD255" a="1"/>
  <c r="AD255" s="1"/>
  <c r="AB255" a="1"/>
  <c r="AB255" s="1"/>
  <c r="Z255" a="1"/>
  <c r="Z255" s="1"/>
  <c r="X255" a="1"/>
  <c r="X255" s="1"/>
  <c r="V255" a="1"/>
  <c r="V255" s="1"/>
  <c r="T255" a="1"/>
  <c r="T255" s="1"/>
  <c r="R255" a="1"/>
  <c r="R255" s="1"/>
  <c r="P255" a="1"/>
  <c r="P255" s="1"/>
  <c r="N255" a="1"/>
  <c r="N255" s="1"/>
  <c r="L255" a="1"/>
  <c r="L255" s="1"/>
  <c r="J255" a="1"/>
  <c r="J255" s="1"/>
  <c r="H255" a="1"/>
  <c r="H255" s="1"/>
  <c r="D255"/>
  <c r="AM234" a="1"/>
  <c r="AM234" s="1"/>
  <c r="AK234" a="1"/>
  <c r="AK234" s="1"/>
  <c r="AI234" a="1"/>
  <c r="AI234" s="1"/>
  <c r="AG234" a="1"/>
  <c r="AG234" s="1"/>
  <c r="AE234" a="1"/>
  <c r="AE234" s="1"/>
  <c r="AC234" a="1"/>
  <c r="AC234" s="1"/>
  <c r="AA234" a="1"/>
  <c r="AA234" s="1"/>
  <c r="Y234" a="1"/>
  <c r="Y234" s="1"/>
  <c r="W234" a="1"/>
  <c r="W234" s="1"/>
  <c r="U234" a="1"/>
  <c r="U234" s="1"/>
  <c r="S234" a="1"/>
  <c r="S234" s="1"/>
  <c r="Q234" a="1"/>
  <c r="Q234" s="1"/>
  <c r="O234" a="1"/>
  <c r="O234" s="1"/>
  <c r="M234" a="1"/>
  <c r="M234" s="1"/>
  <c r="K234" a="1"/>
  <c r="K234" s="1"/>
  <c r="I234" a="1"/>
  <c r="I234" s="1"/>
  <c r="G234" a="1"/>
  <c r="G234" s="1"/>
  <c r="AO236" a="1"/>
  <c r="AO236" s="1"/>
  <c r="AP236" s="1"/>
  <c r="AM236" a="1"/>
  <c r="AM236" s="1"/>
  <c r="AK236" a="1"/>
  <c r="AK236" s="1"/>
  <c r="AI236" a="1"/>
  <c r="AI236" s="1"/>
  <c r="AG236" a="1"/>
  <c r="AG236" s="1"/>
  <c r="AE236" a="1"/>
  <c r="AE236" s="1"/>
  <c r="AC236" a="1"/>
  <c r="AC236" s="1"/>
  <c r="AA236" a="1"/>
  <c r="AA236" s="1"/>
  <c r="Y236" a="1"/>
  <c r="Y236" s="1"/>
  <c r="W236" a="1"/>
  <c r="W236" s="1"/>
  <c r="U236" a="1"/>
  <c r="U236" s="1"/>
  <c r="S236" a="1"/>
  <c r="S236" s="1"/>
  <c r="Q236" a="1"/>
  <c r="Q236" s="1"/>
  <c r="O236" a="1"/>
  <c r="O236" s="1"/>
  <c r="M236" a="1"/>
  <c r="M236" s="1"/>
  <c r="K236" a="1"/>
  <c r="K236" s="1"/>
  <c r="I236" a="1"/>
  <c r="I236" s="1"/>
  <c r="G236" a="1"/>
  <c r="G236" s="1"/>
  <c r="AL235" a="1"/>
  <c r="AL235" s="1"/>
  <c r="AJ235" a="1"/>
  <c r="AJ235" s="1"/>
  <c r="AH235" a="1"/>
  <c r="AH235" s="1"/>
  <c r="AF235" a="1"/>
  <c r="AF235" s="1"/>
  <c r="AD235" a="1"/>
  <c r="AD235" s="1"/>
  <c r="AB235" a="1"/>
  <c r="AB235" s="1"/>
  <c r="Z235" a="1"/>
  <c r="Z235" s="1"/>
  <c r="X235" a="1"/>
  <c r="X235" s="1"/>
  <c r="V235" a="1"/>
  <c r="V235" s="1"/>
  <c r="T235" a="1"/>
  <c r="T235" s="1"/>
  <c r="R235" a="1"/>
  <c r="R235" s="1"/>
  <c r="P235" a="1"/>
  <c r="P235" s="1"/>
  <c r="N235" a="1"/>
  <c r="N235" s="1"/>
  <c r="L235" a="1"/>
  <c r="L235" s="1"/>
  <c r="J235" a="1"/>
  <c r="J235" s="1"/>
  <c r="H235" a="1"/>
  <c r="H235" s="1"/>
  <c r="E234"/>
  <c r="AU234"/>
  <c r="AL234" a="1"/>
  <c r="AL234" s="1"/>
  <c r="AJ234" a="1"/>
  <c r="AJ234" s="1"/>
  <c r="AH234" a="1"/>
  <c r="AH234" s="1"/>
  <c r="AF234" a="1"/>
  <c r="AF234" s="1"/>
  <c r="AD234" a="1"/>
  <c r="AD234" s="1"/>
  <c r="AB234" a="1"/>
  <c r="AB234" s="1"/>
  <c r="Z234" a="1"/>
  <c r="Z234" s="1"/>
  <c r="X234" a="1"/>
  <c r="X234" s="1"/>
  <c r="V234" a="1"/>
  <c r="V234" s="1"/>
  <c r="T234" a="1"/>
  <c r="T234" s="1"/>
  <c r="R234" a="1"/>
  <c r="R234" s="1"/>
  <c r="P234" a="1"/>
  <c r="P234" s="1"/>
  <c r="N234" a="1"/>
  <c r="N234" s="1"/>
  <c r="L234" a="1"/>
  <c r="L234" s="1"/>
  <c r="J234" a="1"/>
  <c r="J234" s="1"/>
  <c r="H234" a="1"/>
  <c r="H234" s="1"/>
  <c r="D234"/>
  <c r="AN236" a="1"/>
  <c r="AN236" s="1"/>
  <c r="AL236" a="1"/>
  <c r="AL236" s="1"/>
  <c r="AJ236" a="1"/>
  <c r="AJ236" s="1"/>
  <c r="AH236" a="1"/>
  <c r="AH236" s="1"/>
  <c r="AF236" a="1"/>
  <c r="AF236" s="1"/>
  <c r="AD236" a="1"/>
  <c r="AD236" s="1"/>
  <c r="AB236" a="1"/>
  <c r="AB236" s="1"/>
  <c r="Z236" a="1"/>
  <c r="Z236" s="1"/>
  <c r="X236" a="1"/>
  <c r="X236" s="1"/>
  <c r="V236" a="1"/>
  <c r="V236" s="1"/>
  <c r="T236" a="1"/>
  <c r="T236" s="1"/>
  <c r="R236" a="1"/>
  <c r="R236" s="1"/>
  <c r="P236" a="1"/>
  <c r="P236" s="1"/>
  <c r="N236" a="1"/>
  <c r="N236" s="1"/>
  <c r="L236" a="1"/>
  <c r="L236" s="1"/>
  <c r="J236" a="1"/>
  <c r="J236" s="1"/>
  <c r="H236" a="1"/>
  <c r="H236" s="1"/>
  <c r="AM235" a="1"/>
  <c r="AM235" s="1"/>
  <c r="AK235" a="1"/>
  <c r="AK235" s="1"/>
  <c r="AI235" a="1"/>
  <c r="AI235" s="1"/>
  <c r="AG235" a="1"/>
  <c r="AG235" s="1"/>
  <c r="AE235" a="1"/>
  <c r="AE235" s="1"/>
  <c r="AC235" a="1"/>
  <c r="AC235" s="1"/>
  <c r="AA235" a="1"/>
  <c r="AA235" s="1"/>
  <c r="Y235" a="1"/>
  <c r="Y235" s="1"/>
  <c r="W235" a="1"/>
  <c r="W235" s="1"/>
  <c r="U235" a="1"/>
  <c r="U235" s="1"/>
  <c r="S235" a="1"/>
  <c r="S235" s="1"/>
  <c r="Q235" a="1"/>
  <c r="Q235" s="1"/>
  <c r="O235" a="1"/>
  <c r="O235" s="1"/>
  <c r="M235" a="1"/>
  <c r="M235" s="1"/>
  <c r="K235" a="1"/>
  <c r="K235" s="1"/>
  <c r="I235" a="1"/>
  <c r="I235" s="1"/>
  <c r="G235" a="1"/>
  <c r="G235" s="1"/>
  <c r="AM246" a="1"/>
  <c r="AM246" s="1"/>
  <c r="AK246" a="1"/>
  <c r="AK246" s="1"/>
  <c r="AI246" a="1"/>
  <c r="AI246" s="1"/>
  <c r="AG246" a="1"/>
  <c r="AG246" s="1"/>
  <c r="AE246" a="1"/>
  <c r="AE246" s="1"/>
  <c r="AC246" a="1"/>
  <c r="AC246" s="1"/>
  <c r="AA246" a="1"/>
  <c r="AA246" s="1"/>
  <c r="Y246" a="1"/>
  <c r="Y246" s="1"/>
  <c r="W246" a="1"/>
  <c r="W246" s="1"/>
  <c r="U246" a="1"/>
  <c r="U246" s="1"/>
  <c r="S246" a="1"/>
  <c r="S246" s="1"/>
  <c r="Q246" a="1"/>
  <c r="Q246" s="1"/>
  <c r="O246" a="1"/>
  <c r="O246" s="1"/>
  <c r="M246" a="1"/>
  <c r="M246" s="1"/>
  <c r="K246" a="1"/>
  <c r="K246" s="1"/>
  <c r="I246" a="1"/>
  <c r="I246" s="1"/>
  <c r="G246" a="1"/>
  <c r="G246" s="1"/>
  <c r="AO248" a="1"/>
  <c r="AO248" s="1"/>
  <c r="AP248" s="1"/>
  <c r="AM248" a="1"/>
  <c r="AM248" s="1"/>
  <c r="AK248" a="1"/>
  <c r="AK248" s="1"/>
  <c r="AI248" a="1"/>
  <c r="AI248" s="1"/>
  <c r="AG248" a="1"/>
  <c r="AG248" s="1"/>
  <c r="AE248" a="1"/>
  <c r="AE248" s="1"/>
  <c r="AC248" a="1"/>
  <c r="AC248" s="1"/>
  <c r="AA248" a="1"/>
  <c r="AA248" s="1"/>
  <c r="Y248" a="1"/>
  <c r="Y248" s="1"/>
  <c r="W248" a="1"/>
  <c r="W248" s="1"/>
  <c r="U248" a="1"/>
  <c r="U248" s="1"/>
  <c r="S248" a="1"/>
  <c r="S248" s="1"/>
  <c r="Q248" a="1"/>
  <c r="Q248" s="1"/>
  <c r="O248" a="1"/>
  <c r="O248" s="1"/>
  <c r="M248" a="1"/>
  <c r="M248" s="1"/>
  <c r="K248" a="1"/>
  <c r="K248" s="1"/>
  <c r="I248" a="1"/>
  <c r="I248" s="1"/>
  <c r="G248" a="1"/>
  <c r="G248" s="1"/>
  <c r="AL247" a="1"/>
  <c r="AL247" s="1"/>
  <c r="AJ247" a="1"/>
  <c r="AJ247" s="1"/>
  <c r="AH247" a="1"/>
  <c r="AH247" s="1"/>
  <c r="AF247" a="1"/>
  <c r="AF247" s="1"/>
  <c r="AD247" a="1"/>
  <c r="AD247" s="1"/>
  <c r="AB247" a="1"/>
  <c r="AB247" s="1"/>
  <c r="Z247" a="1"/>
  <c r="Z247" s="1"/>
  <c r="X247" a="1"/>
  <c r="X247" s="1"/>
  <c r="V247" a="1"/>
  <c r="V247" s="1"/>
  <c r="T247" a="1"/>
  <c r="T247" s="1"/>
  <c r="R247" a="1"/>
  <c r="R247" s="1"/>
  <c r="P247" a="1"/>
  <c r="P247" s="1"/>
  <c r="N247" a="1"/>
  <c r="N247" s="1"/>
  <c r="L247" a="1"/>
  <c r="L247" s="1"/>
  <c r="J247" a="1"/>
  <c r="J247" s="1"/>
  <c r="H247" a="1"/>
  <c r="H247" s="1"/>
  <c r="E246"/>
  <c r="AU246"/>
  <c r="AL246" a="1"/>
  <c r="AL246" s="1"/>
  <c r="AJ246" a="1"/>
  <c r="AJ246" s="1"/>
  <c r="AH246" a="1"/>
  <c r="AH246" s="1"/>
  <c r="AF246" a="1"/>
  <c r="AF246" s="1"/>
  <c r="AD246" a="1"/>
  <c r="AD246" s="1"/>
  <c r="AB246" a="1"/>
  <c r="AB246" s="1"/>
  <c r="Z246" a="1"/>
  <c r="Z246" s="1"/>
  <c r="X246" a="1"/>
  <c r="X246" s="1"/>
  <c r="V246" a="1"/>
  <c r="V246" s="1"/>
  <c r="T246" a="1"/>
  <c r="T246" s="1"/>
  <c r="R246" a="1"/>
  <c r="R246" s="1"/>
  <c r="P246" a="1"/>
  <c r="P246" s="1"/>
  <c r="N246" a="1"/>
  <c r="N246" s="1"/>
  <c r="L246" a="1"/>
  <c r="L246" s="1"/>
  <c r="J246" a="1"/>
  <c r="J246" s="1"/>
  <c r="H246" a="1"/>
  <c r="H246" s="1"/>
  <c r="D246"/>
  <c r="AN248" a="1"/>
  <c r="AN248" s="1"/>
  <c r="AL248" a="1"/>
  <c r="AL248" s="1"/>
  <c r="AJ248" a="1"/>
  <c r="AJ248" s="1"/>
  <c r="AH248" a="1"/>
  <c r="AH248" s="1"/>
  <c r="AF248" a="1"/>
  <c r="AF248" s="1"/>
  <c r="AD248" a="1"/>
  <c r="AD248" s="1"/>
  <c r="AB248" a="1"/>
  <c r="AB248" s="1"/>
  <c r="Z248" a="1"/>
  <c r="Z248" s="1"/>
  <c r="X248" a="1"/>
  <c r="X248" s="1"/>
  <c r="V248" a="1"/>
  <c r="V248" s="1"/>
  <c r="T248" a="1"/>
  <c r="T248" s="1"/>
  <c r="R248" a="1"/>
  <c r="R248" s="1"/>
  <c r="P248" a="1"/>
  <c r="P248" s="1"/>
  <c r="N248" a="1"/>
  <c r="N248" s="1"/>
  <c r="L248" a="1"/>
  <c r="L248" s="1"/>
  <c r="J248" a="1"/>
  <c r="J248" s="1"/>
  <c r="H248" a="1"/>
  <c r="H248" s="1"/>
  <c r="AM247" a="1"/>
  <c r="AM247" s="1"/>
  <c r="AK247" a="1"/>
  <c r="AK247" s="1"/>
  <c r="AI247" a="1"/>
  <c r="AI247" s="1"/>
  <c r="AG247" a="1"/>
  <c r="AG247" s="1"/>
  <c r="AE247" a="1"/>
  <c r="AE247" s="1"/>
  <c r="AC247" a="1"/>
  <c r="AC247" s="1"/>
  <c r="AA247" a="1"/>
  <c r="AA247" s="1"/>
  <c r="Y247" a="1"/>
  <c r="Y247" s="1"/>
  <c r="W247" a="1"/>
  <c r="W247" s="1"/>
  <c r="U247" a="1"/>
  <c r="U247" s="1"/>
  <c r="S247" a="1"/>
  <c r="S247" s="1"/>
  <c r="Q247" a="1"/>
  <c r="Q247" s="1"/>
  <c r="O247" a="1"/>
  <c r="O247" s="1"/>
  <c r="M247" a="1"/>
  <c r="M247" s="1"/>
  <c r="K247" a="1"/>
  <c r="K247" s="1"/>
  <c r="I247" a="1"/>
  <c r="I247" s="1"/>
  <c r="G247" a="1"/>
  <c r="G247" s="1"/>
  <c r="AM258" a="1"/>
  <c r="AM258" s="1"/>
  <c r="AK258" a="1"/>
  <c r="AK258" s="1"/>
  <c r="AI258" a="1"/>
  <c r="AI258" s="1"/>
  <c r="AG258" a="1"/>
  <c r="AG258" s="1"/>
  <c r="AE258" a="1"/>
  <c r="AE258" s="1"/>
  <c r="AC258" a="1"/>
  <c r="AC258" s="1"/>
  <c r="AA258" a="1"/>
  <c r="AA258" s="1"/>
  <c r="Y258" a="1"/>
  <c r="Y258" s="1"/>
  <c r="W258" a="1"/>
  <c r="W258" s="1"/>
  <c r="U258" a="1"/>
  <c r="U258" s="1"/>
  <c r="S258" a="1"/>
  <c r="S258" s="1"/>
  <c r="Q258" a="1"/>
  <c r="Q258" s="1"/>
  <c r="O258" a="1"/>
  <c r="O258" s="1"/>
  <c r="M258" a="1"/>
  <c r="M258" s="1"/>
  <c r="K258" a="1"/>
  <c r="K258" s="1"/>
  <c r="I258" a="1"/>
  <c r="I258" s="1"/>
  <c r="G258" a="1"/>
  <c r="G258" s="1"/>
  <c r="AO260" a="1"/>
  <c r="AO260" s="1"/>
  <c r="AP260" s="1"/>
  <c r="AM260" a="1"/>
  <c r="AM260" s="1"/>
  <c r="AK260" a="1"/>
  <c r="AK260" s="1"/>
  <c r="AI260" a="1"/>
  <c r="AI260" s="1"/>
  <c r="AG260" a="1"/>
  <c r="AG260" s="1"/>
  <c r="AE260" a="1"/>
  <c r="AE260" s="1"/>
  <c r="AC260" a="1"/>
  <c r="AC260" s="1"/>
  <c r="AA260" a="1"/>
  <c r="AA260" s="1"/>
  <c r="Y260" a="1"/>
  <c r="Y260" s="1"/>
  <c r="W260" a="1"/>
  <c r="W260" s="1"/>
  <c r="U260" a="1"/>
  <c r="U260" s="1"/>
  <c r="S260" a="1"/>
  <c r="S260" s="1"/>
  <c r="Q260" a="1"/>
  <c r="Q260" s="1"/>
  <c r="O260" a="1"/>
  <c r="O260" s="1"/>
  <c r="M260" a="1"/>
  <c r="M260" s="1"/>
  <c r="K260" a="1"/>
  <c r="K260" s="1"/>
  <c r="I260" a="1"/>
  <c r="I260" s="1"/>
  <c r="G260" a="1"/>
  <c r="G260" s="1"/>
  <c r="AL259" a="1"/>
  <c r="AL259" s="1"/>
  <c r="AJ259" a="1"/>
  <c r="AJ259" s="1"/>
  <c r="AH259" a="1"/>
  <c r="AH259" s="1"/>
  <c r="AF259" a="1"/>
  <c r="AF259" s="1"/>
  <c r="AD259" a="1"/>
  <c r="AD259" s="1"/>
  <c r="AB259" a="1"/>
  <c r="AB259" s="1"/>
  <c r="Z259" a="1"/>
  <c r="Z259" s="1"/>
  <c r="X259" a="1"/>
  <c r="X259" s="1"/>
  <c r="V259" a="1"/>
  <c r="V259" s="1"/>
  <c r="T259" a="1"/>
  <c r="T259" s="1"/>
  <c r="R259" a="1"/>
  <c r="R259" s="1"/>
  <c r="P259" a="1"/>
  <c r="P259" s="1"/>
  <c r="N259" a="1"/>
  <c r="N259" s="1"/>
  <c r="L259" a="1"/>
  <c r="L259" s="1"/>
  <c r="J259" a="1"/>
  <c r="J259" s="1"/>
  <c r="H259" a="1"/>
  <c r="H259" s="1"/>
  <c r="E258"/>
  <c r="AU258"/>
  <c r="AL258" a="1"/>
  <c r="AL258" s="1"/>
  <c r="AJ258" a="1"/>
  <c r="AJ258" s="1"/>
  <c r="AH258" a="1"/>
  <c r="AH258" s="1"/>
  <c r="AF258" a="1"/>
  <c r="AF258" s="1"/>
  <c r="AD258" a="1"/>
  <c r="AD258" s="1"/>
  <c r="AB258" a="1"/>
  <c r="AB258" s="1"/>
  <c r="Z258" a="1"/>
  <c r="Z258" s="1"/>
  <c r="X258" a="1"/>
  <c r="X258" s="1"/>
  <c r="V258" a="1"/>
  <c r="V258" s="1"/>
  <c r="T258" a="1"/>
  <c r="T258" s="1"/>
  <c r="R258" a="1"/>
  <c r="R258" s="1"/>
  <c r="P258" a="1"/>
  <c r="P258" s="1"/>
  <c r="N258" a="1"/>
  <c r="N258" s="1"/>
  <c r="L258" a="1"/>
  <c r="L258" s="1"/>
  <c r="J258" a="1"/>
  <c r="J258" s="1"/>
  <c r="H258" a="1"/>
  <c r="H258" s="1"/>
  <c r="D258"/>
  <c r="AN260" a="1"/>
  <c r="AN260" s="1"/>
  <c r="AL260" a="1"/>
  <c r="AL260" s="1"/>
  <c r="AJ260" a="1"/>
  <c r="AJ260" s="1"/>
  <c r="AH260" a="1"/>
  <c r="AH260" s="1"/>
  <c r="AF260" a="1"/>
  <c r="AF260" s="1"/>
  <c r="AD260" a="1"/>
  <c r="AD260" s="1"/>
  <c r="AB260" a="1"/>
  <c r="AB260" s="1"/>
  <c r="Z260" a="1"/>
  <c r="Z260" s="1"/>
  <c r="X260" a="1"/>
  <c r="X260" s="1"/>
  <c r="V260" a="1"/>
  <c r="V260" s="1"/>
  <c r="T260" a="1"/>
  <c r="T260" s="1"/>
  <c r="R260" a="1"/>
  <c r="R260" s="1"/>
  <c r="P260" a="1"/>
  <c r="P260" s="1"/>
  <c r="N260" a="1"/>
  <c r="N260" s="1"/>
  <c r="L260" a="1"/>
  <c r="L260" s="1"/>
  <c r="J260" a="1"/>
  <c r="J260" s="1"/>
  <c r="H260" a="1"/>
  <c r="H260" s="1"/>
  <c r="AM259" a="1"/>
  <c r="AM259" s="1"/>
  <c r="AK259" a="1"/>
  <c r="AK259" s="1"/>
  <c r="AI259" a="1"/>
  <c r="AI259" s="1"/>
  <c r="AG259" a="1"/>
  <c r="AG259" s="1"/>
  <c r="AE259" a="1"/>
  <c r="AE259" s="1"/>
  <c r="AC259" a="1"/>
  <c r="AC259" s="1"/>
  <c r="AA259" a="1"/>
  <c r="AA259" s="1"/>
  <c r="Y259" a="1"/>
  <c r="Y259" s="1"/>
  <c r="W259" a="1"/>
  <c r="W259" s="1"/>
  <c r="U259" a="1"/>
  <c r="U259" s="1"/>
  <c r="S259" a="1"/>
  <c r="S259" s="1"/>
  <c r="Q259" a="1"/>
  <c r="Q259" s="1"/>
  <c r="O259" a="1"/>
  <c r="O259" s="1"/>
  <c r="M259" a="1"/>
  <c r="M259" s="1"/>
  <c r="K259" a="1"/>
  <c r="K259" s="1"/>
  <c r="I259" a="1"/>
  <c r="I259" s="1"/>
  <c r="G259" a="1"/>
  <c r="G259" s="1"/>
  <c r="AM156" a="1"/>
  <c r="AM156" s="1"/>
  <c r="AK156" a="1"/>
  <c r="AK156" s="1"/>
  <c r="AI156" a="1"/>
  <c r="AI156" s="1"/>
  <c r="AG156" a="1"/>
  <c r="AG156" s="1"/>
  <c r="AE156" a="1"/>
  <c r="AE156" s="1"/>
  <c r="AC156" a="1"/>
  <c r="AC156" s="1"/>
  <c r="AA156" a="1"/>
  <c r="AA156" s="1"/>
  <c r="Y156" a="1"/>
  <c r="Y156" s="1"/>
  <c r="W156" a="1"/>
  <c r="W156" s="1"/>
  <c r="U156" a="1"/>
  <c r="U156" s="1"/>
  <c r="S156" a="1"/>
  <c r="S156" s="1"/>
  <c r="Q156" a="1"/>
  <c r="Q156" s="1"/>
  <c r="O156" a="1"/>
  <c r="O156" s="1"/>
  <c r="M156" a="1"/>
  <c r="M156" s="1"/>
  <c r="K156" a="1"/>
  <c r="K156" s="1"/>
  <c r="I156" a="1"/>
  <c r="I156" s="1"/>
  <c r="G156" a="1"/>
  <c r="G156" s="1"/>
  <c r="AO158" a="1"/>
  <c r="AO158" s="1"/>
  <c r="AP158" s="1"/>
  <c r="AM158" a="1"/>
  <c r="AM158" s="1"/>
  <c r="AK158" a="1"/>
  <c r="AK158" s="1"/>
  <c r="AI158" a="1"/>
  <c r="AI158" s="1"/>
  <c r="AG158" a="1"/>
  <c r="AG158" s="1"/>
  <c r="AE158" a="1"/>
  <c r="AE158" s="1"/>
  <c r="AC158" a="1"/>
  <c r="AC158" s="1"/>
  <c r="AA158" a="1"/>
  <c r="AA158" s="1"/>
  <c r="Y158" a="1"/>
  <c r="Y158" s="1"/>
  <c r="W158" a="1"/>
  <c r="W158" s="1"/>
  <c r="U158" a="1"/>
  <c r="U158" s="1"/>
  <c r="S158" a="1"/>
  <c r="S158" s="1"/>
  <c r="Q158" a="1"/>
  <c r="Q158" s="1"/>
  <c r="O158" a="1"/>
  <c r="O158" s="1"/>
  <c r="M158" a="1"/>
  <c r="M158" s="1"/>
  <c r="K158" a="1"/>
  <c r="K158" s="1"/>
  <c r="I158" a="1"/>
  <c r="I158" s="1"/>
  <c r="G158" a="1"/>
  <c r="G158" s="1"/>
  <c r="AL157" a="1"/>
  <c r="AL157" s="1"/>
  <c r="AJ157" a="1"/>
  <c r="AJ157" s="1"/>
  <c r="AH157" a="1"/>
  <c r="AH157" s="1"/>
  <c r="AF157" a="1"/>
  <c r="AF157" s="1"/>
  <c r="AD157" a="1"/>
  <c r="AD157" s="1"/>
  <c r="AB157" a="1"/>
  <c r="AB157" s="1"/>
  <c r="Z157" a="1"/>
  <c r="Z157" s="1"/>
  <c r="X157" a="1"/>
  <c r="X157" s="1"/>
  <c r="V157" a="1"/>
  <c r="V157" s="1"/>
  <c r="T157" a="1"/>
  <c r="T157" s="1"/>
  <c r="R157" a="1"/>
  <c r="R157" s="1"/>
  <c r="P157" a="1"/>
  <c r="P157" s="1"/>
  <c r="N157" a="1"/>
  <c r="N157" s="1"/>
  <c r="L157" a="1"/>
  <c r="L157" s="1"/>
  <c r="J157" a="1"/>
  <c r="J157" s="1"/>
  <c r="H157" a="1"/>
  <c r="H157" s="1"/>
  <c r="E156"/>
  <c r="AU156"/>
  <c r="AL156" a="1"/>
  <c r="AL156" s="1"/>
  <c r="AJ156" a="1"/>
  <c r="AJ156" s="1"/>
  <c r="AH156" a="1"/>
  <c r="AH156" s="1"/>
  <c r="AF156" a="1"/>
  <c r="AF156" s="1"/>
  <c r="AD156" a="1"/>
  <c r="AD156" s="1"/>
  <c r="AB156" a="1"/>
  <c r="AB156" s="1"/>
  <c r="Z156" a="1"/>
  <c r="Z156" s="1"/>
  <c r="X156" a="1"/>
  <c r="X156" s="1"/>
  <c r="V156" a="1"/>
  <c r="V156" s="1"/>
  <c r="T156" a="1"/>
  <c r="T156" s="1"/>
  <c r="R156" a="1"/>
  <c r="R156" s="1"/>
  <c r="P156" a="1"/>
  <c r="P156" s="1"/>
  <c r="N156" a="1"/>
  <c r="N156" s="1"/>
  <c r="L156" a="1"/>
  <c r="L156" s="1"/>
  <c r="J156" a="1"/>
  <c r="J156" s="1"/>
  <c r="H156" a="1"/>
  <c r="H156" s="1"/>
  <c r="D156"/>
  <c r="AN158" a="1"/>
  <c r="AN158" s="1"/>
  <c r="AL158" a="1"/>
  <c r="AL158" s="1"/>
  <c r="AJ158" a="1"/>
  <c r="AJ158" s="1"/>
  <c r="AH158" a="1"/>
  <c r="AH158" s="1"/>
  <c r="AF158" a="1"/>
  <c r="AF158" s="1"/>
  <c r="AD158" a="1"/>
  <c r="AD158" s="1"/>
  <c r="AB158" a="1"/>
  <c r="AB158" s="1"/>
  <c r="Z158" a="1"/>
  <c r="Z158" s="1"/>
  <c r="X158" a="1"/>
  <c r="X158" s="1"/>
  <c r="V158" a="1"/>
  <c r="V158" s="1"/>
  <c r="T158" a="1"/>
  <c r="T158" s="1"/>
  <c r="R158" a="1"/>
  <c r="R158" s="1"/>
  <c r="P158" a="1"/>
  <c r="P158" s="1"/>
  <c r="N158" a="1"/>
  <c r="N158" s="1"/>
  <c r="L158" a="1"/>
  <c r="L158" s="1"/>
  <c r="J158" a="1"/>
  <c r="J158" s="1"/>
  <c r="H158" a="1"/>
  <c r="H158" s="1"/>
  <c r="AM157" a="1"/>
  <c r="AM157" s="1"/>
  <c r="AK157" a="1"/>
  <c r="AK157" s="1"/>
  <c r="AI157" a="1"/>
  <c r="AI157" s="1"/>
  <c r="AG157" a="1"/>
  <c r="AG157" s="1"/>
  <c r="AE157" a="1"/>
  <c r="AE157" s="1"/>
  <c r="AC157" a="1"/>
  <c r="AC157" s="1"/>
  <c r="AA157" a="1"/>
  <c r="AA157" s="1"/>
  <c r="Y157" a="1"/>
  <c r="Y157" s="1"/>
  <c r="W157" a="1"/>
  <c r="W157" s="1"/>
  <c r="U157" a="1"/>
  <c r="U157" s="1"/>
  <c r="S157" a="1"/>
  <c r="S157" s="1"/>
  <c r="Q157" a="1"/>
  <c r="Q157" s="1"/>
  <c r="O157" a="1"/>
  <c r="O157" s="1"/>
  <c r="M157" a="1"/>
  <c r="M157" s="1"/>
  <c r="K157" a="1"/>
  <c r="K157" s="1"/>
  <c r="I157" a="1"/>
  <c r="I157" s="1"/>
  <c r="G157" a="1"/>
  <c r="G157" s="1"/>
  <c r="AN167" a="1"/>
  <c r="AN167" s="1"/>
  <c r="AL167" a="1"/>
  <c r="AL167" s="1"/>
  <c r="AJ167" a="1"/>
  <c r="AJ167" s="1"/>
  <c r="AH167" a="1"/>
  <c r="AH167" s="1"/>
  <c r="AF167" a="1"/>
  <c r="AF167" s="1"/>
  <c r="AD167" a="1"/>
  <c r="AD167" s="1"/>
  <c r="AB167" a="1"/>
  <c r="AB167" s="1"/>
  <c r="Z167" a="1"/>
  <c r="Z167" s="1"/>
  <c r="X167" a="1"/>
  <c r="X167" s="1"/>
  <c r="V167" a="1"/>
  <c r="V167" s="1"/>
  <c r="T167" a="1"/>
  <c r="T167" s="1"/>
  <c r="R167" a="1"/>
  <c r="R167" s="1"/>
  <c r="P167" a="1"/>
  <c r="P167" s="1"/>
  <c r="N167" a="1"/>
  <c r="N167" s="1"/>
  <c r="L167" a="1"/>
  <c r="L167" s="1"/>
  <c r="J167" a="1"/>
  <c r="J167" s="1"/>
  <c r="H167" a="1"/>
  <c r="H167" s="1"/>
  <c r="AM166" a="1"/>
  <c r="AM166" s="1"/>
  <c r="AK166" a="1"/>
  <c r="AK166" s="1"/>
  <c r="AI166" a="1"/>
  <c r="AI166" s="1"/>
  <c r="AG166" a="1"/>
  <c r="AG166" s="1"/>
  <c r="AE166" a="1"/>
  <c r="AE166" s="1"/>
  <c r="AC166" a="1"/>
  <c r="AC166" s="1"/>
  <c r="AA166" a="1"/>
  <c r="AA166" s="1"/>
  <c r="Y166" a="1"/>
  <c r="Y166" s="1"/>
  <c r="W166" a="1"/>
  <c r="W166" s="1"/>
  <c r="U166" a="1"/>
  <c r="U166" s="1"/>
  <c r="S166" a="1"/>
  <c r="S166" s="1"/>
  <c r="Q166" a="1"/>
  <c r="Q166" s="1"/>
  <c r="O166" a="1"/>
  <c r="O166" s="1"/>
  <c r="M166" a="1"/>
  <c r="M166" s="1"/>
  <c r="K166" a="1"/>
  <c r="K166" s="1"/>
  <c r="I166" a="1"/>
  <c r="I166" s="1"/>
  <c r="G166" a="1"/>
  <c r="G166" s="1"/>
  <c r="AU165"/>
  <c r="AL165" a="1"/>
  <c r="AL165" s="1"/>
  <c r="AJ165" a="1"/>
  <c r="AJ165" s="1"/>
  <c r="AH165" a="1"/>
  <c r="AH165" s="1"/>
  <c r="AF165" a="1"/>
  <c r="AF165" s="1"/>
  <c r="AD165" a="1"/>
  <c r="AD165" s="1"/>
  <c r="AB165" a="1"/>
  <c r="AB165" s="1"/>
  <c r="Z165" a="1"/>
  <c r="Z165" s="1"/>
  <c r="X165" a="1"/>
  <c r="X165" s="1"/>
  <c r="V165" a="1"/>
  <c r="V165" s="1"/>
  <c r="T165" a="1"/>
  <c r="T165" s="1"/>
  <c r="R165" a="1"/>
  <c r="R165" s="1"/>
  <c r="P165" a="1"/>
  <c r="P165" s="1"/>
  <c r="N165" a="1"/>
  <c r="N165" s="1"/>
  <c r="L165" a="1"/>
  <c r="L165" s="1"/>
  <c r="J165" a="1"/>
  <c r="J165" s="1"/>
  <c r="H165" a="1"/>
  <c r="H165" s="1"/>
  <c r="D165"/>
  <c r="AO167" a="1"/>
  <c r="AO167" s="1"/>
  <c r="AP167" s="1"/>
  <c r="AM167" a="1"/>
  <c r="AM167" s="1"/>
  <c r="AK167" a="1"/>
  <c r="AK167" s="1"/>
  <c r="AI167" a="1"/>
  <c r="AI167" s="1"/>
  <c r="AG167" a="1"/>
  <c r="AG167" s="1"/>
  <c r="AE167" a="1"/>
  <c r="AE167" s="1"/>
  <c r="AC167" a="1"/>
  <c r="AC167" s="1"/>
  <c r="AA167" a="1"/>
  <c r="AA167" s="1"/>
  <c r="Y167" a="1"/>
  <c r="Y167" s="1"/>
  <c r="W167" a="1"/>
  <c r="W167" s="1"/>
  <c r="U167" a="1"/>
  <c r="U167" s="1"/>
  <c r="S167" a="1"/>
  <c r="S167" s="1"/>
  <c r="Q167" a="1"/>
  <c r="Q167" s="1"/>
  <c r="O167" a="1"/>
  <c r="O167" s="1"/>
  <c r="M167" a="1"/>
  <c r="M167" s="1"/>
  <c r="K167" a="1"/>
  <c r="K167" s="1"/>
  <c r="I167" a="1"/>
  <c r="I167" s="1"/>
  <c r="G167" a="1"/>
  <c r="G167" s="1"/>
  <c r="AL166" a="1"/>
  <c r="AL166" s="1"/>
  <c r="AJ166" a="1"/>
  <c r="AJ166" s="1"/>
  <c r="AH166" a="1"/>
  <c r="AH166" s="1"/>
  <c r="AF166" a="1"/>
  <c r="AF166" s="1"/>
  <c r="AD166" a="1"/>
  <c r="AD166" s="1"/>
  <c r="AB166" a="1"/>
  <c r="AB166" s="1"/>
  <c r="Z166" a="1"/>
  <c r="Z166" s="1"/>
  <c r="X166" a="1"/>
  <c r="X166" s="1"/>
  <c r="V166" a="1"/>
  <c r="V166" s="1"/>
  <c r="T166" a="1"/>
  <c r="T166" s="1"/>
  <c r="R166" a="1"/>
  <c r="R166" s="1"/>
  <c r="P166" a="1"/>
  <c r="P166" s="1"/>
  <c r="N166" a="1"/>
  <c r="N166" s="1"/>
  <c r="L166" a="1"/>
  <c r="L166" s="1"/>
  <c r="J166" a="1"/>
  <c r="J166" s="1"/>
  <c r="H166" a="1"/>
  <c r="H166" s="1"/>
  <c r="E165"/>
  <c r="AM165" a="1"/>
  <c r="AM165" s="1"/>
  <c r="AK165" a="1"/>
  <c r="AK165" s="1"/>
  <c r="AI165" a="1"/>
  <c r="AI165" s="1"/>
  <c r="AG165" a="1"/>
  <c r="AG165" s="1"/>
  <c r="AE165" a="1"/>
  <c r="AE165" s="1"/>
  <c r="AC165" a="1"/>
  <c r="AC165" s="1"/>
  <c r="AA165" a="1"/>
  <c r="AA165" s="1"/>
  <c r="Y165" a="1"/>
  <c r="Y165" s="1"/>
  <c r="W165" a="1"/>
  <c r="W165" s="1"/>
  <c r="U165" a="1"/>
  <c r="U165" s="1"/>
  <c r="S165" a="1"/>
  <c r="S165" s="1"/>
  <c r="Q165" a="1"/>
  <c r="Q165" s="1"/>
  <c r="O165" a="1"/>
  <c r="O165" s="1"/>
  <c r="M165" a="1"/>
  <c r="M165" s="1"/>
  <c r="K165" a="1"/>
  <c r="K165" s="1"/>
  <c r="I165" a="1"/>
  <c r="I165" s="1"/>
  <c r="G165" a="1"/>
  <c r="G165" s="1"/>
  <c r="H169" i="4" a="1"/>
  <c r="H169" s="1"/>
  <c r="J169" a="1"/>
  <c r="J169" s="1"/>
  <c r="L169" a="1"/>
  <c r="L169" s="1"/>
  <c r="N169" a="1"/>
  <c r="N169" s="1"/>
  <c r="P169" a="1"/>
  <c r="P169" s="1"/>
  <c r="R169" a="1"/>
  <c r="R169" s="1"/>
  <c r="T169" a="1"/>
  <c r="T169" s="1"/>
  <c r="V169" a="1"/>
  <c r="V169" s="1"/>
  <c r="X169" a="1"/>
  <c r="X169" s="1"/>
  <c r="Z169" a="1"/>
  <c r="Z169" s="1"/>
  <c r="AB169" a="1"/>
  <c r="AB169" s="1"/>
  <c r="AD169" a="1"/>
  <c r="AD169" s="1"/>
  <c r="AF169" a="1"/>
  <c r="AF169" s="1"/>
  <c r="AH169" a="1"/>
  <c r="AH169" s="1"/>
  <c r="AJ169" a="1"/>
  <c r="AJ169" s="1"/>
  <c r="AL169" a="1"/>
  <c r="AL169" s="1"/>
  <c r="G170" a="1"/>
  <c r="G170" s="1"/>
  <c r="I170" a="1"/>
  <c r="I170" s="1"/>
  <c r="K170" a="1"/>
  <c r="K170" s="1"/>
  <c r="M170" a="1"/>
  <c r="M170" s="1"/>
  <c r="O170" a="1"/>
  <c r="O170" s="1"/>
  <c r="Q170" a="1"/>
  <c r="Q170" s="1"/>
  <c r="S170" a="1"/>
  <c r="S170" s="1"/>
  <c r="U170" a="1"/>
  <c r="U170" s="1"/>
  <c r="W170" a="1"/>
  <c r="W170" s="1"/>
  <c r="Y170" a="1"/>
  <c r="Y170" s="1"/>
  <c r="AA170" a="1"/>
  <c r="AA170" s="1"/>
  <c r="AC170" a="1"/>
  <c r="AC170" s="1"/>
  <c r="AE170" a="1"/>
  <c r="AE170" s="1"/>
  <c r="AG170" a="1"/>
  <c r="AG170" s="1"/>
  <c r="AI170" a="1"/>
  <c r="AI170" s="1"/>
  <c r="AK170" a="1"/>
  <c r="AK170" s="1"/>
  <c r="AM170" a="1"/>
  <c r="AM170" s="1"/>
  <c r="I168" a="1"/>
  <c r="I168" s="1"/>
  <c r="K168" a="1"/>
  <c r="K168" s="1"/>
  <c r="M168" a="1"/>
  <c r="M168" s="1"/>
  <c r="O168" a="1"/>
  <c r="O168" s="1"/>
  <c r="Q168" a="1"/>
  <c r="Q168" s="1"/>
  <c r="S168" a="1"/>
  <c r="S168" s="1"/>
  <c r="U168" a="1"/>
  <c r="U168" s="1"/>
  <c r="W168" a="1"/>
  <c r="W168" s="1"/>
  <c r="Y168" a="1"/>
  <c r="Y168" s="1"/>
  <c r="AA168" a="1"/>
  <c r="AA168" s="1"/>
  <c r="AC168" a="1"/>
  <c r="AC168" s="1"/>
  <c r="AE168" a="1"/>
  <c r="AE168" s="1"/>
  <c r="AG168" a="1"/>
  <c r="AG168" s="1"/>
  <c r="AI168" a="1"/>
  <c r="AI168" s="1"/>
  <c r="AK168" a="1"/>
  <c r="AK168" s="1"/>
  <c r="AM168" a="1"/>
  <c r="AM168" s="1"/>
  <c r="G169" a="1"/>
  <c r="G169" s="1"/>
  <c r="I169" a="1"/>
  <c r="I169" s="1"/>
  <c r="K169" a="1"/>
  <c r="K169" s="1"/>
  <c r="M169" a="1"/>
  <c r="M169" s="1"/>
  <c r="O169" a="1"/>
  <c r="O169" s="1"/>
  <c r="Q169" a="1"/>
  <c r="Q169" s="1"/>
  <c r="S169" a="1"/>
  <c r="S169" s="1"/>
  <c r="U169" a="1"/>
  <c r="U169" s="1"/>
  <c r="W169" a="1"/>
  <c r="W169" s="1"/>
  <c r="Y169" a="1"/>
  <c r="Y169" s="1"/>
  <c r="AA169" a="1"/>
  <c r="AA169" s="1"/>
  <c r="AC169" a="1"/>
  <c r="AC169" s="1"/>
  <c r="AE169" a="1"/>
  <c r="AE169" s="1"/>
  <c r="AG169" a="1"/>
  <c r="AG169" s="1"/>
  <c r="AI169" a="1"/>
  <c r="AI169" s="1"/>
  <c r="AK169" a="1"/>
  <c r="AK169" s="1"/>
  <c r="AM169" a="1"/>
  <c r="AM169" s="1"/>
  <c r="H170" a="1"/>
  <c r="H170" s="1"/>
  <c r="J170" a="1"/>
  <c r="J170" s="1"/>
  <c r="L170" a="1"/>
  <c r="L170" s="1"/>
  <c r="N170" a="1"/>
  <c r="N170" s="1"/>
  <c r="P170" a="1"/>
  <c r="P170" s="1"/>
  <c r="R170" a="1"/>
  <c r="R170" s="1"/>
  <c r="T170" a="1"/>
  <c r="T170" s="1"/>
  <c r="V170" a="1"/>
  <c r="V170" s="1"/>
  <c r="X170" a="1"/>
  <c r="X170" s="1"/>
  <c r="Z170" a="1"/>
  <c r="Z170" s="1"/>
  <c r="AB170" a="1"/>
  <c r="AB170" s="1"/>
  <c r="AD170" a="1"/>
  <c r="AD170" s="1"/>
  <c r="AF170" a="1"/>
  <c r="AF170" s="1"/>
  <c r="AH170" a="1"/>
  <c r="AH170" s="1"/>
  <c r="AJ170" a="1"/>
  <c r="AJ170" s="1"/>
  <c r="AL170" a="1"/>
  <c r="AL170" s="1"/>
  <c r="H168" a="1"/>
  <c r="H168" s="1"/>
  <c r="J168" a="1"/>
  <c r="J168" s="1"/>
  <c r="L168" a="1"/>
  <c r="L168" s="1"/>
  <c r="N168" a="1"/>
  <c r="N168" s="1"/>
  <c r="P168" a="1"/>
  <c r="P168" s="1"/>
  <c r="R168" a="1"/>
  <c r="R168" s="1"/>
  <c r="T168" a="1"/>
  <c r="T168" s="1"/>
  <c r="V168" a="1"/>
  <c r="V168" s="1"/>
  <c r="X168" a="1"/>
  <c r="X168" s="1"/>
  <c r="Z168" a="1"/>
  <c r="Z168" s="1"/>
  <c r="AB168" a="1"/>
  <c r="AB168" s="1"/>
  <c r="AD168" a="1"/>
  <c r="AD168" s="1"/>
  <c r="AF168" a="1"/>
  <c r="AF168" s="1"/>
  <c r="AH168" a="1"/>
  <c r="AH168" s="1"/>
  <c r="AJ168" a="1"/>
  <c r="AJ168" s="1"/>
  <c r="AL168" a="1"/>
  <c r="AL168" s="1"/>
  <c r="G168" a="1"/>
  <c r="G168" s="1"/>
  <c r="AN170" a="1"/>
  <c r="AN170" s="1"/>
  <c r="E168"/>
  <c r="D168"/>
  <c r="AU168"/>
  <c r="AO170" a="1"/>
  <c r="AO170" s="1"/>
  <c r="AP170" s="1"/>
  <c r="G148" a="1"/>
  <c r="G148" s="1"/>
  <c r="I148" a="1"/>
  <c r="I148" s="1"/>
  <c r="K148" a="1"/>
  <c r="K148" s="1"/>
  <c r="M148" a="1"/>
  <c r="M148" s="1"/>
  <c r="O148" a="1"/>
  <c r="O148" s="1"/>
  <c r="Q148" a="1"/>
  <c r="Q148" s="1"/>
  <c r="S148" a="1"/>
  <c r="S148" s="1"/>
  <c r="U148" a="1"/>
  <c r="U148" s="1"/>
  <c r="W148" a="1"/>
  <c r="W148" s="1"/>
  <c r="Y148" a="1"/>
  <c r="Y148" s="1"/>
  <c r="AA148" a="1"/>
  <c r="AA148" s="1"/>
  <c r="AC148" a="1"/>
  <c r="AC148" s="1"/>
  <c r="AE148" a="1"/>
  <c r="AE148" s="1"/>
  <c r="AG148" a="1"/>
  <c r="AG148" s="1"/>
  <c r="AI148" a="1"/>
  <c r="AI148" s="1"/>
  <c r="AK148" a="1"/>
  <c r="AK148" s="1"/>
  <c r="AM148" a="1"/>
  <c r="AM148" s="1"/>
  <c r="H149" a="1"/>
  <c r="H149" s="1"/>
  <c r="J149" a="1"/>
  <c r="J149" s="1"/>
  <c r="L149" a="1"/>
  <c r="L149" s="1"/>
  <c r="N149" a="1"/>
  <c r="N149" s="1"/>
  <c r="P149" a="1"/>
  <c r="P149" s="1"/>
  <c r="R149" a="1"/>
  <c r="R149" s="1"/>
  <c r="T149" a="1"/>
  <c r="T149" s="1"/>
  <c r="V149" a="1"/>
  <c r="V149" s="1"/>
  <c r="X149" a="1"/>
  <c r="X149" s="1"/>
  <c r="Z149" a="1"/>
  <c r="Z149" s="1"/>
  <c r="AB149" a="1"/>
  <c r="AB149" s="1"/>
  <c r="AD149" a="1"/>
  <c r="AD149" s="1"/>
  <c r="AF149" a="1"/>
  <c r="AF149" s="1"/>
  <c r="AH149" a="1"/>
  <c r="AH149" s="1"/>
  <c r="AJ149" a="1"/>
  <c r="AJ149" s="1"/>
  <c r="AL149" a="1"/>
  <c r="AL149" s="1"/>
  <c r="H147" a="1"/>
  <c r="H147" s="1"/>
  <c r="J147" a="1"/>
  <c r="J147" s="1"/>
  <c r="L147" a="1"/>
  <c r="L147" s="1"/>
  <c r="N147" a="1"/>
  <c r="N147" s="1"/>
  <c r="P147" a="1"/>
  <c r="P147" s="1"/>
  <c r="R147" a="1"/>
  <c r="R147" s="1"/>
  <c r="T147" a="1"/>
  <c r="T147" s="1"/>
  <c r="V147" a="1"/>
  <c r="V147" s="1"/>
  <c r="X147" a="1"/>
  <c r="X147" s="1"/>
  <c r="Z147" a="1"/>
  <c r="Z147" s="1"/>
  <c r="AB147" a="1"/>
  <c r="AB147" s="1"/>
  <c r="AD147" a="1"/>
  <c r="AD147" s="1"/>
  <c r="AF147" a="1"/>
  <c r="AF147" s="1"/>
  <c r="AH147" a="1"/>
  <c r="AH147" s="1"/>
  <c r="AJ147" a="1"/>
  <c r="AJ147" s="1"/>
  <c r="AL147" a="1"/>
  <c r="AL147" s="1"/>
  <c r="G147" a="1"/>
  <c r="G147" s="1"/>
  <c r="AN149" a="1"/>
  <c r="AN149" s="1"/>
  <c r="H148" a="1"/>
  <c r="H148" s="1"/>
  <c r="J148" a="1"/>
  <c r="J148" s="1"/>
  <c r="L148" a="1"/>
  <c r="L148" s="1"/>
  <c r="N148" a="1"/>
  <c r="N148" s="1"/>
  <c r="P148" a="1"/>
  <c r="P148" s="1"/>
  <c r="R148" a="1"/>
  <c r="R148" s="1"/>
  <c r="T148" a="1"/>
  <c r="T148" s="1"/>
  <c r="V148" a="1"/>
  <c r="V148" s="1"/>
  <c r="X148" a="1"/>
  <c r="X148" s="1"/>
  <c r="Z148" a="1"/>
  <c r="Z148" s="1"/>
  <c r="AB148" a="1"/>
  <c r="AB148" s="1"/>
  <c r="AD148" a="1"/>
  <c r="AD148" s="1"/>
  <c r="AF148" a="1"/>
  <c r="AF148" s="1"/>
  <c r="AH148" a="1"/>
  <c r="AH148" s="1"/>
  <c r="AJ148" a="1"/>
  <c r="AJ148" s="1"/>
  <c r="AL148" a="1"/>
  <c r="AL148" s="1"/>
  <c r="G149" a="1"/>
  <c r="G149" s="1"/>
  <c r="I149" a="1"/>
  <c r="I149" s="1"/>
  <c r="K149" a="1"/>
  <c r="K149" s="1"/>
  <c r="M149" a="1"/>
  <c r="M149" s="1"/>
  <c r="O149" a="1"/>
  <c r="O149" s="1"/>
  <c r="Q149" a="1"/>
  <c r="Q149" s="1"/>
  <c r="S149" a="1"/>
  <c r="S149" s="1"/>
  <c r="U149" a="1"/>
  <c r="U149" s="1"/>
  <c r="W149" a="1"/>
  <c r="W149" s="1"/>
  <c r="Y149" a="1"/>
  <c r="Y149" s="1"/>
  <c r="AA149" a="1"/>
  <c r="AA149" s="1"/>
  <c r="AC149" a="1"/>
  <c r="AC149" s="1"/>
  <c r="AE149" a="1"/>
  <c r="AE149" s="1"/>
  <c r="AG149" a="1"/>
  <c r="AG149" s="1"/>
  <c r="AI149" a="1"/>
  <c r="AI149" s="1"/>
  <c r="AK149" a="1"/>
  <c r="AK149" s="1"/>
  <c r="AM149" a="1"/>
  <c r="AM149" s="1"/>
  <c r="I147" a="1"/>
  <c r="I147" s="1"/>
  <c r="K147" a="1"/>
  <c r="K147" s="1"/>
  <c r="M147" a="1"/>
  <c r="M147" s="1"/>
  <c r="O147" a="1"/>
  <c r="O147" s="1"/>
  <c r="Q147" a="1"/>
  <c r="Q147" s="1"/>
  <c r="S147" a="1"/>
  <c r="S147" s="1"/>
  <c r="U147" a="1"/>
  <c r="U147" s="1"/>
  <c r="W147" a="1"/>
  <c r="W147" s="1"/>
  <c r="Y147" a="1"/>
  <c r="Y147" s="1"/>
  <c r="AA147" a="1"/>
  <c r="AA147" s="1"/>
  <c r="AC147" a="1"/>
  <c r="AC147" s="1"/>
  <c r="AE147" a="1"/>
  <c r="AE147" s="1"/>
  <c r="AG147" a="1"/>
  <c r="AG147" s="1"/>
  <c r="AI147" a="1"/>
  <c r="AI147" s="1"/>
  <c r="AK147" a="1"/>
  <c r="AK147" s="1"/>
  <c r="AM147" a="1"/>
  <c r="AM147" s="1"/>
  <c r="AO149" a="1"/>
  <c r="AO149" s="1"/>
  <c r="AP149" s="1"/>
  <c r="AU147"/>
  <c r="D147"/>
  <c r="E147"/>
  <c r="G154" a="1"/>
  <c r="G154" s="1"/>
  <c r="I154" a="1"/>
  <c r="I154" s="1"/>
  <c r="K154" a="1"/>
  <c r="K154" s="1"/>
  <c r="M154" a="1"/>
  <c r="M154" s="1"/>
  <c r="O154" a="1"/>
  <c r="O154" s="1"/>
  <c r="Q154" a="1"/>
  <c r="Q154" s="1"/>
  <c r="S154" a="1"/>
  <c r="S154" s="1"/>
  <c r="U154" a="1"/>
  <c r="U154" s="1"/>
  <c r="W154" a="1"/>
  <c r="W154" s="1"/>
  <c r="Y154" a="1"/>
  <c r="Y154" s="1"/>
  <c r="AA154" a="1"/>
  <c r="AA154" s="1"/>
  <c r="AC154" a="1"/>
  <c r="AC154" s="1"/>
  <c r="AE154" a="1"/>
  <c r="AE154" s="1"/>
  <c r="AG154" a="1"/>
  <c r="AG154" s="1"/>
  <c r="AI154" a="1"/>
  <c r="AI154" s="1"/>
  <c r="AK154" a="1"/>
  <c r="AK154" s="1"/>
  <c r="AM154" a="1"/>
  <c r="AM154" s="1"/>
  <c r="H155" a="1"/>
  <c r="H155" s="1"/>
  <c r="J155" a="1"/>
  <c r="J155" s="1"/>
  <c r="L155" a="1"/>
  <c r="L155" s="1"/>
  <c r="N155" a="1"/>
  <c r="N155" s="1"/>
  <c r="P155" a="1"/>
  <c r="P155" s="1"/>
  <c r="R155" a="1"/>
  <c r="R155" s="1"/>
  <c r="T155" a="1"/>
  <c r="T155" s="1"/>
  <c r="V155" a="1"/>
  <c r="V155" s="1"/>
  <c r="X155" a="1"/>
  <c r="X155" s="1"/>
  <c r="Z155" a="1"/>
  <c r="Z155" s="1"/>
  <c r="AB155" a="1"/>
  <c r="AB155" s="1"/>
  <c r="AD155" a="1"/>
  <c r="AD155" s="1"/>
  <c r="AF155" a="1"/>
  <c r="AF155" s="1"/>
  <c r="AH155" a="1"/>
  <c r="AH155" s="1"/>
  <c r="AJ155" a="1"/>
  <c r="AJ155" s="1"/>
  <c r="AL155" a="1"/>
  <c r="AL155" s="1"/>
  <c r="H153" a="1"/>
  <c r="H153" s="1"/>
  <c r="J153" a="1"/>
  <c r="J153" s="1"/>
  <c r="L153" a="1"/>
  <c r="L153" s="1"/>
  <c r="N153" a="1"/>
  <c r="N153" s="1"/>
  <c r="P153" a="1"/>
  <c r="P153" s="1"/>
  <c r="R153" a="1"/>
  <c r="R153" s="1"/>
  <c r="T153" a="1"/>
  <c r="T153" s="1"/>
  <c r="V153" a="1"/>
  <c r="V153" s="1"/>
  <c r="X153" a="1"/>
  <c r="X153" s="1"/>
  <c r="Z153" a="1"/>
  <c r="Z153" s="1"/>
  <c r="AB153" a="1"/>
  <c r="AB153" s="1"/>
  <c r="AD153" a="1"/>
  <c r="AD153" s="1"/>
  <c r="AF153" a="1"/>
  <c r="AF153" s="1"/>
  <c r="AH153" a="1"/>
  <c r="AH153" s="1"/>
  <c r="AJ153" a="1"/>
  <c r="AJ153" s="1"/>
  <c r="AL153" a="1"/>
  <c r="AL153" s="1"/>
  <c r="G153" a="1"/>
  <c r="G153" s="1"/>
  <c r="H154" a="1"/>
  <c r="H154" s="1"/>
  <c r="J154" a="1"/>
  <c r="J154" s="1"/>
  <c r="L154" a="1"/>
  <c r="L154" s="1"/>
  <c r="N154" a="1"/>
  <c r="N154" s="1"/>
  <c r="P154" a="1"/>
  <c r="P154" s="1"/>
  <c r="R154" a="1"/>
  <c r="R154" s="1"/>
  <c r="T154" a="1"/>
  <c r="T154" s="1"/>
  <c r="V154" a="1"/>
  <c r="V154" s="1"/>
  <c r="X154" a="1"/>
  <c r="X154" s="1"/>
  <c r="Z154" a="1"/>
  <c r="Z154" s="1"/>
  <c r="AB154" a="1"/>
  <c r="AB154" s="1"/>
  <c r="AD154" a="1"/>
  <c r="AD154" s="1"/>
  <c r="AF154" a="1"/>
  <c r="AF154" s="1"/>
  <c r="AH154" a="1"/>
  <c r="AH154" s="1"/>
  <c r="AJ154" a="1"/>
  <c r="AJ154" s="1"/>
  <c r="AL154" a="1"/>
  <c r="AL154" s="1"/>
  <c r="G155" a="1"/>
  <c r="G155" s="1"/>
  <c r="I155" a="1"/>
  <c r="I155" s="1"/>
  <c r="K155" a="1"/>
  <c r="K155" s="1"/>
  <c r="M155" a="1"/>
  <c r="M155" s="1"/>
  <c r="O155" a="1"/>
  <c r="O155" s="1"/>
  <c r="Q155" a="1"/>
  <c r="Q155" s="1"/>
  <c r="S155" a="1"/>
  <c r="S155" s="1"/>
  <c r="U155" a="1"/>
  <c r="U155" s="1"/>
  <c r="W155" a="1"/>
  <c r="W155" s="1"/>
  <c r="Y155" a="1"/>
  <c r="Y155" s="1"/>
  <c r="AA155" a="1"/>
  <c r="AA155" s="1"/>
  <c r="AC155" a="1"/>
  <c r="AC155" s="1"/>
  <c r="AE155" a="1"/>
  <c r="AE155" s="1"/>
  <c r="AG155" a="1"/>
  <c r="AG155" s="1"/>
  <c r="AI155" a="1"/>
  <c r="AI155" s="1"/>
  <c r="AK155" a="1"/>
  <c r="AK155" s="1"/>
  <c r="AM155" a="1"/>
  <c r="AM155" s="1"/>
  <c r="I153" a="1"/>
  <c r="I153" s="1"/>
  <c r="K153" a="1"/>
  <c r="K153" s="1"/>
  <c r="M153" a="1"/>
  <c r="M153" s="1"/>
  <c r="O153" a="1"/>
  <c r="O153" s="1"/>
  <c r="Q153" a="1"/>
  <c r="Q153" s="1"/>
  <c r="S153" a="1"/>
  <c r="S153" s="1"/>
  <c r="U153" a="1"/>
  <c r="U153" s="1"/>
  <c r="W153" a="1"/>
  <c r="W153" s="1"/>
  <c r="Y153" a="1"/>
  <c r="Y153" s="1"/>
  <c r="AA153" a="1"/>
  <c r="AA153" s="1"/>
  <c r="AC153" a="1"/>
  <c r="AC153" s="1"/>
  <c r="AE153" a="1"/>
  <c r="AE153" s="1"/>
  <c r="AG153" a="1"/>
  <c r="AG153" s="1"/>
  <c r="AI153" a="1"/>
  <c r="AI153" s="1"/>
  <c r="AK153" a="1"/>
  <c r="AK153" s="1"/>
  <c r="AM153" a="1"/>
  <c r="AM153" s="1"/>
  <c r="E153"/>
  <c r="AU153"/>
  <c r="AO155" a="1"/>
  <c r="AO155" s="1"/>
  <c r="AP155" s="1"/>
  <c r="AN155" a="1"/>
  <c r="AN155" s="1"/>
  <c r="D153"/>
  <c r="AM108" i="6" a="1"/>
  <c r="AM108" s="1"/>
  <c r="AK108" a="1"/>
  <c r="AK108" s="1"/>
  <c r="AI108" a="1"/>
  <c r="AI108" s="1"/>
  <c r="AG108" a="1"/>
  <c r="AG108" s="1"/>
  <c r="AE108" a="1"/>
  <c r="AE108" s="1"/>
  <c r="AC108" a="1"/>
  <c r="AC108" s="1"/>
  <c r="AA108" a="1"/>
  <c r="AA108" s="1"/>
  <c r="Y108" a="1"/>
  <c r="Y108" s="1"/>
  <c r="W108" a="1"/>
  <c r="W108" s="1"/>
  <c r="U108" a="1"/>
  <c r="U108" s="1"/>
  <c r="S108" a="1"/>
  <c r="S108" s="1"/>
  <c r="Q108" a="1"/>
  <c r="Q108" s="1"/>
  <c r="O108" a="1"/>
  <c r="O108" s="1"/>
  <c r="M108" a="1"/>
  <c r="M108" s="1"/>
  <c r="K108" a="1"/>
  <c r="K108" s="1"/>
  <c r="I108" a="1"/>
  <c r="I108" s="1"/>
  <c r="G108" a="1"/>
  <c r="G108" s="1"/>
  <c r="AO110" a="1"/>
  <c r="AO110" s="1"/>
  <c r="AP110" s="1"/>
  <c r="AM110" a="1"/>
  <c r="AM110" s="1"/>
  <c r="AK110" a="1"/>
  <c r="AK110" s="1"/>
  <c r="AI110" a="1"/>
  <c r="AI110" s="1"/>
  <c r="AG110" a="1"/>
  <c r="AG110" s="1"/>
  <c r="AE110" a="1"/>
  <c r="AE110" s="1"/>
  <c r="AC110" a="1"/>
  <c r="AC110" s="1"/>
  <c r="AA110" a="1"/>
  <c r="AA110" s="1"/>
  <c r="Y110" a="1"/>
  <c r="Y110" s="1"/>
  <c r="W110" a="1"/>
  <c r="W110" s="1"/>
  <c r="U110" a="1"/>
  <c r="U110" s="1"/>
  <c r="S110" a="1"/>
  <c r="S110" s="1"/>
  <c r="Q110" a="1"/>
  <c r="Q110" s="1"/>
  <c r="O110" a="1"/>
  <c r="O110" s="1"/>
  <c r="M110" a="1"/>
  <c r="M110" s="1"/>
  <c r="K110" a="1"/>
  <c r="K110" s="1"/>
  <c r="I110" a="1"/>
  <c r="I110" s="1"/>
  <c r="G110" a="1"/>
  <c r="G110" s="1"/>
  <c r="AL109" a="1"/>
  <c r="AL109" s="1"/>
  <c r="AJ109" a="1"/>
  <c r="AJ109" s="1"/>
  <c r="AH109" a="1"/>
  <c r="AH109" s="1"/>
  <c r="AF109" a="1"/>
  <c r="AF109" s="1"/>
  <c r="AD109" a="1"/>
  <c r="AD109" s="1"/>
  <c r="AB109" a="1"/>
  <c r="AB109" s="1"/>
  <c r="Z109" a="1"/>
  <c r="Z109" s="1"/>
  <c r="X109" a="1"/>
  <c r="X109" s="1"/>
  <c r="V109" a="1"/>
  <c r="V109" s="1"/>
  <c r="T109" a="1"/>
  <c r="T109" s="1"/>
  <c r="R109" a="1"/>
  <c r="R109" s="1"/>
  <c r="P109" a="1"/>
  <c r="P109" s="1"/>
  <c r="N109" a="1"/>
  <c r="N109" s="1"/>
  <c r="L109" a="1"/>
  <c r="L109" s="1"/>
  <c r="J109" a="1"/>
  <c r="J109" s="1"/>
  <c r="H109" a="1"/>
  <c r="H109" s="1"/>
  <c r="E108"/>
  <c r="AU108"/>
  <c r="AL108" a="1"/>
  <c r="AL108" s="1"/>
  <c r="AJ108" a="1"/>
  <c r="AJ108" s="1"/>
  <c r="AH108" a="1"/>
  <c r="AH108" s="1"/>
  <c r="AF108" a="1"/>
  <c r="AF108" s="1"/>
  <c r="AD108" a="1"/>
  <c r="AD108" s="1"/>
  <c r="AB108" a="1"/>
  <c r="AB108" s="1"/>
  <c r="Z108" a="1"/>
  <c r="Z108" s="1"/>
  <c r="X108" a="1"/>
  <c r="X108" s="1"/>
  <c r="V108" a="1"/>
  <c r="V108" s="1"/>
  <c r="T108" a="1"/>
  <c r="T108" s="1"/>
  <c r="R108" a="1"/>
  <c r="R108" s="1"/>
  <c r="P108" a="1"/>
  <c r="P108" s="1"/>
  <c r="N108" a="1"/>
  <c r="N108" s="1"/>
  <c r="L108" a="1"/>
  <c r="L108" s="1"/>
  <c r="J108" a="1"/>
  <c r="J108" s="1"/>
  <c r="H108" a="1"/>
  <c r="H108" s="1"/>
  <c r="D108"/>
  <c r="AN110" a="1"/>
  <c r="AN110" s="1"/>
  <c r="AL110" a="1"/>
  <c r="AL110" s="1"/>
  <c r="AJ110" a="1"/>
  <c r="AJ110" s="1"/>
  <c r="AH110" a="1"/>
  <c r="AH110" s="1"/>
  <c r="AF110" a="1"/>
  <c r="AF110" s="1"/>
  <c r="AD110" a="1"/>
  <c r="AD110" s="1"/>
  <c r="AB110" a="1"/>
  <c r="AB110" s="1"/>
  <c r="Z110" a="1"/>
  <c r="Z110" s="1"/>
  <c r="X110" a="1"/>
  <c r="X110" s="1"/>
  <c r="V110" a="1"/>
  <c r="V110" s="1"/>
  <c r="T110" a="1"/>
  <c r="T110" s="1"/>
  <c r="R110" a="1"/>
  <c r="R110" s="1"/>
  <c r="P110" a="1"/>
  <c r="P110" s="1"/>
  <c r="N110" a="1"/>
  <c r="N110" s="1"/>
  <c r="L110" a="1"/>
  <c r="L110" s="1"/>
  <c r="J110" a="1"/>
  <c r="J110" s="1"/>
  <c r="H110" a="1"/>
  <c r="H110" s="1"/>
  <c r="AM109" a="1"/>
  <c r="AM109" s="1"/>
  <c r="AK109" a="1"/>
  <c r="AK109" s="1"/>
  <c r="AI109" a="1"/>
  <c r="AI109" s="1"/>
  <c r="AG109" a="1"/>
  <c r="AG109" s="1"/>
  <c r="AE109" a="1"/>
  <c r="AE109" s="1"/>
  <c r="AC109" a="1"/>
  <c r="AC109" s="1"/>
  <c r="AA109" a="1"/>
  <c r="AA109" s="1"/>
  <c r="Y109" a="1"/>
  <c r="Y109" s="1"/>
  <c r="W109" a="1"/>
  <c r="W109" s="1"/>
  <c r="U109" a="1"/>
  <c r="U109" s="1"/>
  <c r="S109" a="1"/>
  <c r="S109" s="1"/>
  <c r="Q109" a="1"/>
  <c r="Q109" s="1"/>
  <c r="O109" a="1"/>
  <c r="O109" s="1"/>
  <c r="M109" a="1"/>
  <c r="M109" s="1"/>
  <c r="K109" a="1"/>
  <c r="K109" s="1"/>
  <c r="I109" a="1"/>
  <c r="I109" s="1"/>
  <c r="G109" a="1"/>
  <c r="G109" s="1"/>
  <c r="AN122" a="1"/>
  <c r="AN122" s="1"/>
  <c r="AL122" a="1"/>
  <c r="AL122" s="1"/>
  <c r="AJ122" a="1"/>
  <c r="AJ122" s="1"/>
  <c r="AH122" a="1"/>
  <c r="AH122" s="1"/>
  <c r="AF122" a="1"/>
  <c r="AF122" s="1"/>
  <c r="AD122" a="1"/>
  <c r="AD122" s="1"/>
  <c r="AB122" a="1"/>
  <c r="AB122" s="1"/>
  <c r="Z122" a="1"/>
  <c r="Z122" s="1"/>
  <c r="X122" a="1"/>
  <c r="X122" s="1"/>
  <c r="V122" a="1"/>
  <c r="V122" s="1"/>
  <c r="T122" a="1"/>
  <c r="T122" s="1"/>
  <c r="R122" a="1"/>
  <c r="R122" s="1"/>
  <c r="P122" a="1"/>
  <c r="P122" s="1"/>
  <c r="N122" a="1"/>
  <c r="N122" s="1"/>
  <c r="L122" a="1"/>
  <c r="L122" s="1"/>
  <c r="J122" a="1"/>
  <c r="J122" s="1"/>
  <c r="H122" a="1"/>
  <c r="H122" s="1"/>
  <c r="AM121" a="1"/>
  <c r="AM121" s="1"/>
  <c r="AK121" a="1"/>
  <c r="AK121" s="1"/>
  <c r="AI121" a="1"/>
  <c r="AI121" s="1"/>
  <c r="AG121" a="1"/>
  <c r="AG121" s="1"/>
  <c r="AE121" a="1"/>
  <c r="AE121" s="1"/>
  <c r="AC121" a="1"/>
  <c r="AC121" s="1"/>
  <c r="AA121" a="1"/>
  <c r="AA121" s="1"/>
  <c r="Y121" a="1"/>
  <c r="Y121" s="1"/>
  <c r="W121" a="1"/>
  <c r="W121" s="1"/>
  <c r="U121" a="1"/>
  <c r="U121" s="1"/>
  <c r="S121" a="1"/>
  <c r="S121" s="1"/>
  <c r="Q121" a="1"/>
  <c r="Q121" s="1"/>
  <c r="O121" a="1"/>
  <c r="O121" s="1"/>
  <c r="M121" a="1"/>
  <c r="M121" s="1"/>
  <c r="K121" a="1"/>
  <c r="K121" s="1"/>
  <c r="I121" a="1"/>
  <c r="I121" s="1"/>
  <c r="G121" a="1"/>
  <c r="G121" s="1"/>
  <c r="AU120"/>
  <c r="AL120" a="1"/>
  <c r="AL120" s="1"/>
  <c r="AJ120" a="1"/>
  <c r="AJ120" s="1"/>
  <c r="AH120" a="1"/>
  <c r="AH120" s="1"/>
  <c r="AF120" a="1"/>
  <c r="AF120" s="1"/>
  <c r="AD120" a="1"/>
  <c r="AD120" s="1"/>
  <c r="AB120" a="1"/>
  <c r="AB120" s="1"/>
  <c r="Z120" a="1"/>
  <c r="Z120" s="1"/>
  <c r="X120" a="1"/>
  <c r="X120" s="1"/>
  <c r="V120" a="1"/>
  <c r="V120" s="1"/>
  <c r="T120" a="1"/>
  <c r="T120" s="1"/>
  <c r="R120" a="1"/>
  <c r="R120" s="1"/>
  <c r="P120" a="1"/>
  <c r="P120" s="1"/>
  <c r="N120" a="1"/>
  <c r="N120" s="1"/>
  <c r="L120" a="1"/>
  <c r="L120" s="1"/>
  <c r="J120" a="1"/>
  <c r="J120" s="1"/>
  <c r="H120" a="1"/>
  <c r="H120" s="1"/>
  <c r="D120"/>
  <c r="AO122" a="1"/>
  <c r="AO122" s="1"/>
  <c r="AP122" s="1"/>
  <c r="AM122" a="1"/>
  <c r="AM122" s="1"/>
  <c r="AK122" a="1"/>
  <c r="AK122" s="1"/>
  <c r="AI122" a="1"/>
  <c r="AI122" s="1"/>
  <c r="AG122" a="1"/>
  <c r="AG122" s="1"/>
  <c r="AE122" a="1"/>
  <c r="AE122" s="1"/>
  <c r="AC122" a="1"/>
  <c r="AC122" s="1"/>
  <c r="AA122" a="1"/>
  <c r="AA122" s="1"/>
  <c r="Y122" a="1"/>
  <c r="Y122" s="1"/>
  <c r="W122" a="1"/>
  <c r="W122" s="1"/>
  <c r="U122" a="1"/>
  <c r="U122" s="1"/>
  <c r="S122" a="1"/>
  <c r="S122" s="1"/>
  <c r="Q122" a="1"/>
  <c r="Q122" s="1"/>
  <c r="O122" a="1"/>
  <c r="O122" s="1"/>
  <c r="M122" a="1"/>
  <c r="M122" s="1"/>
  <c r="K122" a="1"/>
  <c r="K122" s="1"/>
  <c r="I122" a="1"/>
  <c r="I122" s="1"/>
  <c r="G122" a="1"/>
  <c r="G122" s="1"/>
  <c r="AL121" a="1"/>
  <c r="AL121" s="1"/>
  <c r="AJ121" a="1"/>
  <c r="AJ121" s="1"/>
  <c r="AH121" a="1"/>
  <c r="AH121" s="1"/>
  <c r="AF121" a="1"/>
  <c r="AF121" s="1"/>
  <c r="AD121" a="1"/>
  <c r="AD121" s="1"/>
  <c r="AB121" a="1"/>
  <c r="AB121" s="1"/>
  <c r="Z121" a="1"/>
  <c r="Z121" s="1"/>
  <c r="X121" a="1"/>
  <c r="X121" s="1"/>
  <c r="V121" a="1"/>
  <c r="V121" s="1"/>
  <c r="T121" a="1"/>
  <c r="T121" s="1"/>
  <c r="R121" a="1"/>
  <c r="R121" s="1"/>
  <c r="P121" a="1"/>
  <c r="P121" s="1"/>
  <c r="N121" a="1"/>
  <c r="N121" s="1"/>
  <c r="L121" a="1"/>
  <c r="L121" s="1"/>
  <c r="J121" a="1"/>
  <c r="J121" s="1"/>
  <c r="H121" a="1"/>
  <c r="H121" s="1"/>
  <c r="E120"/>
  <c r="AM120" a="1"/>
  <c r="AM120" s="1"/>
  <c r="AK120" a="1"/>
  <c r="AK120" s="1"/>
  <c r="AI120" a="1"/>
  <c r="AI120" s="1"/>
  <c r="AG120" a="1"/>
  <c r="AG120" s="1"/>
  <c r="AE120" a="1"/>
  <c r="AE120" s="1"/>
  <c r="AC120" a="1"/>
  <c r="AC120" s="1"/>
  <c r="AA120" a="1"/>
  <c r="AA120" s="1"/>
  <c r="Y120" a="1"/>
  <c r="Y120" s="1"/>
  <c r="W120" a="1"/>
  <c r="W120" s="1"/>
  <c r="U120" a="1"/>
  <c r="U120" s="1"/>
  <c r="S120" a="1"/>
  <c r="S120" s="1"/>
  <c r="Q120" a="1"/>
  <c r="Q120" s="1"/>
  <c r="O120" a="1"/>
  <c r="O120" s="1"/>
  <c r="M120" a="1"/>
  <c r="M120" s="1"/>
  <c r="K120" a="1"/>
  <c r="K120" s="1"/>
  <c r="I120" a="1"/>
  <c r="I120" s="1"/>
  <c r="G120" a="1"/>
  <c r="G120" s="1"/>
  <c r="AN101" a="1"/>
  <c r="AN101" s="1"/>
  <c r="AL101" a="1"/>
  <c r="AL101" s="1"/>
  <c r="AJ101" a="1"/>
  <c r="AJ101" s="1"/>
  <c r="AH101" a="1"/>
  <c r="AH101" s="1"/>
  <c r="AF101" a="1"/>
  <c r="AF101" s="1"/>
  <c r="AD101" a="1"/>
  <c r="AD101" s="1"/>
  <c r="AB101" a="1"/>
  <c r="AB101" s="1"/>
  <c r="Z101" a="1"/>
  <c r="Z101" s="1"/>
  <c r="X101" a="1"/>
  <c r="X101" s="1"/>
  <c r="V101" a="1"/>
  <c r="V101" s="1"/>
  <c r="T101" a="1"/>
  <c r="T101" s="1"/>
  <c r="R101" a="1"/>
  <c r="R101" s="1"/>
  <c r="P101" a="1"/>
  <c r="P101" s="1"/>
  <c r="N101" a="1"/>
  <c r="N101" s="1"/>
  <c r="L101" a="1"/>
  <c r="L101" s="1"/>
  <c r="J101" a="1"/>
  <c r="J101" s="1"/>
  <c r="H101" a="1"/>
  <c r="H101" s="1"/>
  <c r="AM100" a="1"/>
  <c r="AM100" s="1"/>
  <c r="AK100" a="1"/>
  <c r="AK100" s="1"/>
  <c r="AI100" a="1"/>
  <c r="AI100" s="1"/>
  <c r="AG100" a="1"/>
  <c r="AG100" s="1"/>
  <c r="AE100" a="1"/>
  <c r="AE100" s="1"/>
  <c r="AC100" a="1"/>
  <c r="AC100" s="1"/>
  <c r="AA100" a="1"/>
  <c r="AA100" s="1"/>
  <c r="Y100" a="1"/>
  <c r="Y100" s="1"/>
  <c r="W100" a="1"/>
  <c r="W100" s="1"/>
  <c r="U100" a="1"/>
  <c r="U100" s="1"/>
  <c r="S100" a="1"/>
  <c r="S100" s="1"/>
  <c r="Q100" a="1"/>
  <c r="Q100" s="1"/>
  <c r="O100" a="1"/>
  <c r="O100" s="1"/>
  <c r="M100" a="1"/>
  <c r="M100" s="1"/>
  <c r="K100" a="1"/>
  <c r="K100" s="1"/>
  <c r="I100" a="1"/>
  <c r="I100" s="1"/>
  <c r="G100" a="1"/>
  <c r="G100" s="1"/>
  <c r="AU99"/>
  <c r="AL99" a="1"/>
  <c r="AL99" s="1"/>
  <c r="AJ99" a="1"/>
  <c r="AJ99" s="1"/>
  <c r="AH99" a="1"/>
  <c r="AH99" s="1"/>
  <c r="AF99" a="1"/>
  <c r="AF99" s="1"/>
  <c r="AD99" a="1"/>
  <c r="AD99" s="1"/>
  <c r="AB99" a="1"/>
  <c r="AB99" s="1"/>
  <c r="Z99" a="1"/>
  <c r="Z99" s="1"/>
  <c r="X99" a="1"/>
  <c r="X99" s="1"/>
  <c r="V99" a="1"/>
  <c r="V99" s="1"/>
  <c r="T99" a="1"/>
  <c r="T99" s="1"/>
  <c r="R99" a="1"/>
  <c r="R99" s="1"/>
  <c r="P99" a="1"/>
  <c r="P99" s="1"/>
  <c r="N99" a="1"/>
  <c r="N99" s="1"/>
  <c r="L99" a="1"/>
  <c r="L99" s="1"/>
  <c r="J99" a="1"/>
  <c r="J99" s="1"/>
  <c r="H99" a="1"/>
  <c r="H99" s="1"/>
  <c r="D99"/>
  <c r="AO101" a="1"/>
  <c r="AO101" s="1"/>
  <c r="AP101" s="1"/>
  <c r="AM101" a="1"/>
  <c r="AM101" s="1"/>
  <c r="AK101" a="1"/>
  <c r="AK101" s="1"/>
  <c r="AI101" a="1"/>
  <c r="AI101" s="1"/>
  <c r="AG101" a="1"/>
  <c r="AG101" s="1"/>
  <c r="AE101" a="1"/>
  <c r="AE101" s="1"/>
  <c r="AC101" a="1"/>
  <c r="AC101" s="1"/>
  <c r="AA101" a="1"/>
  <c r="AA101" s="1"/>
  <c r="Y101" a="1"/>
  <c r="Y101" s="1"/>
  <c r="W101" a="1"/>
  <c r="W101" s="1"/>
  <c r="U101" a="1"/>
  <c r="U101" s="1"/>
  <c r="S101" a="1"/>
  <c r="S101" s="1"/>
  <c r="Q101" a="1"/>
  <c r="Q101" s="1"/>
  <c r="O101" a="1"/>
  <c r="O101" s="1"/>
  <c r="M101" a="1"/>
  <c r="M101" s="1"/>
  <c r="K101" a="1"/>
  <c r="K101" s="1"/>
  <c r="I101" a="1"/>
  <c r="I101" s="1"/>
  <c r="G101" a="1"/>
  <c r="G101" s="1"/>
  <c r="AL100" a="1"/>
  <c r="AL100" s="1"/>
  <c r="AJ100" a="1"/>
  <c r="AJ100" s="1"/>
  <c r="AH100" a="1"/>
  <c r="AH100" s="1"/>
  <c r="AF100" a="1"/>
  <c r="AF100" s="1"/>
  <c r="AD100" a="1"/>
  <c r="AD100" s="1"/>
  <c r="AB100" a="1"/>
  <c r="AB100" s="1"/>
  <c r="Z100" a="1"/>
  <c r="Z100" s="1"/>
  <c r="X100" a="1"/>
  <c r="X100" s="1"/>
  <c r="V100" a="1"/>
  <c r="V100" s="1"/>
  <c r="T100" a="1"/>
  <c r="T100" s="1"/>
  <c r="R100" a="1"/>
  <c r="R100" s="1"/>
  <c r="P100" a="1"/>
  <c r="P100" s="1"/>
  <c r="N100" a="1"/>
  <c r="N100" s="1"/>
  <c r="L100" a="1"/>
  <c r="L100" s="1"/>
  <c r="J100" a="1"/>
  <c r="J100" s="1"/>
  <c r="H100" a="1"/>
  <c r="H100" s="1"/>
  <c r="E99"/>
  <c r="AM99" a="1"/>
  <c r="AM99" s="1"/>
  <c r="AK99" a="1"/>
  <c r="AK99" s="1"/>
  <c r="AI99" a="1"/>
  <c r="AI99" s="1"/>
  <c r="AG99" a="1"/>
  <c r="AG99" s="1"/>
  <c r="AE99" a="1"/>
  <c r="AE99" s="1"/>
  <c r="AC99" a="1"/>
  <c r="AC99" s="1"/>
  <c r="AA99" a="1"/>
  <c r="AA99" s="1"/>
  <c r="Y99" a="1"/>
  <c r="Y99" s="1"/>
  <c r="W99" a="1"/>
  <c r="W99" s="1"/>
  <c r="U99" a="1"/>
  <c r="U99" s="1"/>
  <c r="S99" a="1"/>
  <c r="S99" s="1"/>
  <c r="Q99" a="1"/>
  <c r="Q99" s="1"/>
  <c r="O99" a="1"/>
  <c r="O99" s="1"/>
  <c r="M99" a="1"/>
  <c r="M99" s="1"/>
  <c r="K99" a="1"/>
  <c r="K99" s="1"/>
  <c r="I99" a="1"/>
  <c r="I99" s="1"/>
  <c r="G99" a="1"/>
  <c r="G99" s="1"/>
  <c r="AN113" a="1"/>
  <c r="AN113" s="1"/>
  <c r="AL113" a="1"/>
  <c r="AL113" s="1"/>
  <c r="AJ113" a="1"/>
  <c r="AJ113" s="1"/>
  <c r="AH113" a="1"/>
  <c r="AH113" s="1"/>
  <c r="AF113" a="1"/>
  <c r="AF113" s="1"/>
  <c r="AD113" a="1"/>
  <c r="AD113" s="1"/>
  <c r="AB113" a="1"/>
  <c r="AB113" s="1"/>
  <c r="Z113" a="1"/>
  <c r="Z113" s="1"/>
  <c r="X113" a="1"/>
  <c r="X113" s="1"/>
  <c r="V113" a="1"/>
  <c r="V113" s="1"/>
  <c r="T113" a="1"/>
  <c r="T113" s="1"/>
  <c r="R113" a="1"/>
  <c r="R113" s="1"/>
  <c r="P113" a="1"/>
  <c r="P113" s="1"/>
  <c r="N113" a="1"/>
  <c r="N113" s="1"/>
  <c r="L113" a="1"/>
  <c r="L113" s="1"/>
  <c r="J113" a="1"/>
  <c r="J113" s="1"/>
  <c r="H113" a="1"/>
  <c r="H113" s="1"/>
  <c r="AM112" a="1"/>
  <c r="AM112" s="1"/>
  <c r="AK112" a="1"/>
  <c r="AK112" s="1"/>
  <c r="AI112" a="1"/>
  <c r="AI112" s="1"/>
  <c r="AG112" a="1"/>
  <c r="AG112" s="1"/>
  <c r="AE112" a="1"/>
  <c r="AE112" s="1"/>
  <c r="AC112" a="1"/>
  <c r="AC112" s="1"/>
  <c r="AA112" a="1"/>
  <c r="AA112" s="1"/>
  <c r="Y112" a="1"/>
  <c r="Y112" s="1"/>
  <c r="W112" a="1"/>
  <c r="W112" s="1"/>
  <c r="U112" a="1"/>
  <c r="U112" s="1"/>
  <c r="S112" a="1"/>
  <c r="S112" s="1"/>
  <c r="Q112" a="1"/>
  <c r="Q112" s="1"/>
  <c r="O112" a="1"/>
  <c r="O112" s="1"/>
  <c r="M112" a="1"/>
  <c r="M112" s="1"/>
  <c r="K112" a="1"/>
  <c r="K112" s="1"/>
  <c r="I112" a="1"/>
  <c r="I112" s="1"/>
  <c r="G112" a="1"/>
  <c r="G112" s="1"/>
  <c r="AU111"/>
  <c r="AL111" a="1"/>
  <c r="AL111" s="1"/>
  <c r="AJ111" a="1"/>
  <c r="AJ111" s="1"/>
  <c r="AH111" a="1"/>
  <c r="AH111" s="1"/>
  <c r="AF111" a="1"/>
  <c r="AF111" s="1"/>
  <c r="AD111" a="1"/>
  <c r="AD111" s="1"/>
  <c r="AB111" a="1"/>
  <c r="AB111" s="1"/>
  <c r="Z111" a="1"/>
  <c r="Z111" s="1"/>
  <c r="X111" a="1"/>
  <c r="X111" s="1"/>
  <c r="V111" a="1"/>
  <c r="V111" s="1"/>
  <c r="T111" a="1"/>
  <c r="T111" s="1"/>
  <c r="R111" a="1"/>
  <c r="R111" s="1"/>
  <c r="P111" a="1"/>
  <c r="P111" s="1"/>
  <c r="N111" a="1"/>
  <c r="N111" s="1"/>
  <c r="L111" a="1"/>
  <c r="L111" s="1"/>
  <c r="J111" a="1"/>
  <c r="J111" s="1"/>
  <c r="H111" a="1"/>
  <c r="H111" s="1"/>
  <c r="D111"/>
  <c r="AO113" a="1"/>
  <c r="AO113" s="1"/>
  <c r="AP113" s="1"/>
  <c r="AM113" a="1"/>
  <c r="AM113" s="1"/>
  <c r="AK113" a="1"/>
  <c r="AK113" s="1"/>
  <c r="AI113" a="1"/>
  <c r="AI113" s="1"/>
  <c r="AG113" a="1"/>
  <c r="AG113" s="1"/>
  <c r="AE113" a="1"/>
  <c r="AE113" s="1"/>
  <c r="AC113" a="1"/>
  <c r="AC113" s="1"/>
  <c r="AA113" a="1"/>
  <c r="AA113" s="1"/>
  <c r="Y113" a="1"/>
  <c r="Y113" s="1"/>
  <c r="W113" a="1"/>
  <c r="W113" s="1"/>
  <c r="U113" a="1"/>
  <c r="U113" s="1"/>
  <c r="S113" a="1"/>
  <c r="S113" s="1"/>
  <c r="Q113" a="1"/>
  <c r="Q113" s="1"/>
  <c r="O113" a="1"/>
  <c r="O113" s="1"/>
  <c r="M113" a="1"/>
  <c r="M113" s="1"/>
  <c r="K113" a="1"/>
  <c r="K113" s="1"/>
  <c r="I113" a="1"/>
  <c r="I113" s="1"/>
  <c r="G113" a="1"/>
  <c r="G113" s="1"/>
  <c r="AL112" a="1"/>
  <c r="AL112" s="1"/>
  <c r="AJ112" a="1"/>
  <c r="AJ112" s="1"/>
  <c r="AH112" a="1"/>
  <c r="AH112" s="1"/>
  <c r="AF112" a="1"/>
  <c r="AF112" s="1"/>
  <c r="AD112" a="1"/>
  <c r="AD112" s="1"/>
  <c r="AB112" a="1"/>
  <c r="AB112" s="1"/>
  <c r="Z112" a="1"/>
  <c r="Z112" s="1"/>
  <c r="X112" a="1"/>
  <c r="X112" s="1"/>
  <c r="V112" a="1"/>
  <c r="V112" s="1"/>
  <c r="T112" a="1"/>
  <c r="T112" s="1"/>
  <c r="R112" a="1"/>
  <c r="R112" s="1"/>
  <c r="P112" a="1"/>
  <c r="P112" s="1"/>
  <c r="N112" a="1"/>
  <c r="N112" s="1"/>
  <c r="L112" a="1"/>
  <c r="L112" s="1"/>
  <c r="J112" a="1"/>
  <c r="J112" s="1"/>
  <c r="H112" a="1"/>
  <c r="H112" s="1"/>
  <c r="E111"/>
  <c r="AM111" a="1"/>
  <c r="AM111" s="1"/>
  <c r="AK111" a="1"/>
  <c r="AK111" s="1"/>
  <c r="AI111" a="1"/>
  <c r="AI111" s="1"/>
  <c r="AG111" a="1"/>
  <c r="AG111" s="1"/>
  <c r="AE111" a="1"/>
  <c r="AE111" s="1"/>
  <c r="AC111" a="1"/>
  <c r="AC111" s="1"/>
  <c r="AA111" a="1"/>
  <c r="AA111" s="1"/>
  <c r="Y111" a="1"/>
  <c r="Y111" s="1"/>
  <c r="W111" a="1"/>
  <c r="W111" s="1"/>
  <c r="U111" a="1"/>
  <c r="U111" s="1"/>
  <c r="S111" a="1"/>
  <c r="S111" s="1"/>
  <c r="Q111" a="1"/>
  <c r="Q111" s="1"/>
  <c r="O111" a="1"/>
  <c r="O111" s="1"/>
  <c r="M111" a="1"/>
  <c r="M111" s="1"/>
  <c r="K111" a="1"/>
  <c r="K111" s="1"/>
  <c r="I111" a="1"/>
  <c r="I111" s="1"/>
  <c r="G111" a="1"/>
  <c r="G111" s="1"/>
  <c r="AM123" a="1"/>
  <c r="AM123" s="1"/>
  <c r="AK123" a="1"/>
  <c r="AK123" s="1"/>
  <c r="AI123" a="1"/>
  <c r="AI123" s="1"/>
  <c r="AG123" a="1"/>
  <c r="AG123" s="1"/>
  <c r="AE123" a="1"/>
  <c r="AE123" s="1"/>
  <c r="AC123" a="1"/>
  <c r="AC123" s="1"/>
  <c r="AA123" a="1"/>
  <c r="AA123" s="1"/>
  <c r="Y123" a="1"/>
  <c r="Y123" s="1"/>
  <c r="W123" a="1"/>
  <c r="W123" s="1"/>
  <c r="U123" a="1"/>
  <c r="U123" s="1"/>
  <c r="S123" a="1"/>
  <c r="S123" s="1"/>
  <c r="Q123" a="1"/>
  <c r="Q123" s="1"/>
  <c r="O123" a="1"/>
  <c r="O123" s="1"/>
  <c r="M123" a="1"/>
  <c r="M123" s="1"/>
  <c r="K123" a="1"/>
  <c r="K123" s="1"/>
  <c r="I123" a="1"/>
  <c r="I123" s="1"/>
  <c r="G123" a="1"/>
  <c r="G123" s="1"/>
  <c r="AO125" a="1"/>
  <c r="AO125" s="1"/>
  <c r="AP125" s="1"/>
  <c r="AM125" a="1"/>
  <c r="AM125" s="1"/>
  <c r="AK125" a="1"/>
  <c r="AK125" s="1"/>
  <c r="AI125" a="1"/>
  <c r="AI125" s="1"/>
  <c r="AG125" a="1"/>
  <c r="AG125" s="1"/>
  <c r="AE125" a="1"/>
  <c r="AE125" s="1"/>
  <c r="AC125" a="1"/>
  <c r="AC125" s="1"/>
  <c r="AA125" a="1"/>
  <c r="AA125" s="1"/>
  <c r="Y125" a="1"/>
  <c r="Y125" s="1"/>
  <c r="W125" a="1"/>
  <c r="W125" s="1"/>
  <c r="U125" a="1"/>
  <c r="U125" s="1"/>
  <c r="S125" a="1"/>
  <c r="S125" s="1"/>
  <c r="Q125" a="1"/>
  <c r="Q125" s="1"/>
  <c r="O125" a="1"/>
  <c r="O125" s="1"/>
  <c r="M125" a="1"/>
  <c r="M125" s="1"/>
  <c r="K125" a="1"/>
  <c r="K125" s="1"/>
  <c r="I125" a="1"/>
  <c r="I125" s="1"/>
  <c r="G125" a="1"/>
  <c r="G125" s="1"/>
  <c r="AL124" a="1"/>
  <c r="AL124" s="1"/>
  <c r="AJ124" a="1"/>
  <c r="AJ124" s="1"/>
  <c r="AH124" a="1"/>
  <c r="AH124" s="1"/>
  <c r="AF124" a="1"/>
  <c r="AF124" s="1"/>
  <c r="AD124" a="1"/>
  <c r="AD124" s="1"/>
  <c r="AB124" a="1"/>
  <c r="AB124" s="1"/>
  <c r="Z124" a="1"/>
  <c r="Z124" s="1"/>
  <c r="X124" a="1"/>
  <c r="X124" s="1"/>
  <c r="V124" a="1"/>
  <c r="V124" s="1"/>
  <c r="T124" a="1"/>
  <c r="T124" s="1"/>
  <c r="R124" a="1"/>
  <c r="R124" s="1"/>
  <c r="P124" a="1"/>
  <c r="P124" s="1"/>
  <c r="N124" a="1"/>
  <c r="N124" s="1"/>
  <c r="L124" a="1"/>
  <c r="L124" s="1"/>
  <c r="J124" a="1"/>
  <c r="J124" s="1"/>
  <c r="H124" a="1"/>
  <c r="H124" s="1"/>
  <c r="E123"/>
  <c r="AU123"/>
  <c r="AL123" a="1"/>
  <c r="AL123" s="1"/>
  <c r="AJ123" a="1"/>
  <c r="AJ123" s="1"/>
  <c r="AH123" a="1"/>
  <c r="AH123" s="1"/>
  <c r="AF123" a="1"/>
  <c r="AF123" s="1"/>
  <c r="AD123" a="1"/>
  <c r="AD123" s="1"/>
  <c r="AB123" a="1"/>
  <c r="AB123" s="1"/>
  <c r="Z123" a="1"/>
  <c r="Z123" s="1"/>
  <c r="X123" a="1"/>
  <c r="X123" s="1"/>
  <c r="V123" a="1"/>
  <c r="V123" s="1"/>
  <c r="T123" a="1"/>
  <c r="T123" s="1"/>
  <c r="R123" a="1"/>
  <c r="R123" s="1"/>
  <c r="P123" a="1"/>
  <c r="P123" s="1"/>
  <c r="N123" a="1"/>
  <c r="N123" s="1"/>
  <c r="L123" a="1"/>
  <c r="L123" s="1"/>
  <c r="J123" a="1"/>
  <c r="J123" s="1"/>
  <c r="H123" a="1"/>
  <c r="H123" s="1"/>
  <c r="D123"/>
  <c r="AN125" a="1"/>
  <c r="AN125" s="1"/>
  <c r="AL125" a="1"/>
  <c r="AL125" s="1"/>
  <c r="AJ125" a="1"/>
  <c r="AJ125" s="1"/>
  <c r="AH125" a="1"/>
  <c r="AH125" s="1"/>
  <c r="AF125" a="1"/>
  <c r="AF125" s="1"/>
  <c r="AD125" a="1"/>
  <c r="AD125" s="1"/>
  <c r="AB125" a="1"/>
  <c r="AB125" s="1"/>
  <c r="Z125" a="1"/>
  <c r="Z125" s="1"/>
  <c r="X125" a="1"/>
  <c r="X125" s="1"/>
  <c r="V125" a="1"/>
  <c r="V125" s="1"/>
  <c r="T125" a="1"/>
  <c r="T125" s="1"/>
  <c r="R125" a="1"/>
  <c r="R125" s="1"/>
  <c r="P125" a="1"/>
  <c r="P125" s="1"/>
  <c r="N125" a="1"/>
  <c r="N125" s="1"/>
  <c r="L125" a="1"/>
  <c r="L125" s="1"/>
  <c r="J125" a="1"/>
  <c r="J125" s="1"/>
  <c r="H125" a="1"/>
  <c r="H125" s="1"/>
  <c r="AM124" a="1"/>
  <c r="AM124" s="1"/>
  <c r="AK124" a="1"/>
  <c r="AK124" s="1"/>
  <c r="AI124" a="1"/>
  <c r="AI124" s="1"/>
  <c r="AG124" a="1"/>
  <c r="AG124" s="1"/>
  <c r="AE124" a="1"/>
  <c r="AE124" s="1"/>
  <c r="AC124" a="1"/>
  <c r="AC124" s="1"/>
  <c r="AA124" a="1"/>
  <c r="AA124" s="1"/>
  <c r="Y124" a="1"/>
  <c r="Y124" s="1"/>
  <c r="W124" a="1"/>
  <c r="W124" s="1"/>
  <c r="U124" a="1"/>
  <c r="U124" s="1"/>
  <c r="S124" a="1"/>
  <c r="S124" s="1"/>
  <c r="Q124" a="1"/>
  <c r="Q124" s="1"/>
  <c r="O124" a="1"/>
  <c r="O124" s="1"/>
  <c r="M124" a="1"/>
  <c r="M124" s="1"/>
  <c r="K124" a="1"/>
  <c r="K124" s="1"/>
  <c r="I124" a="1"/>
  <c r="I124" s="1"/>
  <c r="G124" a="1"/>
  <c r="G124" s="1"/>
  <c r="H199" i="4" a="1"/>
  <c r="H199" s="1"/>
  <c r="J199" a="1"/>
  <c r="J199" s="1"/>
  <c r="L199" a="1"/>
  <c r="L199" s="1"/>
  <c r="N199" a="1"/>
  <c r="N199" s="1"/>
  <c r="P199" a="1"/>
  <c r="P199" s="1"/>
  <c r="R199" a="1"/>
  <c r="R199" s="1"/>
  <c r="T199" a="1"/>
  <c r="T199" s="1"/>
  <c r="V199" a="1"/>
  <c r="V199" s="1"/>
  <c r="X199" a="1"/>
  <c r="X199" s="1"/>
  <c r="Z199" a="1"/>
  <c r="Z199" s="1"/>
  <c r="AB199" a="1"/>
  <c r="AB199" s="1"/>
  <c r="AD199" a="1"/>
  <c r="AD199" s="1"/>
  <c r="AF199" a="1"/>
  <c r="AF199" s="1"/>
  <c r="AH199" a="1"/>
  <c r="AH199" s="1"/>
  <c r="AJ199" a="1"/>
  <c r="AJ199" s="1"/>
  <c r="AL199" a="1"/>
  <c r="AL199" s="1"/>
  <c r="G200" a="1"/>
  <c r="G200" s="1"/>
  <c r="I200" a="1"/>
  <c r="I200" s="1"/>
  <c r="K200" a="1"/>
  <c r="K200" s="1"/>
  <c r="M200" a="1"/>
  <c r="M200" s="1"/>
  <c r="O200" a="1"/>
  <c r="O200" s="1"/>
  <c r="Q200" a="1"/>
  <c r="Q200" s="1"/>
  <c r="S200" a="1"/>
  <c r="S200" s="1"/>
  <c r="U200" a="1"/>
  <c r="U200" s="1"/>
  <c r="W200" a="1"/>
  <c r="W200" s="1"/>
  <c r="Y200" a="1"/>
  <c r="Y200" s="1"/>
  <c r="AA200" a="1"/>
  <c r="AA200" s="1"/>
  <c r="AC200" a="1"/>
  <c r="AC200" s="1"/>
  <c r="AE200" a="1"/>
  <c r="AE200" s="1"/>
  <c r="AG200" a="1"/>
  <c r="AG200" s="1"/>
  <c r="AI200" a="1"/>
  <c r="AI200" s="1"/>
  <c r="AK200" a="1"/>
  <c r="AK200" s="1"/>
  <c r="AM200" a="1"/>
  <c r="AM200" s="1"/>
  <c r="I198" a="1"/>
  <c r="I198" s="1"/>
  <c r="K198" a="1"/>
  <c r="K198" s="1"/>
  <c r="M198" a="1"/>
  <c r="M198" s="1"/>
  <c r="O198" a="1"/>
  <c r="O198" s="1"/>
  <c r="Q198" a="1"/>
  <c r="Q198" s="1"/>
  <c r="S198" a="1"/>
  <c r="S198" s="1"/>
  <c r="U198" a="1"/>
  <c r="U198" s="1"/>
  <c r="W198" a="1"/>
  <c r="W198" s="1"/>
  <c r="Y198" a="1"/>
  <c r="Y198" s="1"/>
  <c r="AA198" a="1"/>
  <c r="AA198" s="1"/>
  <c r="AC198" a="1"/>
  <c r="AC198" s="1"/>
  <c r="AE198" a="1"/>
  <c r="AE198" s="1"/>
  <c r="AG198" a="1"/>
  <c r="AG198" s="1"/>
  <c r="AI198" a="1"/>
  <c r="AI198" s="1"/>
  <c r="AK198" a="1"/>
  <c r="AK198" s="1"/>
  <c r="AM198" a="1"/>
  <c r="AM198" s="1"/>
  <c r="AN200" a="1"/>
  <c r="AN200" s="1"/>
  <c r="G199" a="1"/>
  <c r="G199" s="1"/>
  <c r="I199" a="1"/>
  <c r="I199" s="1"/>
  <c r="K199" a="1"/>
  <c r="K199" s="1"/>
  <c r="M199" a="1"/>
  <c r="M199" s="1"/>
  <c r="O199" a="1"/>
  <c r="O199" s="1"/>
  <c r="Q199" a="1"/>
  <c r="Q199" s="1"/>
  <c r="S199" a="1"/>
  <c r="S199" s="1"/>
  <c r="U199" a="1"/>
  <c r="U199" s="1"/>
  <c r="W199" a="1"/>
  <c r="W199" s="1"/>
  <c r="Y199" a="1"/>
  <c r="Y199" s="1"/>
  <c r="AA199" a="1"/>
  <c r="AA199" s="1"/>
  <c r="AC199" a="1"/>
  <c r="AC199" s="1"/>
  <c r="AE199" a="1"/>
  <c r="AE199" s="1"/>
  <c r="AG199" a="1"/>
  <c r="AG199" s="1"/>
  <c r="AI199" a="1"/>
  <c r="AI199" s="1"/>
  <c r="AK199" a="1"/>
  <c r="AK199" s="1"/>
  <c r="AM199" a="1"/>
  <c r="AM199" s="1"/>
  <c r="H200" a="1"/>
  <c r="H200" s="1"/>
  <c r="J200" a="1"/>
  <c r="J200" s="1"/>
  <c r="L200" a="1"/>
  <c r="L200" s="1"/>
  <c r="N200" a="1"/>
  <c r="N200" s="1"/>
  <c r="P200" a="1"/>
  <c r="P200" s="1"/>
  <c r="R200" a="1"/>
  <c r="R200" s="1"/>
  <c r="T200" a="1"/>
  <c r="T200" s="1"/>
  <c r="V200" a="1"/>
  <c r="V200" s="1"/>
  <c r="X200" a="1"/>
  <c r="X200" s="1"/>
  <c r="Z200" a="1"/>
  <c r="Z200" s="1"/>
  <c r="AB200" a="1"/>
  <c r="AB200" s="1"/>
  <c r="AD200" a="1"/>
  <c r="AD200" s="1"/>
  <c r="AF200" a="1"/>
  <c r="AF200" s="1"/>
  <c r="AH200" a="1"/>
  <c r="AH200" s="1"/>
  <c r="AJ200" a="1"/>
  <c r="AJ200" s="1"/>
  <c r="AL200" a="1"/>
  <c r="AL200" s="1"/>
  <c r="H198" a="1"/>
  <c r="H198" s="1"/>
  <c r="J198" a="1"/>
  <c r="J198" s="1"/>
  <c r="L198" a="1"/>
  <c r="L198" s="1"/>
  <c r="N198" a="1"/>
  <c r="N198" s="1"/>
  <c r="P198" a="1"/>
  <c r="P198" s="1"/>
  <c r="R198" a="1"/>
  <c r="R198" s="1"/>
  <c r="T198" a="1"/>
  <c r="T198" s="1"/>
  <c r="V198" a="1"/>
  <c r="V198" s="1"/>
  <c r="X198" a="1"/>
  <c r="X198" s="1"/>
  <c r="Z198" a="1"/>
  <c r="Z198" s="1"/>
  <c r="AB198" a="1"/>
  <c r="AB198" s="1"/>
  <c r="AD198" a="1"/>
  <c r="AD198" s="1"/>
  <c r="AF198" a="1"/>
  <c r="AF198" s="1"/>
  <c r="AH198" a="1"/>
  <c r="AH198" s="1"/>
  <c r="AJ198" a="1"/>
  <c r="AJ198" s="1"/>
  <c r="AL198" a="1"/>
  <c r="AL198" s="1"/>
  <c r="G198" a="1"/>
  <c r="G198" s="1"/>
  <c r="AO200" a="1"/>
  <c r="AO200" s="1"/>
  <c r="AP200" s="1"/>
  <c r="AU198"/>
  <c r="D198"/>
  <c r="E198"/>
  <c r="H211" a="1"/>
  <c r="H211" s="1"/>
  <c r="J211" a="1"/>
  <c r="J211" s="1"/>
  <c r="L211" a="1"/>
  <c r="L211" s="1"/>
  <c r="N211" a="1"/>
  <c r="N211" s="1"/>
  <c r="P211" a="1"/>
  <c r="P211" s="1"/>
  <c r="R211" a="1"/>
  <c r="R211" s="1"/>
  <c r="T211" a="1"/>
  <c r="T211" s="1"/>
  <c r="V211" a="1"/>
  <c r="V211" s="1"/>
  <c r="X211" a="1"/>
  <c r="X211" s="1"/>
  <c r="Z211" a="1"/>
  <c r="Z211" s="1"/>
  <c r="AB211" a="1"/>
  <c r="AB211" s="1"/>
  <c r="AD211" a="1"/>
  <c r="AD211" s="1"/>
  <c r="AF211" a="1"/>
  <c r="AF211" s="1"/>
  <c r="AH211" a="1"/>
  <c r="AH211" s="1"/>
  <c r="AJ211" a="1"/>
  <c r="AJ211" s="1"/>
  <c r="AL211" a="1"/>
  <c r="AL211" s="1"/>
  <c r="G212" a="1"/>
  <c r="G212" s="1"/>
  <c r="I212" a="1"/>
  <c r="I212" s="1"/>
  <c r="K212" a="1"/>
  <c r="K212" s="1"/>
  <c r="M212" a="1"/>
  <c r="M212" s="1"/>
  <c r="O212" a="1"/>
  <c r="O212" s="1"/>
  <c r="Q212" a="1"/>
  <c r="Q212" s="1"/>
  <c r="S212" a="1"/>
  <c r="S212" s="1"/>
  <c r="U212" a="1"/>
  <c r="U212" s="1"/>
  <c r="W212" a="1"/>
  <c r="W212" s="1"/>
  <c r="Y212" a="1"/>
  <c r="Y212" s="1"/>
  <c r="AA212" a="1"/>
  <c r="AA212" s="1"/>
  <c r="AC212" a="1"/>
  <c r="AC212" s="1"/>
  <c r="AE212" a="1"/>
  <c r="AE212" s="1"/>
  <c r="AG212" a="1"/>
  <c r="AG212" s="1"/>
  <c r="AI212" a="1"/>
  <c r="AI212" s="1"/>
  <c r="AK212" a="1"/>
  <c r="AK212" s="1"/>
  <c r="AM212" a="1"/>
  <c r="AM212" s="1"/>
  <c r="I210" a="1"/>
  <c r="I210" s="1"/>
  <c r="K210" a="1"/>
  <c r="K210" s="1"/>
  <c r="M210" a="1"/>
  <c r="M210" s="1"/>
  <c r="O210" a="1"/>
  <c r="O210" s="1"/>
  <c r="Q210" a="1"/>
  <c r="Q210" s="1"/>
  <c r="S210" a="1"/>
  <c r="S210" s="1"/>
  <c r="U210" a="1"/>
  <c r="U210" s="1"/>
  <c r="W210" a="1"/>
  <c r="W210" s="1"/>
  <c r="Y210" a="1"/>
  <c r="Y210" s="1"/>
  <c r="AA210" a="1"/>
  <c r="AA210" s="1"/>
  <c r="AC210" a="1"/>
  <c r="AC210" s="1"/>
  <c r="AE210" a="1"/>
  <c r="AE210" s="1"/>
  <c r="AG210" a="1"/>
  <c r="AG210" s="1"/>
  <c r="AI210" a="1"/>
  <c r="AI210" s="1"/>
  <c r="AK210" a="1"/>
  <c r="AK210" s="1"/>
  <c r="AM210" a="1"/>
  <c r="AM210" s="1"/>
  <c r="AN212" a="1"/>
  <c r="AN212" s="1"/>
  <c r="G211" a="1"/>
  <c r="G211" s="1"/>
  <c r="I211" a="1"/>
  <c r="I211" s="1"/>
  <c r="K211" a="1"/>
  <c r="K211" s="1"/>
  <c r="M211" a="1"/>
  <c r="M211" s="1"/>
  <c r="O211" a="1"/>
  <c r="O211" s="1"/>
  <c r="Q211" a="1"/>
  <c r="Q211" s="1"/>
  <c r="S211" a="1"/>
  <c r="S211" s="1"/>
  <c r="U211" a="1"/>
  <c r="U211" s="1"/>
  <c r="W211" a="1"/>
  <c r="W211" s="1"/>
  <c r="Y211" a="1"/>
  <c r="Y211" s="1"/>
  <c r="AA211" a="1"/>
  <c r="AA211" s="1"/>
  <c r="AC211" a="1"/>
  <c r="AC211" s="1"/>
  <c r="AE211" a="1"/>
  <c r="AE211" s="1"/>
  <c r="AG211" a="1"/>
  <c r="AG211" s="1"/>
  <c r="AI211" a="1"/>
  <c r="AI211" s="1"/>
  <c r="AK211" a="1"/>
  <c r="AK211" s="1"/>
  <c r="AM211" a="1"/>
  <c r="AM211" s="1"/>
  <c r="H212" a="1"/>
  <c r="H212" s="1"/>
  <c r="J212" a="1"/>
  <c r="J212" s="1"/>
  <c r="L212" a="1"/>
  <c r="L212" s="1"/>
  <c r="N212" a="1"/>
  <c r="N212" s="1"/>
  <c r="P212" a="1"/>
  <c r="P212" s="1"/>
  <c r="R212" a="1"/>
  <c r="R212" s="1"/>
  <c r="T212" a="1"/>
  <c r="T212" s="1"/>
  <c r="V212" a="1"/>
  <c r="V212" s="1"/>
  <c r="X212" a="1"/>
  <c r="X212" s="1"/>
  <c r="Z212" a="1"/>
  <c r="Z212" s="1"/>
  <c r="AB212" a="1"/>
  <c r="AB212" s="1"/>
  <c r="AD212" a="1"/>
  <c r="AD212" s="1"/>
  <c r="AF212" a="1"/>
  <c r="AF212" s="1"/>
  <c r="AH212" a="1"/>
  <c r="AH212" s="1"/>
  <c r="AJ212" a="1"/>
  <c r="AJ212" s="1"/>
  <c r="AL212" a="1"/>
  <c r="AL212" s="1"/>
  <c r="H210" a="1"/>
  <c r="H210" s="1"/>
  <c r="J210" a="1"/>
  <c r="J210" s="1"/>
  <c r="L210" a="1"/>
  <c r="L210" s="1"/>
  <c r="N210" a="1"/>
  <c r="N210" s="1"/>
  <c r="P210" a="1"/>
  <c r="P210" s="1"/>
  <c r="R210" a="1"/>
  <c r="R210" s="1"/>
  <c r="T210" a="1"/>
  <c r="T210" s="1"/>
  <c r="V210" a="1"/>
  <c r="V210" s="1"/>
  <c r="X210" a="1"/>
  <c r="X210" s="1"/>
  <c r="Z210" a="1"/>
  <c r="Z210" s="1"/>
  <c r="AB210" a="1"/>
  <c r="AB210" s="1"/>
  <c r="AD210" a="1"/>
  <c r="AD210" s="1"/>
  <c r="AF210" a="1"/>
  <c r="AF210" s="1"/>
  <c r="AH210" a="1"/>
  <c r="AH210" s="1"/>
  <c r="AJ210" a="1"/>
  <c r="AJ210" s="1"/>
  <c r="AL210" a="1"/>
  <c r="AL210" s="1"/>
  <c r="G210" a="1"/>
  <c r="G210" s="1"/>
  <c r="AO212" a="1"/>
  <c r="AO212" s="1"/>
  <c r="AP212" s="1"/>
  <c r="AU210"/>
  <c r="D210"/>
  <c r="E210"/>
  <c r="G190" a="1"/>
  <c r="G190" s="1"/>
  <c r="I190" a="1"/>
  <c r="I190" s="1"/>
  <c r="K190" a="1"/>
  <c r="K190" s="1"/>
  <c r="M190" a="1"/>
  <c r="M190" s="1"/>
  <c r="O190" a="1"/>
  <c r="O190" s="1"/>
  <c r="Q190" a="1"/>
  <c r="Q190" s="1"/>
  <c r="S190" a="1"/>
  <c r="S190" s="1"/>
  <c r="U190" a="1"/>
  <c r="U190" s="1"/>
  <c r="W190" a="1"/>
  <c r="W190" s="1"/>
  <c r="Y190" a="1"/>
  <c r="Y190" s="1"/>
  <c r="AA190" a="1"/>
  <c r="AA190" s="1"/>
  <c r="AC190" a="1"/>
  <c r="AC190" s="1"/>
  <c r="AE190" a="1"/>
  <c r="AE190" s="1"/>
  <c r="AG190" a="1"/>
  <c r="AG190" s="1"/>
  <c r="AI190" a="1"/>
  <c r="AI190" s="1"/>
  <c r="AK190" a="1"/>
  <c r="AK190" s="1"/>
  <c r="AM190" a="1"/>
  <c r="AM190" s="1"/>
  <c r="H191" a="1"/>
  <c r="H191" s="1"/>
  <c r="J191" a="1"/>
  <c r="J191" s="1"/>
  <c r="L191" a="1"/>
  <c r="L191" s="1"/>
  <c r="N191" a="1"/>
  <c r="N191" s="1"/>
  <c r="P191" a="1"/>
  <c r="P191" s="1"/>
  <c r="R191" a="1"/>
  <c r="R191" s="1"/>
  <c r="T191" a="1"/>
  <c r="T191" s="1"/>
  <c r="V191" a="1"/>
  <c r="V191" s="1"/>
  <c r="X191" a="1"/>
  <c r="X191" s="1"/>
  <c r="Z191" a="1"/>
  <c r="Z191" s="1"/>
  <c r="AB191" a="1"/>
  <c r="AB191" s="1"/>
  <c r="AD191" a="1"/>
  <c r="AD191" s="1"/>
  <c r="AF191" a="1"/>
  <c r="AF191" s="1"/>
  <c r="AH191" a="1"/>
  <c r="AH191" s="1"/>
  <c r="AJ191" a="1"/>
  <c r="AJ191" s="1"/>
  <c r="AL191" a="1"/>
  <c r="AL191" s="1"/>
  <c r="H189" a="1"/>
  <c r="H189" s="1"/>
  <c r="J189" a="1"/>
  <c r="J189" s="1"/>
  <c r="L189" a="1"/>
  <c r="L189" s="1"/>
  <c r="N189" a="1"/>
  <c r="N189" s="1"/>
  <c r="P189" a="1"/>
  <c r="P189" s="1"/>
  <c r="R189" a="1"/>
  <c r="R189" s="1"/>
  <c r="T189" a="1"/>
  <c r="T189" s="1"/>
  <c r="V189" a="1"/>
  <c r="V189" s="1"/>
  <c r="X189" a="1"/>
  <c r="X189" s="1"/>
  <c r="Z189" a="1"/>
  <c r="Z189" s="1"/>
  <c r="AB189" a="1"/>
  <c r="AB189" s="1"/>
  <c r="AD189" a="1"/>
  <c r="AD189" s="1"/>
  <c r="AF189" a="1"/>
  <c r="AF189" s="1"/>
  <c r="AH189" a="1"/>
  <c r="AH189" s="1"/>
  <c r="AJ189" a="1"/>
  <c r="AJ189" s="1"/>
  <c r="AL189" a="1"/>
  <c r="AL189" s="1"/>
  <c r="G189" a="1"/>
  <c r="G189" s="1"/>
  <c r="AN191" a="1"/>
  <c r="AN191" s="1"/>
  <c r="AU189"/>
  <c r="E189"/>
  <c r="H190" a="1"/>
  <c r="H190" s="1"/>
  <c r="J190" a="1"/>
  <c r="J190" s="1"/>
  <c r="L190" a="1"/>
  <c r="L190" s="1"/>
  <c r="N190" a="1"/>
  <c r="N190" s="1"/>
  <c r="P190" a="1"/>
  <c r="P190" s="1"/>
  <c r="R190" a="1"/>
  <c r="R190" s="1"/>
  <c r="T190" a="1"/>
  <c r="T190" s="1"/>
  <c r="V190" a="1"/>
  <c r="V190" s="1"/>
  <c r="X190" a="1"/>
  <c r="X190" s="1"/>
  <c r="Z190" a="1"/>
  <c r="Z190" s="1"/>
  <c r="AB190" a="1"/>
  <c r="AB190" s="1"/>
  <c r="AD190" a="1"/>
  <c r="AD190" s="1"/>
  <c r="AF190" a="1"/>
  <c r="AF190" s="1"/>
  <c r="AH190" a="1"/>
  <c r="AH190" s="1"/>
  <c r="AJ190" a="1"/>
  <c r="AJ190" s="1"/>
  <c r="AL190" a="1"/>
  <c r="AL190" s="1"/>
  <c r="G191" a="1"/>
  <c r="G191" s="1"/>
  <c r="I191" a="1"/>
  <c r="I191" s="1"/>
  <c r="K191" a="1"/>
  <c r="K191" s="1"/>
  <c r="M191" a="1"/>
  <c r="M191" s="1"/>
  <c r="O191" a="1"/>
  <c r="O191" s="1"/>
  <c r="Q191" a="1"/>
  <c r="Q191" s="1"/>
  <c r="S191" a="1"/>
  <c r="S191" s="1"/>
  <c r="U191" a="1"/>
  <c r="U191" s="1"/>
  <c r="W191" a="1"/>
  <c r="W191" s="1"/>
  <c r="Y191" a="1"/>
  <c r="Y191" s="1"/>
  <c r="AA191" a="1"/>
  <c r="AA191" s="1"/>
  <c r="AC191" a="1"/>
  <c r="AC191" s="1"/>
  <c r="AE191" a="1"/>
  <c r="AE191" s="1"/>
  <c r="AG191" a="1"/>
  <c r="AG191" s="1"/>
  <c r="AI191" a="1"/>
  <c r="AI191" s="1"/>
  <c r="AK191" a="1"/>
  <c r="AK191" s="1"/>
  <c r="AM191" a="1"/>
  <c r="AM191" s="1"/>
  <c r="I189" a="1"/>
  <c r="I189" s="1"/>
  <c r="K189" a="1"/>
  <c r="K189" s="1"/>
  <c r="M189" a="1"/>
  <c r="M189" s="1"/>
  <c r="O189" a="1"/>
  <c r="O189" s="1"/>
  <c r="Q189" a="1"/>
  <c r="Q189" s="1"/>
  <c r="S189" a="1"/>
  <c r="S189" s="1"/>
  <c r="U189" a="1"/>
  <c r="U189" s="1"/>
  <c r="W189" a="1"/>
  <c r="W189" s="1"/>
  <c r="Y189" a="1"/>
  <c r="Y189" s="1"/>
  <c r="AA189" a="1"/>
  <c r="AA189" s="1"/>
  <c r="AC189" a="1"/>
  <c r="AC189" s="1"/>
  <c r="AE189" a="1"/>
  <c r="AE189" s="1"/>
  <c r="AG189" a="1"/>
  <c r="AG189" s="1"/>
  <c r="AI189" a="1"/>
  <c r="AI189" s="1"/>
  <c r="AK189" a="1"/>
  <c r="AK189" s="1"/>
  <c r="AM189" a="1"/>
  <c r="AM189" s="1"/>
  <c r="AO191" a="1"/>
  <c r="AO191" s="1"/>
  <c r="AP191" s="1"/>
  <c r="D189"/>
  <c r="G202" a="1"/>
  <c r="G202" s="1"/>
  <c r="I202" a="1"/>
  <c r="I202" s="1"/>
  <c r="K202" a="1"/>
  <c r="K202" s="1"/>
  <c r="M202" a="1"/>
  <c r="M202" s="1"/>
  <c r="O202" a="1"/>
  <c r="O202" s="1"/>
  <c r="Q202" a="1"/>
  <c r="Q202" s="1"/>
  <c r="S202" a="1"/>
  <c r="S202" s="1"/>
  <c r="U202" a="1"/>
  <c r="U202" s="1"/>
  <c r="W202" a="1"/>
  <c r="W202" s="1"/>
  <c r="Y202" a="1"/>
  <c r="Y202" s="1"/>
  <c r="AA202" a="1"/>
  <c r="AA202" s="1"/>
  <c r="AC202" a="1"/>
  <c r="AC202" s="1"/>
  <c r="AE202" a="1"/>
  <c r="AE202" s="1"/>
  <c r="AG202" a="1"/>
  <c r="AG202" s="1"/>
  <c r="AI202" a="1"/>
  <c r="AI202" s="1"/>
  <c r="AK202" a="1"/>
  <c r="AK202" s="1"/>
  <c r="AM202" a="1"/>
  <c r="AM202" s="1"/>
  <c r="H203" a="1"/>
  <c r="H203" s="1"/>
  <c r="J203" a="1"/>
  <c r="J203" s="1"/>
  <c r="L203" a="1"/>
  <c r="L203" s="1"/>
  <c r="N203" a="1"/>
  <c r="N203" s="1"/>
  <c r="P203" a="1"/>
  <c r="P203" s="1"/>
  <c r="R203" a="1"/>
  <c r="R203" s="1"/>
  <c r="T203" a="1"/>
  <c r="T203" s="1"/>
  <c r="V203" a="1"/>
  <c r="V203" s="1"/>
  <c r="X203" a="1"/>
  <c r="X203" s="1"/>
  <c r="Z203" a="1"/>
  <c r="Z203" s="1"/>
  <c r="AB203" a="1"/>
  <c r="AB203" s="1"/>
  <c r="AD203" a="1"/>
  <c r="AD203" s="1"/>
  <c r="AF203" a="1"/>
  <c r="AF203" s="1"/>
  <c r="AH203" a="1"/>
  <c r="AH203" s="1"/>
  <c r="AJ203" a="1"/>
  <c r="AJ203" s="1"/>
  <c r="AL203" a="1"/>
  <c r="AL203" s="1"/>
  <c r="H201" a="1"/>
  <c r="H201" s="1"/>
  <c r="J201" a="1"/>
  <c r="J201" s="1"/>
  <c r="L201" a="1"/>
  <c r="L201" s="1"/>
  <c r="N201" a="1"/>
  <c r="N201" s="1"/>
  <c r="P201" a="1"/>
  <c r="P201" s="1"/>
  <c r="R201" a="1"/>
  <c r="R201" s="1"/>
  <c r="T201" a="1"/>
  <c r="T201" s="1"/>
  <c r="V201" a="1"/>
  <c r="V201" s="1"/>
  <c r="X201" a="1"/>
  <c r="X201" s="1"/>
  <c r="Z201" a="1"/>
  <c r="Z201" s="1"/>
  <c r="AB201" a="1"/>
  <c r="AB201" s="1"/>
  <c r="AD201" a="1"/>
  <c r="AD201" s="1"/>
  <c r="AF201" a="1"/>
  <c r="AF201" s="1"/>
  <c r="AH201" a="1"/>
  <c r="AH201" s="1"/>
  <c r="AJ201" a="1"/>
  <c r="AJ201" s="1"/>
  <c r="AL201" a="1"/>
  <c r="AL201" s="1"/>
  <c r="G201" a="1"/>
  <c r="G201" s="1"/>
  <c r="AN203" a="1"/>
  <c r="AN203" s="1"/>
  <c r="AU201"/>
  <c r="H202" a="1"/>
  <c r="H202" s="1"/>
  <c r="J202" a="1"/>
  <c r="J202" s="1"/>
  <c r="L202" a="1"/>
  <c r="L202" s="1"/>
  <c r="N202" a="1"/>
  <c r="N202" s="1"/>
  <c r="P202" a="1"/>
  <c r="P202" s="1"/>
  <c r="R202" a="1"/>
  <c r="R202" s="1"/>
  <c r="T202" a="1"/>
  <c r="T202" s="1"/>
  <c r="V202" a="1"/>
  <c r="V202" s="1"/>
  <c r="X202" a="1"/>
  <c r="X202" s="1"/>
  <c r="Z202" a="1"/>
  <c r="Z202" s="1"/>
  <c r="AB202" a="1"/>
  <c r="AB202" s="1"/>
  <c r="AD202" a="1"/>
  <c r="AD202" s="1"/>
  <c r="AF202" a="1"/>
  <c r="AF202" s="1"/>
  <c r="AH202" a="1"/>
  <c r="AH202" s="1"/>
  <c r="AJ202" a="1"/>
  <c r="AJ202" s="1"/>
  <c r="AL202" a="1"/>
  <c r="AL202" s="1"/>
  <c r="G203" a="1"/>
  <c r="G203" s="1"/>
  <c r="I203" a="1"/>
  <c r="I203" s="1"/>
  <c r="K203" a="1"/>
  <c r="K203" s="1"/>
  <c r="M203" a="1"/>
  <c r="M203" s="1"/>
  <c r="O203" a="1"/>
  <c r="O203" s="1"/>
  <c r="Q203" a="1"/>
  <c r="Q203" s="1"/>
  <c r="S203" a="1"/>
  <c r="S203" s="1"/>
  <c r="U203" a="1"/>
  <c r="U203" s="1"/>
  <c r="W203" a="1"/>
  <c r="W203" s="1"/>
  <c r="Y203" a="1"/>
  <c r="Y203" s="1"/>
  <c r="AA203" a="1"/>
  <c r="AA203" s="1"/>
  <c r="AC203" a="1"/>
  <c r="AC203" s="1"/>
  <c r="AE203" a="1"/>
  <c r="AE203" s="1"/>
  <c r="AG203" a="1"/>
  <c r="AG203" s="1"/>
  <c r="AI203" a="1"/>
  <c r="AI203" s="1"/>
  <c r="AK203" a="1"/>
  <c r="AK203" s="1"/>
  <c r="AM203" a="1"/>
  <c r="AM203" s="1"/>
  <c r="I201" a="1"/>
  <c r="I201" s="1"/>
  <c r="K201" a="1"/>
  <c r="K201" s="1"/>
  <c r="M201" a="1"/>
  <c r="M201" s="1"/>
  <c r="O201" a="1"/>
  <c r="O201" s="1"/>
  <c r="Q201" a="1"/>
  <c r="Q201" s="1"/>
  <c r="S201" a="1"/>
  <c r="S201" s="1"/>
  <c r="U201" a="1"/>
  <c r="U201" s="1"/>
  <c r="W201" a="1"/>
  <c r="W201" s="1"/>
  <c r="Y201" a="1"/>
  <c r="Y201" s="1"/>
  <c r="AA201" a="1"/>
  <c r="AA201" s="1"/>
  <c r="AC201" a="1"/>
  <c r="AC201" s="1"/>
  <c r="AE201" a="1"/>
  <c r="AE201" s="1"/>
  <c r="AG201" a="1"/>
  <c r="AG201" s="1"/>
  <c r="AI201" a="1"/>
  <c r="AI201" s="1"/>
  <c r="AK201" a="1"/>
  <c r="AK201" s="1"/>
  <c r="AM201" a="1"/>
  <c r="AM201" s="1"/>
  <c r="AO203" a="1"/>
  <c r="AO203" s="1"/>
  <c r="AP203" s="1"/>
  <c r="E201"/>
  <c r="D201"/>
  <c r="G214" a="1"/>
  <c r="G214" s="1"/>
  <c r="I214" a="1"/>
  <c r="I214" s="1"/>
  <c r="K214" a="1"/>
  <c r="K214" s="1"/>
  <c r="M214" a="1"/>
  <c r="M214" s="1"/>
  <c r="O214" a="1"/>
  <c r="O214" s="1"/>
  <c r="Q214" a="1"/>
  <c r="Q214" s="1"/>
  <c r="S214" a="1"/>
  <c r="S214" s="1"/>
  <c r="U214" a="1"/>
  <c r="U214" s="1"/>
  <c r="W214" a="1"/>
  <c r="W214" s="1"/>
  <c r="Y214" a="1"/>
  <c r="Y214" s="1"/>
  <c r="AA214" a="1"/>
  <c r="AA214" s="1"/>
  <c r="AC214" a="1"/>
  <c r="AC214" s="1"/>
  <c r="AE214" a="1"/>
  <c r="AE214" s="1"/>
  <c r="AG214" a="1"/>
  <c r="AG214" s="1"/>
  <c r="AI214" a="1"/>
  <c r="AI214" s="1"/>
  <c r="AK214" a="1"/>
  <c r="AK214" s="1"/>
  <c r="AM214" a="1"/>
  <c r="AM214" s="1"/>
  <c r="H215" a="1"/>
  <c r="H215" s="1"/>
  <c r="J215" a="1"/>
  <c r="J215" s="1"/>
  <c r="L215" a="1"/>
  <c r="L215" s="1"/>
  <c r="N215" a="1"/>
  <c r="N215" s="1"/>
  <c r="P215" a="1"/>
  <c r="P215" s="1"/>
  <c r="R215" a="1"/>
  <c r="R215" s="1"/>
  <c r="T215" a="1"/>
  <c r="T215" s="1"/>
  <c r="V215" a="1"/>
  <c r="V215" s="1"/>
  <c r="X215" a="1"/>
  <c r="X215" s="1"/>
  <c r="Z215" a="1"/>
  <c r="Z215" s="1"/>
  <c r="AB215" a="1"/>
  <c r="AB215" s="1"/>
  <c r="AD215" a="1"/>
  <c r="AD215" s="1"/>
  <c r="AF215" a="1"/>
  <c r="AF215" s="1"/>
  <c r="AH215" a="1"/>
  <c r="AH215" s="1"/>
  <c r="AJ215" a="1"/>
  <c r="AJ215" s="1"/>
  <c r="AL215" a="1"/>
  <c r="AL215" s="1"/>
  <c r="H213" a="1"/>
  <c r="H213" s="1"/>
  <c r="J213" a="1"/>
  <c r="J213" s="1"/>
  <c r="L213" a="1"/>
  <c r="L213" s="1"/>
  <c r="N213" a="1"/>
  <c r="N213" s="1"/>
  <c r="P213" a="1"/>
  <c r="P213" s="1"/>
  <c r="R213" a="1"/>
  <c r="R213" s="1"/>
  <c r="T213" a="1"/>
  <c r="T213" s="1"/>
  <c r="V213" a="1"/>
  <c r="V213" s="1"/>
  <c r="X213" a="1"/>
  <c r="X213" s="1"/>
  <c r="Z213" a="1"/>
  <c r="Z213" s="1"/>
  <c r="AB213" a="1"/>
  <c r="AB213" s="1"/>
  <c r="AD213" a="1"/>
  <c r="AD213" s="1"/>
  <c r="AF213" a="1"/>
  <c r="AF213" s="1"/>
  <c r="AH213" a="1"/>
  <c r="AH213" s="1"/>
  <c r="AJ213" a="1"/>
  <c r="AJ213" s="1"/>
  <c r="AL213" a="1"/>
  <c r="AL213" s="1"/>
  <c r="G213" a="1"/>
  <c r="G213" s="1"/>
  <c r="AN215" a="1"/>
  <c r="AN215" s="1"/>
  <c r="AU213"/>
  <c r="H214" a="1"/>
  <c r="H214" s="1"/>
  <c r="J214" a="1"/>
  <c r="J214" s="1"/>
  <c r="L214" a="1"/>
  <c r="L214" s="1"/>
  <c r="N214" a="1"/>
  <c r="N214" s="1"/>
  <c r="P214" a="1"/>
  <c r="P214" s="1"/>
  <c r="R214" a="1"/>
  <c r="R214" s="1"/>
  <c r="T214" a="1"/>
  <c r="T214" s="1"/>
  <c r="V214" a="1"/>
  <c r="V214" s="1"/>
  <c r="X214" a="1"/>
  <c r="X214" s="1"/>
  <c r="Z214" a="1"/>
  <c r="Z214" s="1"/>
  <c r="AB214" a="1"/>
  <c r="AB214" s="1"/>
  <c r="AD214" a="1"/>
  <c r="AD214" s="1"/>
  <c r="AF214" a="1"/>
  <c r="AF214" s="1"/>
  <c r="AH214" a="1"/>
  <c r="AH214" s="1"/>
  <c r="AJ214" a="1"/>
  <c r="AJ214" s="1"/>
  <c r="AL214" a="1"/>
  <c r="AL214" s="1"/>
  <c r="G215" a="1"/>
  <c r="G215" s="1"/>
  <c r="I215" a="1"/>
  <c r="I215" s="1"/>
  <c r="K215" a="1"/>
  <c r="K215" s="1"/>
  <c r="M215" a="1"/>
  <c r="M215" s="1"/>
  <c r="O215" a="1"/>
  <c r="O215" s="1"/>
  <c r="Q215" a="1"/>
  <c r="Q215" s="1"/>
  <c r="S215" a="1"/>
  <c r="S215" s="1"/>
  <c r="U215" a="1"/>
  <c r="U215" s="1"/>
  <c r="W215" a="1"/>
  <c r="W215" s="1"/>
  <c r="Y215" a="1"/>
  <c r="Y215" s="1"/>
  <c r="AA215" a="1"/>
  <c r="AA215" s="1"/>
  <c r="AC215" a="1"/>
  <c r="AC215" s="1"/>
  <c r="AE215" a="1"/>
  <c r="AE215" s="1"/>
  <c r="AG215" a="1"/>
  <c r="AG215" s="1"/>
  <c r="AI215" a="1"/>
  <c r="AI215" s="1"/>
  <c r="AK215" a="1"/>
  <c r="AK215" s="1"/>
  <c r="AM215" a="1"/>
  <c r="AM215" s="1"/>
  <c r="I213" a="1"/>
  <c r="I213" s="1"/>
  <c r="K213" a="1"/>
  <c r="K213" s="1"/>
  <c r="M213" a="1"/>
  <c r="M213" s="1"/>
  <c r="O213" a="1"/>
  <c r="O213" s="1"/>
  <c r="Q213" a="1"/>
  <c r="Q213" s="1"/>
  <c r="S213" a="1"/>
  <c r="S213" s="1"/>
  <c r="U213" a="1"/>
  <c r="U213" s="1"/>
  <c r="W213" a="1"/>
  <c r="W213" s="1"/>
  <c r="Y213" a="1"/>
  <c r="Y213" s="1"/>
  <c r="AA213" a="1"/>
  <c r="AA213" s="1"/>
  <c r="AC213" a="1"/>
  <c r="AC213" s="1"/>
  <c r="AE213" a="1"/>
  <c r="AE213" s="1"/>
  <c r="AG213" a="1"/>
  <c r="AG213" s="1"/>
  <c r="AI213" a="1"/>
  <c r="AI213" s="1"/>
  <c r="AK213" a="1"/>
  <c r="AK213" s="1"/>
  <c r="AM213" a="1"/>
  <c r="AM213" s="1"/>
  <c r="AO215" a="1"/>
  <c r="AO215" s="1"/>
  <c r="AP215" s="1"/>
  <c r="E213"/>
  <c r="D213"/>
  <c r="H241" a="1"/>
  <c r="H241" s="1"/>
  <c r="J241" a="1"/>
  <c r="J241" s="1"/>
  <c r="L241" a="1"/>
  <c r="L241" s="1"/>
  <c r="N241" a="1"/>
  <c r="N241" s="1"/>
  <c r="P241" a="1"/>
  <c r="P241" s="1"/>
  <c r="R241" a="1"/>
  <c r="R241" s="1"/>
  <c r="T241" a="1"/>
  <c r="T241" s="1"/>
  <c r="V241" a="1"/>
  <c r="V241" s="1"/>
  <c r="X241" a="1"/>
  <c r="X241" s="1"/>
  <c r="Z241" a="1"/>
  <c r="Z241" s="1"/>
  <c r="AB241" a="1"/>
  <c r="AB241" s="1"/>
  <c r="AD241" a="1"/>
  <c r="AD241" s="1"/>
  <c r="AF241" a="1"/>
  <c r="AF241" s="1"/>
  <c r="AH241" a="1"/>
  <c r="AH241" s="1"/>
  <c r="AJ241" a="1"/>
  <c r="AJ241" s="1"/>
  <c r="AL241" a="1"/>
  <c r="AL241" s="1"/>
  <c r="G242" a="1"/>
  <c r="G242" s="1"/>
  <c r="I242" a="1"/>
  <c r="I242" s="1"/>
  <c r="K242" a="1"/>
  <c r="K242" s="1"/>
  <c r="M242" a="1"/>
  <c r="M242" s="1"/>
  <c r="O242" a="1"/>
  <c r="O242" s="1"/>
  <c r="Q242" a="1"/>
  <c r="Q242" s="1"/>
  <c r="S242" a="1"/>
  <c r="S242" s="1"/>
  <c r="U242" a="1"/>
  <c r="U242" s="1"/>
  <c r="W242" a="1"/>
  <c r="W242" s="1"/>
  <c r="Y242" a="1"/>
  <c r="Y242" s="1"/>
  <c r="AA242" a="1"/>
  <c r="AA242" s="1"/>
  <c r="AC242" a="1"/>
  <c r="AC242" s="1"/>
  <c r="AE242" a="1"/>
  <c r="AE242" s="1"/>
  <c r="AG242" a="1"/>
  <c r="AG242" s="1"/>
  <c r="AI242" a="1"/>
  <c r="AI242" s="1"/>
  <c r="AK242" a="1"/>
  <c r="AK242" s="1"/>
  <c r="AM242" a="1"/>
  <c r="AM242" s="1"/>
  <c r="I240" a="1"/>
  <c r="I240" s="1"/>
  <c r="K240" a="1"/>
  <c r="K240" s="1"/>
  <c r="M240" a="1"/>
  <c r="M240" s="1"/>
  <c r="O240" a="1"/>
  <c r="O240" s="1"/>
  <c r="Q240" a="1"/>
  <c r="Q240" s="1"/>
  <c r="S240" a="1"/>
  <c r="S240" s="1"/>
  <c r="U240" a="1"/>
  <c r="U240" s="1"/>
  <c r="W240" a="1"/>
  <c r="W240" s="1"/>
  <c r="Y240" a="1"/>
  <c r="Y240" s="1"/>
  <c r="AA240" a="1"/>
  <c r="AA240" s="1"/>
  <c r="AC240" a="1"/>
  <c r="AC240" s="1"/>
  <c r="AE240" a="1"/>
  <c r="AE240" s="1"/>
  <c r="AG240" a="1"/>
  <c r="AG240" s="1"/>
  <c r="AI240" a="1"/>
  <c r="AI240" s="1"/>
  <c r="AK240" a="1"/>
  <c r="AK240" s="1"/>
  <c r="AM240" a="1"/>
  <c r="AM240" s="1"/>
  <c r="AN242" a="1"/>
  <c r="AN242" s="1"/>
  <c r="AU240"/>
  <c r="G241" a="1"/>
  <c r="G241" s="1"/>
  <c r="I241" a="1"/>
  <c r="I241" s="1"/>
  <c r="K241" a="1"/>
  <c r="K241" s="1"/>
  <c r="M241" a="1"/>
  <c r="M241" s="1"/>
  <c r="O241" a="1"/>
  <c r="O241" s="1"/>
  <c r="Q241" a="1"/>
  <c r="Q241" s="1"/>
  <c r="S241" a="1"/>
  <c r="S241" s="1"/>
  <c r="U241" a="1"/>
  <c r="U241" s="1"/>
  <c r="W241" a="1"/>
  <c r="W241" s="1"/>
  <c r="Y241" a="1"/>
  <c r="Y241" s="1"/>
  <c r="AA241" a="1"/>
  <c r="AA241" s="1"/>
  <c r="AC241" a="1"/>
  <c r="AC241" s="1"/>
  <c r="AE241" a="1"/>
  <c r="AE241" s="1"/>
  <c r="AG241" a="1"/>
  <c r="AG241" s="1"/>
  <c r="AI241" a="1"/>
  <c r="AI241" s="1"/>
  <c r="AK241" a="1"/>
  <c r="AK241" s="1"/>
  <c r="AM241" a="1"/>
  <c r="AM241" s="1"/>
  <c r="H242" a="1"/>
  <c r="H242" s="1"/>
  <c r="J242" a="1"/>
  <c r="J242" s="1"/>
  <c r="L242" a="1"/>
  <c r="L242" s="1"/>
  <c r="N242" a="1"/>
  <c r="N242" s="1"/>
  <c r="P242" a="1"/>
  <c r="P242" s="1"/>
  <c r="R242" a="1"/>
  <c r="R242" s="1"/>
  <c r="T242" a="1"/>
  <c r="T242" s="1"/>
  <c r="V242" a="1"/>
  <c r="V242" s="1"/>
  <c r="X242" a="1"/>
  <c r="X242" s="1"/>
  <c r="Z242" a="1"/>
  <c r="Z242" s="1"/>
  <c r="AB242" a="1"/>
  <c r="AB242" s="1"/>
  <c r="AD242" a="1"/>
  <c r="AD242" s="1"/>
  <c r="AF242" a="1"/>
  <c r="AF242" s="1"/>
  <c r="AH242" a="1"/>
  <c r="AH242" s="1"/>
  <c r="AJ242" a="1"/>
  <c r="AJ242" s="1"/>
  <c r="AL242" a="1"/>
  <c r="AL242" s="1"/>
  <c r="H240" a="1"/>
  <c r="H240" s="1"/>
  <c r="J240" a="1"/>
  <c r="J240" s="1"/>
  <c r="L240" a="1"/>
  <c r="L240" s="1"/>
  <c r="N240" a="1"/>
  <c r="N240" s="1"/>
  <c r="P240" a="1"/>
  <c r="P240" s="1"/>
  <c r="R240" a="1"/>
  <c r="R240" s="1"/>
  <c r="T240" a="1"/>
  <c r="T240" s="1"/>
  <c r="V240" a="1"/>
  <c r="V240" s="1"/>
  <c r="X240" a="1"/>
  <c r="X240" s="1"/>
  <c r="Z240" a="1"/>
  <c r="Z240" s="1"/>
  <c r="AB240" a="1"/>
  <c r="AB240" s="1"/>
  <c r="AD240" a="1"/>
  <c r="AD240" s="1"/>
  <c r="AF240" a="1"/>
  <c r="AF240" s="1"/>
  <c r="AH240" a="1"/>
  <c r="AH240" s="1"/>
  <c r="AJ240" a="1"/>
  <c r="AJ240" s="1"/>
  <c r="AL240" a="1"/>
  <c r="AL240" s="1"/>
  <c r="G240" a="1"/>
  <c r="G240" s="1"/>
  <c r="AO242" a="1"/>
  <c r="AO242" s="1"/>
  <c r="AP242" s="1"/>
  <c r="E240"/>
  <c r="D240"/>
  <c r="H253" a="1"/>
  <c r="H253" s="1"/>
  <c r="J253" a="1"/>
  <c r="J253" s="1"/>
  <c r="L253" a="1"/>
  <c r="L253" s="1"/>
  <c r="N253" a="1"/>
  <c r="N253" s="1"/>
  <c r="P253" a="1"/>
  <c r="P253" s="1"/>
  <c r="R253" a="1"/>
  <c r="R253" s="1"/>
  <c r="T253" a="1"/>
  <c r="T253" s="1"/>
  <c r="V253" a="1"/>
  <c r="V253" s="1"/>
  <c r="X253" a="1"/>
  <c r="X253" s="1"/>
  <c r="Z253" a="1"/>
  <c r="Z253" s="1"/>
  <c r="AB253" a="1"/>
  <c r="AB253" s="1"/>
  <c r="AD253" a="1"/>
  <c r="AD253" s="1"/>
  <c r="AF253" a="1"/>
  <c r="AF253" s="1"/>
  <c r="AH253" a="1"/>
  <c r="AH253" s="1"/>
  <c r="AJ253" a="1"/>
  <c r="AJ253" s="1"/>
  <c r="AL253" a="1"/>
  <c r="AL253" s="1"/>
  <c r="G254" a="1"/>
  <c r="G254" s="1"/>
  <c r="I254" a="1"/>
  <c r="I254" s="1"/>
  <c r="K254" a="1"/>
  <c r="K254" s="1"/>
  <c r="M254" a="1"/>
  <c r="M254" s="1"/>
  <c r="O254" a="1"/>
  <c r="O254" s="1"/>
  <c r="Q254" a="1"/>
  <c r="Q254" s="1"/>
  <c r="S254" a="1"/>
  <c r="S254" s="1"/>
  <c r="U254" a="1"/>
  <c r="U254" s="1"/>
  <c r="W254" a="1"/>
  <c r="W254" s="1"/>
  <c r="Y254" a="1"/>
  <c r="Y254" s="1"/>
  <c r="AA254" a="1"/>
  <c r="AA254" s="1"/>
  <c r="AC254" a="1"/>
  <c r="AC254" s="1"/>
  <c r="AE254" a="1"/>
  <c r="AE254" s="1"/>
  <c r="AG254" a="1"/>
  <c r="AG254" s="1"/>
  <c r="AI254" a="1"/>
  <c r="AI254" s="1"/>
  <c r="AK254" a="1"/>
  <c r="AK254" s="1"/>
  <c r="AM254" a="1"/>
  <c r="AM254" s="1"/>
  <c r="I252" a="1"/>
  <c r="I252" s="1"/>
  <c r="K252" a="1"/>
  <c r="K252" s="1"/>
  <c r="M252" a="1"/>
  <c r="M252" s="1"/>
  <c r="O252" a="1"/>
  <c r="O252" s="1"/>
  <c r="Q252" a="1"/>
  <c r="Q252" s="1"/>
  <c r="S252" a="1"/>
  <c r="S252" s="1"/>
  <c r="U252" a="1"/>
  <c r="U252" s="1"/>
  <c r="W252" a="1"/>
  <c r="W252" s="1"/>
  <c r="Y252" a="1"/>
  <c r="Y252" s="1"/>
  <c r="AA252" a="1"/>
  <c r="AA252" s="1"/>
  <c r="AC252" a="1"/>
  <c r="AC252" s="1"/>
  <c r="AE252" a="1"/>
  <c r="AE252" s="1"/>
  <c r="AG252" a="1"/>
  <c r="AG252" s="1"/>
  <c r="AI252" a="1"/>
  <c r="AI252" s="1"/>
  <c r="AK252" a="1"/>
  <c r="AK252" s="1"/>
  <c r="AM252" a="1"/>
  <c r="AM252" s="1"/>
  <c r="AN254" a="1"/>
  <c r="AN254" s="1"/>
  <c r="AU252"/>
  <c r="G253" a="1"/>
  <c r="G253" s="1"/>
  <c r="I253" a="1"/>
  <c r="I253" s="1"/>
  <c r="K253" a="1"/>
  <c r="K253" s="1"/>
  <c r="M253" a="1"/>
  <c r="M253" s="1"/>
  <c r="O253" a="1"/>
  <c r="O253" s="1"/>
  <c r="Q253" a="1"/>
  <c r="Q253" s="1"/>
  <c r="S253" a="1"/>
  <c r="S253" s="1"/>
  <c r="U253" a="1"/>
  <c r="U253" s="1"/>
  <c r="W253" a="1"/>
  <c r="W253" s="1"/>
  <c r="Y253" a="1"/>
  <c r="Y253" s="1"/>
  <c r="AA253" a="1"/>
  <c r="AA253" s="1"/>
  <c r="AC253" a="1"/>
  <c r="AC253" s="1"/>
  <c r="AE253" a="1"/>
  <c r="AE253" s="1"/>
  <c r="AG253" a="1"/>
  <c r="AG253" s="1"/>
  <c r="AI253" a="1"/>
  <c r="AI253" s="1"/>
  <c r="AK253" a="1"/>
  <c r="AK253" s="1"/>
  <c r="AM253" a="1"/>
  <c r="AM253" s="1"/>
  <c r="H254" a="1"/>
  <c r="H254" s="1"/>
  <c r="J254" a="1"/>
  <c r="J254" s="1"/>
  <c r="L254" a="1"/>
  <c r="L254" s="1"/>
  <c r="N254" a="1"/>
  <c r="N254" s="1"/>
  <c r="P254" a="1"/>
  <c r="P254" s="1"/>
  <c r="R254" a="1"/>
  <c r="R254" s="1"/>
  <c r="T254" a="1"/>
  <c r="T254" s="1"/>
  <c r="V254" a="1"/>
  <c r="V254" s="1"/>
  <c r="X254" a="1"/>
  <c r="X254" s="1"/>
  <c r="Z254" a="1"/>
  <c r="Z254" s="1"/>
  <c r="AB254" a="1"/>
  <c r="AB254" s="1"/>
  <c r="AD254" a="1"/>
  <c r="AD254" s="1"/>
  <c r="AF254" a="1"/>
  <c r="AF254" s="1"/>
  <c r="AH254" a="1"/>
  <c r="AH254" s="1"/>
  <c r="AJ254" a="1"/>
  <c r="AJ254" s="1"/>
  <c r="AL254" a="1"/>
  <c r="AL254" s="1"/>
  <c r="H252" a="1"/>
  <c r="H252" s="1"/>
  <c r="J252" a="1"/>
  <c r="J252" s="1"/>
  <c r="L252" a="1"/>
  <c r="L252" s="1"/>
  <c r="N252" a="1"/>
  <c r="N252" s="1"/>
  <c r="P252" a="1"/>
  <c r="P252" s="1"/>
  <c r="R252" a="1"/>
  <c r="R252" s="1"/>
  <c r="T252" a="1"/>
  <c r="T252" s="1"/>
  <c r="V252" a="1"/>
  <c r="V252" s="1"/>
  <c r="X252" a="1"/>
  <c r="X252" s="1"/>
  <c r="Z252" a="1"/>
  <c r="Z252" s="1"/>
  <c r="AB252" a="1"/>
  <c r="AB252" s="1"/>
  <c r="AD252" a="1"/>
  <c r="AD252" s="1"/>
  <c r="AF252" a="1"/>
  <c r="AF252" s="1"/>
  <c r="AH252" a="1"/>
  <c r="AH252" s="1"/>
  <c r="AJ252" a="1"/>
  <c r="AJ252" s="1"/>
  <c r="AL252" a="1"/>
  <c r="AL252" s="1"/>
  <c r="G252" a="1"/>
  <c r="G252" s="1"/>
  <c r="AO254" a="1"/>
  <c r="AO254" s="1"/>
  <c r="AP254" s="1"/>
  <c r="E252"/>
  <c r="D252"/>
  <c r="G238" a="1"/>
  <c r="G238" s="1"/>
  <c r="I238" a="1"/>
  <c r="I238" s="1"/>
  <c r="K238" a="1"/>
  <c r="K238" s="1"/>
  <c r="M238" a="1"/>
  <c r="M238" s="1"/>
  <c r="O238" a="1"/>
  <c r="O238" s="1"/>
  <c r="Q238" a="1"/>
  <c r="Q238" s="1"/>
  <c r="S238" a="1"/>
  <c r="S238" s="1"/>
  <c r="U238" a="1"/>
  <c r="U238" s="1"/>
  <c r="W238" a="1"/>
  <c r="W238" s="1"/>
  <c r="Y238" a="1"/>
  <c r="Y238" s="1"/>
  <c r="AA238" a="1"/>
  <c r="AA238" s="1"/>
  <c r="AC238" a="1"/>
  <c r="AC238" s="1"/>
  <c r="AE238" a="1"/>
  <c r="AE238" s="1"/>
  <c r="AG238" a="1"/>
  <c r="AG238" s="1"/>
  <c r="AI238" a="1"/>
  <c r="AI238" s="1"/>
  <c r="AK238" a="1"/>
  <c r="AK238" s="1"/>
  <c r="AM238" a="1"/>
  <c r="AM238" s="1"/>
  <c r="H239" a="1"/>
  <c r="H239" s="1"/>
  <c r="J239" a="1"/>
  <c r="J239" s="1"/>
  <c r="L239" a="1"/>
  <c r="L239" s="1"/>
  <c r="N239" a="1"/>
  <c r="N239" s="1"/>
  <c r="P239" a="1"/>
  <c r="P239" s="1"/>
  <c r="R239" a="1"/>
  <c r="R239" s="1"/>
  <c r="T239" a="1"/>
  <c r="T239" s="1"/>
  <c r="V239" a="1"/>
  <c r="V239" s="1"/>
  <c r="X239" a="1"/>
  <c r="X239" s="1"/>
  <c r="Z239" a="1"/>
  <c r="Z239" s="1"/>
  <c r="AB239" a="1"/>
  <c r="AB239" s="1"/>
  <c r="AD239" a="1"/>
  <c r="AD239" s="1"/>
  <c r="AF239" a="1"/>
  <c r="AF239" s="1"/>
  <c r="AH239" a="1"/>
  <c r="AH239" s="1"/>
  <c r="AJ239" a="1"/>
  <c r="AJ239" s="1"/>
  <c r="AL239" a="1"/>
  <c r="AL239" s="1"/>
  <c r="H237" a="1"/>
  <c r="H237" s="1"/>
  <c r="J237" a="1"/>
  <c r="J237" s="1"/>
  <c r="L237" a="1"/>
  <c r="L237" s="1"/>
  <c r="N237" a="1"/>
  <c r="N237" s="1"/>
  <c r="P237" a="1"/>
  <c r="P237" s="1"/>
  <c r="R237" a="1"/>
  <c r="R237" s="1"/>
  <c r="T237" a="1"/>
  <c r="T237" s="1"/>
  <c r="V237" a="1"/>
  <c r="V237" s="1"/>
  <c r="X237" a="1"/>
  <c r="X237" s="1"/>
  <c r="Z237" a="1"/>
  <c r="Z237" s="1"/>
  <c r="AB237" a="1"/>
  <c r="AB237" s="1"/>
  <c r="AD237" a="1"/>
  <c r="AD237" s="1"/>
  <c r="AF237" a="1"/>
  <c r="AF237" s="1"/>
  <c r="AH237" a="1"/>
  <c r="AH237" s="1"/>
  <c r="AJ237" a="1"/>
  <c r="AJ237" s="1"/>
  <c r="AL237" a="1"/>
  <c r="AL237" s="1"/>
  <c r="G237" a="1"/>
  <c r="G237" s="1"/>
  <c r="AN239" a="1"/>
  <c r="AN239" s="1"/>
  <c r="H238" a="1"/>
  <c r="H238" s="1"/>
  <c r="J238" a="1"/>
  <c r="J238" s="1"/>
  <c r="L238" a="1"/>
  <c r="L238" s="1"/>
  <c r="N238" a="1"/>
  <c r="N238" s="1"/>
  <c r="P238" a="1"/>
  <c r="P238" s="1"/>
  <c r="R238" a="1"/>
  <c r="R238" s="1"/>
  <c r="T238" a="1"/>
  <c r="T238" s="1"/>
  <c r="V238" a="1"/>
  <c r="V238" s="1"/>
  <c r="X238" a="1"/>
  <c r="X238" s="1"/>
  <c r="Z238" a="1"/>
  <c r="Z238" s="1"/>
  <c r="AB238" a="1"/>
  <c r="AB238" s="1"/>
  <c r="AD238" a="1"/>
  <c r="AD238" s="1"/>
  <c r="AF238" a="1"/>
  <c r="AF238" s="1"/>
  <c r="AH238" a="1"/>
  <c r="AH238" s="1"/>
  <c r="AJ238" a="1"/>
  <c r="AJ238" s="1"/>
  <c r="AL238" a="1"/>
  <c r="AL238" s="1"/>
  <c r="G239" a="1"/>
  <c r="G239" s="1"/>
  <c r="I239" a="1"/>
  <c r="I239" s="1"/>
  <c r="K239" a="1"/>
  <c r="K239" s="1"/>
  <c r="M239" a="1"/>
  <c r="M239" s="1"/>
  <c r="O239" a="1"/>
  <c r="O239" s="1"/>
  <c r="Q239" a="1"/>
  <c r="Q239" s="1"/>
  <c r="S239" a="1"/>
  <c r="S239" s="1"/>
  <c r="U239" a="1"/>
  <c r="U239" s="1"/>
  <c r="W239" a="1"/>
  <c r="W239" s="1"/>
  <c r="Y239" a="1"/>
  <c r="Y239" s="1"/>
  <c r="AA239" a="1"/>
  <c r="AA239" s="1"/>
  <c r="AC239" a="1"/>
  <c r="AC239" s="1"/>
  <c r="AE239" a="1"/>
  <c r="AE239" s="1"/>
  <c r="AG239" a="1"/>
  <c r="AG239" s="1"/>
  <c r="AI239" a="1"/>
  <c r="AI239" s="1"/>
  <c r="AK239" a="1"/>
  <c r="AK239" s="1"/>
  <c r="AM239" a="1"/>
  <c r="AM239" s="1"/>
  <c r="I237" a="1"/>
  <c r="I237" s="1"/>
  <c r="K237" a="1"/>
  <c r="K237" s="1"/>
  <c r="M237" a="1"/>
  <c r="M237" s="1"/>
  <c r="O237" a="1"/>
  <c r="O237" s="1"/>
  <c r="Q237" a="1"/>
  <c r="Q237" s="1"/>
  <c r="S237" a="1"/>
  <c r="S237" s="1"/>
  <c r="U237" a="1"/>
  <c r="U237" s="1"/>
  <c r="W237" a="1"/>
  <c r="W237" s="1"/>
  <c r="Y237" a="1"/>
  <c r="Y237" s="1"/>
  <c r="AA237" a="1"/>
  <c r="AA237" s="1"/>
  <c r="AC237" a="1"/>
  <c r="AC237" s="1"/>
  <c r="AE237" a="1"/>
  <c r="AE237" s="1"/>
  <c r="AG237" a="1"/>
  <c r="AG237" s="1"/>
  <c r="AI237" a="1"/>
  <c r="AI237" s="1"/>
  <c r="AK237" a="1"/>
  <c r="AK237" s="1"/>
  <c r="AM237" a="1"/>
  <c r="AM237" s="1"/>
  <c r="AO239" a="1"/>
  <c r="AO239" s="1"/>
  <c r="AP239" s="1"/>
  <c r="AU237"/>
  <c r="D237"/>
  <c r="E237"/>
  <c r="G250" a="1"/>
  <c r="G250" s="1"/>
  <c r="I250" a="1"/>
  <c r="I250" s="1"/>
  <c r="K250" a="1"/>
  <c r="K250" s="1"/>
  <c r="M250" a="1"/>
  <c r="M250" s="1"/>
  <c r="O250" a="1"/>
  <c r="O250" s="1"/>
  <c r="Q250" a="1"/>
  <c r="Q250" s="1"/>
  <c r="S250" a="1"/>
  <c r="S250" s="1"/>
  <c r="U250" a="1"/>
  <c r="U250" s="1"/>
  <c r="W250" a="1"/>
  <c r="W250" s="1"/>
  <c r="Y250" a="1"/>
  <c r="Y250" s="1"/>
  <c r="AA250" a="1"/>
  <c r="AA250" s="1"/>
  <c r="AC250" a="1"/>
  <c r="AC250" s="1"/>
  <c r="AE250" a="1"/>
  <c r="AE250" s="1"/>
  <c r="AG250" a="1"/>
  <c r="AG250" s="1"/>
  <c r="AI250" a="1"/>
  <c r="AI250" s="1"/>
  <c r="AK250" a="1"/>
  <c r="AK250" s="1"/>
  <c r="AM250" a="1"/>
  <c r="AM250" s="1"/>
  <c r="H251" a="1"/>
  <c r="H251" s="1"/>
  <c r="J251" a="1"/>
  <c r="J251" s="1"/>
  <c r="L251" a="1"/>
  <c r="L251" s="1"/>
  <c r="N251" a="1"/>
  <c r="N251" s="1"/>
  <c r="P251" a="1"/>
  <c r="P251" s="1"/>
  <c r="R251" a="1"/>
  <c r="R251" s="1"/>
  <c r="T251" a="1"/>
  <c r="T251" s="1"/>
  <c r="V251" a="1"/>
  <c r="V251" s="1"/>
  <c r="X251" a="1"/>
  <c r="X251" s="1"/>
  <c r="Z251" a="1"/>
  <c r="Z251" s="1"/>
  <c r="AB251" a="1"/>
  <c r="AB251" s="1"/>
  <c r="AD251" a="1"/>
  <c r="AD251" s="1"/>
  <c r="AF251" a="1"/>
  <c r="AF251" s="1"/>
  <c r="AH251" a="1"/>
  <c r="AH251" s="1"/>
  <c r="AJ251" a="1"/>
  <c r="AJ251" s="1"/>
  <c r="AL251" a="1"/>
  <c r="AL251" s="1"/>
  <c r="H249" a="1"/>
  <c r="H249" s="1"/>
  <c r="J249" a="1"/>
  <c r="J249" s="1"/>
  <c r="L249" a="1"/>
  <c r="L249" s="1"/>
  <c r="N249" a="1"/>
  <c r="N249" s="1"/>
  <c r="P249" a="1"/>
  <c r="P249" s="1"/>
  <c r="R249" a="1"/>
  <c r="R249" s="1"/>
  <c r="T249" a="1"/>
  <c r="T249" s="1"/>
  <c r="V249" a="1"/>
  <c r="V249" s="1"/>
  <c r="X249" a="1"/>
  <c r="X249" s="1"/>
  <c r="Z249" a="1"/>
  <c r="Z249" s="1"/>
  <c r="AB249" a="1"/>
  <c r="AB249" s="1"/>
  <c r="AD249" a="1"/>
  <c r="AD249" s="1"/>
  <c r="AF249" a="1"/>
  <c r="AF249" s="1"/>
  <c r="AH249" a="1"/>
  <c r="AH249" s="1"/>
  <c r="AJ249" a="1"/>
  <c r="AJ249" s="1"/>
  <c r="AL249" a="1"/>
  <c r="AL249" s="1"/>
  <c r="G249" a="1"/>
  <c r="G249" s="1"/>
  <c r="AN251" a="1"/>
  <c r="AN251" s="1"/>
  <c r="H250" a="1"/>
  <c r="H250" s="1"/>
  <c r="J250" a="1"/>
  <c r="J250" s="1"/>
  <c r="L250" a="1"/>
  <c r="L250" s="1"/>
  <c r="N250" a="1"/>
  <c r="N250" s="1"/>
  <c r="P250" a="1"/>
  <c r="P250" s="1"/>
  <c r="R250" a="1"/>
  <c r="R250" s="1"/>
  <c r="T250" a="1"/>
  <c r="T250" s="1"/>
  <c r="V250" a="1"/>
  <c r="V250" s="1"/>
  <c r="X250" a="1"/>
  <c r="X250" s="1"/>
  <c r="Z250" a="1"/>
  <c r="Z250" s="1"/>
  <c r="AB250" a="1"/>
  <c r="AB250" s="1"/>
  <c r="AD250" a="1"/>
  <c r="AD250" s="1"/>
  <c r="AF250" a="1"/>
  <c r="AF250" s="1"/>
  <c r="AH250" a="1"/>
  <c r="AH250" s="1"/>
  <c r="AJ250" a="1"/>
  <c r="AJ250" s="1"/>
  <c r="AL250" a="1"/>
  <c r="AL250" s="1"/>
  <c r="G251" a="1"/>
  <c r="G251" s="1"/>
  <c r="I251" a="1"/>
  <c r="I251" s="1"/>
  <c r="K251" a="1"/>
  <c r="K251" s="1"/>
  <c r="M251" a="1"/>
  <c r="M251" s="1"/>
  <c r="O251" a="1"/>
  <c r="O251" s="1"/>
  <c r="Q251" a="1"/>
  <c r="Q251" s="1"/>
  <c r="S251" a="1"/>
  <c r="S251" s="1"/>
  <c r="U251" a="1"/>
  <c r="U251" s="1"/>
  <c r="W251" a="1"/>
  <c r="W251" s="1"/>
  <c r="Y251" a="1"/>
  <c r="Y251" s="1"/>
  <c r="AA251" a="1"/>
  <c r="AA251" s="1"/>
  <c r="AC251" a="1"/>
  <c r="AC251" s="1"/>
  <c r="AE251" a="1"/>
  <c r="AE251" s="1"/>
  <c r="AG251" a="1"/>
  <c r="AG251" s="1"/>
  <c r="AI251" a="1"/>
  <c r="AI251" s="1"/>
  <c r="AK251" a="1"/>
  <c r="AK251" s="1"/>
  <c r="AM251" a="1"/>
  <c r="AM251" s="1"/>
  <c r="I249" a="1"/>
  <c r="I249" s="1"/>
  <c r="K249" a="1"/>
  <c r="K249" s="1"/>
  <c r="M249" a="1"/>
  <c r="M249" s="1"/>
  <c r="O249" a="1"/>
  <c r="O249" s="1"/>
  <c r="Q249" a="1"/>
  <c r="Q249" s="1"/>
  <c r="S249" a="1"/>
  <c r="S249" s="1"/>
  <c r="U249" a="1"/>
  <c r="U249" s="1"/>
  <c r="W249" a="1"/>
  <c r="W249" s="1"/>
  <c r="Y249" a="1"/>
  <c r="Y249" s="1"/>
  <c r="AA249" a="1"/>
  <c r="AA249" s="1"/>
  <c r="AC249" a="1"/>
  <c r="AC249" s="1"/>
  <c r="AE249" a="1"/>
  <c r="AE249" s="1"/>
  <c r="AG249" a="1"/>
  <c r="AG249" s="1"/>
  <c r="AI249" a="1"/>
  <c r="AI249" s="1"/>
  <c r="AK249" a="1"/>
  <c r="AK249" s="1"/>
  <c r="AM249" a="1"/>
  <c r="AM249" s="1"/>
  <c r="AO251" a="1"/>
  <c r="AO251" s="1"/>
  <c r="AP251" s="1"/>
  <c r="AU249"/>
  <c r="D249"/>
  <c r="E249"/>
  <c r="G262" a="1"/>
  <c r="G262" s="1"/>
  <c r="I262" a="1"/>
  <c r="I262" s="1"/>
  <c r="K262" a="1"/>
  <c r="K262" s="1"/>
  <c r="M262" a="1"/>
  <c r="M262" s="1"/>
  <c r="O262" a="1"/>
  <c r="O262" s="1"/>
  <c r="Q262" a="1"/>
  <c r="Q262" s="1"/>
  <c r="S262" a="1"/>
  <c r="S262" s="1"/>
  <c r="U262" a="1"/>
  <c r="U262" s="1"/>
  <c r="W262" a="1"/>
  <c r="W262" s="1"/>
  <c r="Y262" a="1"/>
  <c r="Y262" s="1"/>
  <c r="AA262" a="1"/>
  <c r="AA262" s="1"/>
  <c r="AC262" a="1"/>
  <c r="AC262" s="1"/>
  <c r="AE262" a="1"/>
  <c r="AE262" s="1"/>
  <c r="AG262" a="1"/>
  <c r="AG262" s="1"/>
  <c r="AI262" a="1"/>
  <c r="AI262" s="1"/>
  <c r="AK262" a="1"/>
  <c r="AK262" s="1"/>
  <c r="AM262" a="1"/>
  <c r="AM262" s="1"/>
  <c r="H263" a="1"/>
  <c r="H263" s="1"/>
  <c r="J263" a="1"/>
  <c r="J263" s="1"/>
  <c r="L263" a="1"/>
  <c r="L263" s="1"/>
  <c r="N263" a="1"/>
  <c r="N263" s="1"/>
  <c r="P263" a="1"/>
  <c r="P263" s="1"/>
  <c r="R263" a="1"/>
  <c r="R263" s="1"/>
  <c r="T263" a="1"/>
  <c r="T263" s="1"/>
  <c r="V263" a="1"/>
  <c r="V263" s="1"/>
  <c r="X263" a="1"/>
  <c r="X263" s="1"/>
  <c r="Z263" a="1"/>
  <c r="Z263" s="1"/>
  <c r="AB263" a="1"/>
  <c r="AB263" s="1"/>
  <c r="AD263" a="1"/>
  <c r="AD263" s="1"/>
  <c r="AF263" a="1"/>
  <c r="AF263" s="1"/>
  <c r="AH263" a="1"/>
  <c r="AH263" s="1"/>
  <c r="AJ263" a="1"/>
  <c r="AJ263" s="1"/>
  <c r="AL263" a="1"/>
  <c r="AL263" s="1"/>
  <c r="H261" a="1"/>
  <c r="H261" s="1"/>
  <c r="J261" a="1"/>
  <c r="J261" s="1"/>
  <c r="L261" a="1"/>
  <c r="L261" s="1"/>
  <c r="N261" a="1"/>
  <c r="N261" s="1"/>
  <c r="P261" a="1"/>
  <c r="P261" s="1"/>
  <c r="R261" a="1"/>
  <c r="R261" s="1"/>
  <c r="T261" a="1"/>
  <c r="T261" s="1"/>
  <c r="V261" a="1"/>
  <c r="V261" s="1"/>
  <c r="X261" a="1"/>
  <c r="X261" s="1"/>
  <c r="Z261" a="1"/>
  <c r="Z261" s="1"/>
  <c r="AB261" a="1"/>
  <c r="AB261" s="1"/>
  <c r="AD261" a="1"/>
  <c r="AD261" s="1"/>
  <c r="AF261" a="1"/>
  <c r="AF261" s="1"/>
  <c r="AH261" a="1"/>
  <c r="AH261" s="1"/>
  <c r="AJ261" a="1"/>
  <c r="AJ261" s="1"/>
  <c r="AL261" a="1"/>
  <c r="AL261" s="1"/>
  <c r="G261" a="1"/>
  <c r="G261" s="1"/>
  <c r="AN263" a="1"/>
  <c r="AN263" s="1"/>
  <c r="H262" a="1"/>
  <c r="H262" s="1"/>
  <c r="J262" a="1"/>
  <c r="J262" s="1"/>
  <c r="L262" a="1"/>
  <c r="L262" s="1"/>
  <c r="N262" a="1"/>
  <c r="N262" s="1"/>
  <c r="P262" a="1"/>
  <c r="P262" s="1"/>
  <c r="R262" a="1"/>
  <c r="R262" s="1"/>
  <c r="T262" a="1"/>
  <c r="T262" s="1"/>
  <c r="V262" a="1"/>
  <c r="V262" s="1"/>
  <c r="X262" a="1"/>
  <c r="X262" s="1"/>
  <c r="Z262" a="1"/>
  <c r="Z262" s="1"/>
  <c r="AB262" a="1"/>
  <c r="AB262" s="1"/>
  <c r="AD262" a="1"/>
  <c r="AD262" s="1"/>
  <c r="AF262" a="1"/>
  <c r="AF262" s="1"/>
  <c r="AH262" a="1"/>
  <c r="AH262" s="1"/>
  <c r="AJ262" a="1"/>
  <c r="AJ262" s="1"/>
  <c r="AL262" a="1"/>
  <c r="AL262" s="1"/>
  <c r="G263" a="1"/>
  <c r="G263" s="1"/>
  <c r="I263" a="1"/>
  <c r="I263" s="1"/>
  <c r="K263" a="1"/>
  <c r="K263" s="1"/>
  <c r="M263" a="1"/>
  <c r="M263" s="1"/>
  <c r="O263" a="1"/>
  <c r="O263" s="1"/>
  <c r="Q263" a="1"/>
  <c r="Q263" s="1"/>
  <c r="S263" a="1"/>
  <c r="S263" s="1"/>
  <c r="U263" a="1"/>
  <c r="U263" s="1"/>
  <c r="W263" a="1"/>
  <c r="W263" s="1"/>
  <c r="Y263" a="1"/>
  <c r="Y263" s="1"/>
  <c r="AA263" a="1"/>
  <c r="AA263" s="1"/>
  <c r="AC263" a="1"/>
  <c r="AC263" s="1"/>
  <c r="AE263" a="1"/>
  <c r="AE263" s="1"/>
  <c r="AG263" a="1"/>
  <c r="AG263" s="1"/>
  <c r="AI263" a="1"/>
  <c r="AI263" s="1"/>
  <c r="AK263" a="1"/>
  <c r="AK263" s="1"/>
  <c r="AM263" a="1"/>
  <c r="AM263" s="1"/>
  <c r="I261" a="1"/>
  <c r="I261" s="1"/>
  <c r="K261" a="1"/>
  <c r="K261" s="1"/>
  <c r="M261" a="1"/>
  <c r="M261" s="1"/>
  <c r="O261" a="1"/>
  <c r="O261" s="1"/>
  <c r="Q261" a="1"/>
  <c r="Q261" s="1"/>
  <c r="S261" a="1"/>
  <c r="S261" s="1"/>
  <c r="U261" a="1"/>
  <c r="U261" s="1"/>
  <c r="W261" a="1"/>
  <c r="W261" s="1"/>
  <c r="Y261" a="1"/>
  <c r="Y261" s="1"/>
  <c r="AA261" a="1"/>
  <c r="AA261" s="1"/>
  <c r="AC261" a="1"/>
  <c r="AC261" s="1"/>
  <c r="AE261" a="1"/>
  <c r="AE261" s="1"/>
  <c r="AG261" a="1"/>
  <c r="AG261" s="1"/>
  <c r="AI261" a="1"/>
  <c r="AI261" s="1"/>
  <c r="AK261" a="1"/>
  <c r="AK261" s="1"/>
  <c r="AM261" a="1"/>
  <c r="AM261" s="1"/>
  <c r="AO263" a="1"/>
  <c r="AO263" s="1"/>
  <c r="AP263" s="1"/>
  <c r="AU261"/>
  <c r="D261"/>
  <c r="E261"/>
  <c r="C81" a="1"/>
  <c r="C81" s="1"/>
  <c r="C75" a="1"/>
  <c r="C75" s="1"/>
  <c r="C69" a="1"/>
  <c r="C69" s="1"/>
  <c r="C63" a="1"/>
  <c r="C63" s="1"/>
  <c r="C60" a="1"/>
  <c r="C60" s="1"/>
  <c r="C78" a="1"/>
  <c r="C78" s="1"/>
  <c r="C72" a="1"/>
  <c r="C72" s="1"/>
  <c r="C66" a="1"/>
  <c r="C66" s="1"/>
  <c r="C57" a="1"/>
  <c r="C57" s="1"/>
  <c r="C54" a="1"/>
  <c r="C54" s="1"/>
  <c r="C78" i="6" a="1"/>
  <c r="C78" s="1"/>
  <c r="C72" a="1"/>
  <c r="C72" s="1"/>
  <c r="C66" a="1"/>
  <c r="C66" s="1"/>
  <c r="C60" a="1"/>
  <c r="C60" s="1"/>
  <c r="C54" a="1"/>
  <c r="C54" s="1"/>
  <c r="C81" a="1"/>
  <c r="C81" s="1"/>
  <c r="C75" a="1"/>
  <c r="C75" s="1"/>
  <c r="C69" a="1"/>
  <c r="C69" s="1"/>
  <c r="C63" a="1"/>
  <c r="C63" s="1"/>
  <c r="C57" a="1"/>
  <c r="C57" s="1"/>
  <c r="AO173" a="1"/>
  <c r="AO173" s="1"/>
  <c r="AP173" s="1"/>
  <c r="G171" a="1"/>
  <c r="G171" s="1"/>
  <c r="I171" a="1"/>
  <c r="I171" s="1"/>
  <c r="K171" a="1"/>
  <c r="K171" s="1"/>
  <c r="M171" a="1"/>
  <c r="M171" s="1"/>
  <c r="O171" a="1"/>
  <c r="O171" s="1"/>
  <c r="Q171" a="1"/>
  <c r="Q171" s="1"/>
  <c r="S171" a="1"/>
  <c r="S171" s="1"/>
  <c r="U171" a="1"/>
  <c r="U171" s="1"/>
  <c r="W171" a="1"/>
  <c r="W171" s="1"/>
  <c r="Y171" a="1"/>
  <c r="Y171" s="1"/>
  <c r="AA171" a="1"/>
  <c r="AA171" s="1"/>
  <c r="AC171" a="1"/>
  <c r="AC171" s="1"/>
  <c r="AE171" a="1"/>
  <c r="AE171" s="1"/>
  <c r="AG171" a="1"/>
  <c r="AG171" s="1"/>
  <c r="AI171" a="1"/>
  <c r="AI171" s="1"/>
  <c r="AK171" a="1"/>
  <c r="AK171" s="1"/>
  <c r="AM171" a="1"/>
  <c r="AM171" s="1"/>
  <c r="E171"/>
  <c r="H172" a="1"/>
  <c r="H172" s="1"/>
  <c r="J172" a="1"/>
  <c r="J172" s="1"/>
  <c r="L172" a="1"/>
  <c r="L172" s="1"/>
  <c r="N172" a="1"/>
  <c r="N172" s="1"/>
  <c r="P172" a="1"/>
  <c r="P172" s="1"/>
  <c r="R172" a="1"/>
  <c r="R172" s="1"/>
  <c r="T172" a="1"/>
  <c r="T172" s="1"/>
  <c r="V172" a="1"/>
  <c r="V172" s="1"/>
  <c r="X172" a="1"/>
  <c r="X172" s="1"/>
  <c r="Z172" a="1"/>
  <c r="Z172" s="1"/>
  <c r="AB172" a="1"/>
  <c r="AB172" s="1"/>
  <c r="AD172" a="1"/>
  <c r="AD172" s="1"/>
  <c r="AF172" a="1"/>
  <c r="AF172" s="1"/>
  <c r="AH172" a="1"/>
  <c r="AH172" s="1"/>
  <c r="AJ172" a="1"/>
  <c r="AJ172" s="1"/>
  <c r="AL172" a="1"/>
  <c r="AL172" s="1"/>
  <c r="G173" a="1"/>
  <c r="G173" s="1"/>
  <c r="I173" a="1"/>
  <c r="I173" s="1"/>
  <c r="K173" a="1"/>
  <c r="K173" s="1"/>
  <c r="M173" a="1"/>
  <c r="M173" s="1"/>
  <c r="O173" a="1"/>
  <c r="O173" s="1"/>
  <c r="Q173" a="1"/>
  <c r="Q173" s="1"/>
  <c r="S173" a="1"/>
  <c r="S173" s="1"/>
  <c r="U173" a="1"/>
  <c r="U173" s="1"/>
  <c r="W173" a="1"/>
  <c r="W173" s="1"/>
  <c r="Y173" a="1"/>
  <c r="Y173" s="1"/>
  <c r="AA173" a="1"/>
  <c r="AA173" s="1"/>
  <c r="AC173" a="1"/>
  <c r="AC173" s="1"/>
  <c r="AE173" a="1"/>
  <c r="AE173" s="1"/>
  <c r="AG173" a="1"/>
  <c r="AG173" s="1"/>
  <c r="AI173" a="1"/>
  <c r="AI173" s="1"/>
  <c r="AK173" a="1"/>
  <c r="AK173" s="1"/>
  <c r="AM173" a="1"/>
  <c r="AM173" s="1"/>
  <c r="D171"/>
  <c r="H171" a="1"/>
  <c r="H171" s="1"/>
  <c r="J171" a="1"/>
  <c r="J171" s="1"/>
  <c r="L171" a="1"/>
  <c r="L171" s="1"/>
  <c r="N171" a="1"/>
  <c r="N171" s="1"/>
  <c r="P171" a="1"/>
  <c r="P171" s="1"/>
  <c r="R171" a="1"/>
  <c r="R171" s="1"/>
  <c r="T171" a="1"/>
  <c r="T171" s="1"/>
  <c r="V171" a="1"/>
  <c r="V171" s="1"/>
  <c r="X171" a="1"/>
  <c r="X171" s="1"/>
  <c r="Z171" a="1"/>
  <c r="Z171" s="1"/>
  <c r="AB171" a="1"/>
  <c r="AB171" s="1"/>
  <c r="AD171" a="1"/>
  <c r="AD171" s="1"/>
  <c r="AF171" a="1"/>
  <c r="AF171" s="1"/>
  <c r="AH171" a="1"/>
  <c r="AH171" s="1"/>
  <c r="AJ171" a="1"/>
  <c r="AJ171" s="1"/>
  <c r="AL171" a="1"/>
  <c r="AL171" s="1"/>
  <c r="AU171"/>
  <c r="G172" a="1"/>
  <c r="G172" s="1"/>
  <c r="I172" a="1"/>
  <c r="I172" s="1"/>
  <c r="K172" a="1"/>
  <c r="K172" s="1"/>
  <c r="M172" a="1"/>
  <c r="M172" s="1"/>
  <c r="O172" a="1"/>
  <c r="O172" s="1"/>
  <c r="Q172" a="1"/>
  <c r="Q172" s="1"/>
  <c r="S172" a="1"/>
  <c r="S172" s="1"/>
  <c r="U172" a="1"/>
  <c r="U172" s="1"/>
  <c r="W172" a="1"/>
  <c r="W172" s="1"/>
  <c r="Y172" a="1"/>
  <c r="Y172" s="1"/>
  <c r="AA172" a="1"/>
  <c r="AA172" s="1"/>
  <c r="AC172" a="1"/>
  <c r="AC172" s="1"/>
  <c r="AE172" a="1"/>
  <c r="AE172" s="1"/>
  <c r="AG172" a="1"/>
  <c r="AG172" s="1"/>
  <c r="AI172" a="1"/>
  <c r="AI172" s="1"/>
  <c r="AK172" a="1"/>
  <c r="AK172" s="1"/>
  <c r="AM172" a="1"/>
  <c r="AM172" s="1"/>
  <c r="H173" a="1"/>
  <c r="H173" s="1"/>
  <c r="J173" a="1"/>
  <c r="J173" s="1"/>
  <c r="L173" a="1"/>
  <c r="L173" s="1"/>
  <c r="N173" a="1"/>
  <c r="N173" s="1"/>
  <c r="P173" a="1"/>
  <c r="P173" s="1"/>
  <c r="R173" a="1"/>
  <c r="R173" s="1"/>
  <c r="T173" a="1"/>
  <c r="T173" s="1"/>
  <c r="V173" a="1"/>
  <c r="V173" s="1"/>
  <c r="X173" a="1"/>
  <c r="X173" s="1"/>
  <c r="Z173" a="1"/>
  <c r="Z173" s="1"/>
  <c r="AB173" a="1"/>
  <c r="AB173" s="1"/>
  <c r="AD173" a="1"/>
  <c r="AD173" s="1"/>
  <c r="AF173" a="1"/>
  <c r="AF173" s="1"/>
  <c r="AH173" a="1"/>
  <c r="AH173" s="1"/>
  <c r="AJ173" a="1"/>
  <c r="AJ173" s="1"/>
  <c r="AL173" a="1"/>
  <c r="AL173" s="1"/>
  <c r="AN173" a="1"/>
  <c r="AN173" s="1"/>
  <c r="AN149" a="1"/>
  <c r="AN149" s="1"/>
  <c r="AL149" a="1"/>
  <c r="AL149" s="1"/>
  <c r="AJ149" a="1"/>
  <c r="AJ149" s="1"/>
  <c r="AH149" a="1"/>
  <c r="AH149" s="1"/>
  <c r="AF149" a="1"/>
  <c r="AF149" s="1"/>
  <c r="AD149" a="1"/>
  <c r="AD149" s="1"/>
  <c r="AB149" a="1"/>
  <c r="AB149" s="1"/>
  <c r="Z149" a="1"/>
  <c r="Z149" s="1"/>
  <c r="X149" a="1"/>
  <c r="X149" s="1"/>
  <c r="V149" a="1"/>
  <c r="V149" s="1"/>
  <c r="T149" a="1"/>
  <c r="T149" s="1"/>
  <c r="R149" a="1"/>
  <c r="R149" s="1"/>
  <c r="P149" a="1"/>
  <c r="P149" s="1"/>
  <c r="N149" a="1"/>
  <c r="N149" s="1"/>
  <c r="L149" a="1"/>
  <c r="L149" s="1"/>
  <c r="J149" a="1"/>
  <c r="J149" s="1"/>
  <c r="H149" a="1"/>
  <c r="H149" s="1"/>
  <c r="AM148" a="1"/>
  <c r="AM148" s="1"/>
  <c r="AK148" a="1"/>
  <c r="AK148" s="1"/>
  <c r="AI148" a="1"/>
  <c r="AI148" s="1"/>
  <c r="AG148" a="1"/>
  <c r="AG148" s="1"/>
  <c r="AE148" a="1"/>
  <c r="AE148" s="1"/>
  <c r="AC148" a="1"/>
  <c r="AC148" s="1"/>
  <c r="AA148" a="1"/>
  <c r="AA148" s="1"/>
  <c r="Y148" a="1"/>
  <c r="Y148" s="1"/>
  <c r="W148" a="1"/>
  <c r="W148" s="1"/>
  <c r="U148" a="1"/>
  <c r="U148" s="1"/>
  <c r="S148" a="1"/>
  <c r="S148" s="1"/>
  <c r="Q148" a="1"/>
  <c r="Q148" s="1"/>
  <c r="O148" a="1"/>
  <c r="O148" s="1"/>
  <c r="M148" a="1"/>
  <c r="M148" s="1"/>
  <c r="K148" a="1"/>
  <c r="K148" s="1"/>
  <c r="I148" a="1"/>
  <c r="I148" s="1"/>
  <c r="G148" a="1"/>
  <c r="G148" s="1"/>
  <c r="AU147"/>
  <c r="AL147" a="1"/>
  <c r="AL147" s="1"/>
  <c r="AJ147" a="1"/>
  <c r="AJ147" s="1"/>
  <c r="AH147" a="1"/>
  <c r="AH147" s="1"/>
  <c r="AF147" a="1"/>
  <c r="AF147" s="1"/>
  <c r="AD147" a="1"/>
  <c r="AD147" s="1"/>
  <c r="AB147" a="1"/>
  <c r="AB147" s="1"/>
  <c r="Z147" a="1"/>
  <c r="Z147" s="1"/>
  <c r="X147" a="1"/>
  <c r="X147" s="1"/>
  <c r="V147" a="1"/>
  <c r="V147" s="1"/>
  <c r="T147" a="1"/>
  <c r="T147" s="1"/>
  <c r="R147" a="1"/>
  <c r="R147" s="1"/>
  <c r="P147" a="1"/>
  <c r="P147" s="1"/>
  <c r="N147" a="1"/>
  <c r="N147" s="1"/>
  <c r="L147" a="1"/>
  <c r="L147" s="1"/>
  <c r="J147" a="1"/>
  <c r="J147" s="1"/>
  <c r="H147" a="1"/>
  <c r="H147" s="1"/>
  <c r="D147"/>
  <c r="AO149" a="1"/>
  <c r="AO149" s="1"/>
  <c r="AP149" s="1"/>
  <c r="AM149" a="1"/>
  <c r="AM149" s="1"/>
  <c r="AK149" a="1"/>
  <c r="AK149" s="1"/>
  <c r="AI149" a="1"/>
  <c r="AI149" s="1"/>
  <c r="AG149" a="1"/>
  <c r="AG149" s="1"/>
  <c r="AE149" a="1"/>
  <c r="AE149" s="1"/>
  <c r="AC149" a="1"/>
  <c r="AC149" s="1"/>
  <c r="AA149" a="1"/>
  <c r="AA149" s="1"/>
  <c r="Y149" a="1"/>
  <c r="Y149" s="1"/>
  <c r="W149" a="1"/>
  <c r="W149" s="1"/>
  <c r="U149" a="1"/>
  <c r="U149" s="1"/>
  <c r="S149" a="1"/>
  <c r="S149" s="1"/>
  <c r="Q149" a="1"/>
  <c r="Q149" s="1"/>
  <c r="O149" a="1"/>
  <c r="O149" s="1"/>
  <c r="M149" a="1"/>
  <c r="M149" s="1"/>
  <c r="K149" a="1"/>
  <c r="K149" s="1"/>
  <c r="I149" a="1"/>
  <c r="I149" s="1"/>
  <c r="G149" a="1"/>
  <c r="G149" s="1"/>
  <c r="AL148" a="1"/>
  <c r="AL148" s="1"/>
  <c r="AJ148" a="1"/>
  <c r="AJ148" s="1"/>
  <c r="AH148" a="1"/>
  <c r="AH148" s="1"/>
  <c r="AF148" a="1"/>
  <c r="AF148" s="1"/>
  <c r="AD148" a="1"/>
  <c r="AD148" s="1"/>
  <c r="AB148" a="1"/>
  <c r="AB148" s="1"/>
  <c r="Z148" a="1"/>
  <c r="Z148" s="1"/>
  <c r="X148" a="1"/>
  <c r="X148" s="1"/>
  <c r="V148" a="1"/>
  <c r="V148" s="1"/>
  <c r="T148" a="1"/>
  <c r="T148" s="1"/>
  <c r="R148" a="1"/>
  <c r="R148" s="1"/>
  <c r="P148" a="1"/>
  <c r="P148" s="1"/>
  <c r="N148" a="1"/>
  <c r="N148" s="1"/>
  <c r="L148" a="1"/>
  <c r="L148" s="1"/>
  <c r="J148" a="1"/>
  <c r="J148" s="1"/>
  <c r="H148" a="1"/>
  <c r="H148" s="1"/>
  <c r="E147"/>
  <c r="AM147" a="1"/>
  <c r="AM147" s="1"/>
  <c r="AK147" a="1"/>
  <c r="AK147" s="1"/>
  <c r="AI147" a="1"/>
  <c r="AI147" s="1"/>
  <c r="AG147" a="1"/>
  <c r="AG147" s="1"/>
  <c r="AE147" a="1"/>
  <c r="AE147" s="1"/>
  <c r="AC147" a="1"/>
  <c r="AC147" s="1"/>
  <c r="AA147" a="1"/>
  <c r="AA147" s="1"/>
  <c r="Y147" a="1"/>
  <c r="Y147" s="1"/>
  <c r="W147" a="1"/>
  <c r="W147" s="1"/>
  <c r="U147" a="1"/>
  <c r="U147" s="1"/>
  <c r="S147" a="1"/>
  <c r="S147" s="1"/>
  <c r="Q147" a="1"/>
  <c r="Q147" s="1"/>
  <c r="O147" a="1"/>
  <c r="O147" s="1"/>
  <c r="M147" a="1"/>
  <c r="M147" s="1"/>
  <c r="K147" a="1"/>
  <c r="K147" s="1"/>
  <c r="I147" a="1"/>
  <c r="I147" s="1"/>
  <c r="G147" a="1"/>
  <c r="G147" s="1"/>
  <c r="G172" i="4" a="1"/>
  <c r="G172" s="1"/>
  <c r="I172" a="1"/>
  <c r="I172" s="1"/>
  <c r="K172" a="1"/>
  <c r="K172" s="1"/>
  <c r="M172" a="1"/>
  <c r="M172" s="1"/>
  <c r="O172" a="1"/>
  <c r="O172" s="1"/>
  <c r="Q172" a="1"/>
  <c r="Q172" s="1"/>
  <c r="S172" a="1"/>
  <c r="S172" s="1"/>
  <c r="U172" a="1"/>
  <c r="U172" s="1"/>
  <c r="W172" a="1"/>
  <c r="W172" s="1"/>
  <c r="Y172" a="1"/>
  <c r="Y172" s="1"/>
  <c r="AA172" a="1"/>
  <c r="AA172" s="1"/>
  <c r="AC172" a="1"/>
  <c r="AC172" s="1"/>
  <c r="AE172" a="1"/>
  <c r="AE172" s="1"/>
  <c r="AG172" a="1"/>
  <c r="AG172" s="1"/>
  <c r="AI172" a="1"/>
  <c r="AI172" s="1"/>
  <c r="AK172" a="1"/>
  <c r="AK172" s="1"/>
  <c r="AM172" a="1"/>
  <c r="AM172" s="1"/>
  <c r="H173" a="1"/>
  <c r="H173" s="1"/>
  <c r="J173" a="1"/>
  <c r="J173" s="1"/>
  <c r="L173" a="1"/>
  <c r="L173" s="1"/>
  <c r="N173" a="1"/>
  <c r="N173" s="1"/>
  <c r="P173" a="1"/>
  <c r="P173" s="1"/>
  <c r="R173" a="1"/>
  <c r="R173" s="1"/>
  <c r="T173" a="1"/>
  <c r="T173" s="1"/>
  <c r="V173" a="1"/>
  <c r="V173" s="1"/>
  <c r="X173" a="1"/>
  <c r="X173" s="1"/>
  <c r="Z173" a="1"/>
  <c r="Z173" s="1"/>
  <c r="AB173" a="1"/>
  <c r="AB173" s="1"/>
  <c r="AD173" a="1"/>
  <c r="AD173" s="1"/>
  <c r="AF173" a="1"/>
  <c r="AF173" s="1"/>
  <c r="AH173" a="1"/>
  <c r="AH173" s="1"/>
  <c r="AJ173" a="1"/>
  <c r="AJ173" s="1"/>
  <c r="AL173" a="1"/>
  <c r="AL173" s="1"/>
  <c r="H171" a="1"/>
  <c r="H171" s="1"/>
  <c r="J171" a="1"/>
  <c r="J171" s="1"/>
  <c r="L171" a="1"/>
  <c r="L171" s="1"/>
  <c r="N171" a="1"/>
  <c r="N171" s="1"/>
  <c r="P171" a="1"/>
  <c r="P171" s="1"/>
  <c r="R171" a="1"/>
  <c r="R171" s="1"/>
  <c r="T171" a="1"/>
  <c r="T171" s="1"/>
  <c r="V171" a="1"/>
  <c r="V171" s="1"/>
  <c r="X171" a="1"/>
  <c r="X171" s="1"/>
  <c r="Z171" a="1"/>
  <c r="Z171" s="1"/>
  <c r="AB171" a="1"/>
  <c r="AB171" s="1"/>
  <c r="AD171" a="1"/>
  <c r="AD171" s="1"/>
  <c r="AF171" a="1"/>
  <c r="AF171" s="1"/>
  <c r="AH171" a="1"/>
  <c r="AH171" s="1"/>
  <c r="AJ171" a="1"/>
  <c r="AJ171" s="1"/>
  <c r="AL171" a="1"/>
  <c r="AL171" s="1"/>
  <c r="G171" a="1"/>
  <c r="G171" s="1"/>
  <c r="H172" a="1"/>
  <c r="H172" s="1"/>
  <c r="J172" a="1"/>
  <c r="J172" s="1"/>
  <c r="L172" a="1"/>
  <c r="L172" s="1"/>
  <c r="N172" a="1"/>
  <c r="N172" s="1"/>
  <c r="P172" a="1"/>
  <c r="P172" s="1"/>
  <c r="R172" a="1"/>
  <c r="R172" s="1"/>
  <c r="T172" a="1"/>
  <c r="T172" s="1"/>
  <c r="V172" a="1"/>
  <c r="V172" s="1"/>
  <c r="X172" a="1"/>
  <c r="X172" s="1"/>
  <c r="Z172" a="1"/>
  <c r="Z172" s="1"/>
  <c r="AB172" a="1"/>
  <c r="AB172" s="1"/>
  <c r="AD172" a="1"/>
  <c r="AD172" s="1"/>
  <c r="AF172" a="1"/>
  <c r="AF172" s="1"/>
  <c r="AH172" a="1"/>
  <c r="AH172" s="1"/>
  <c r="AJ172" a="1"/>
  <c r="AJ172" s="1"/>
  <c r="AL172" a="1"/>
  <c r="AL172" s="1"/>
  <c r="G173" a="1"/>
  <c r="G173" s="1"/>
  <c r="I173" a="1"/>
  <c r="I173" s="1"/>
  <c r="K173" a="1"/>
  <c r="K173" s="1"/>
  <c r="M173" a="1"/>
  <c r="M173" s="1"/>
  <c r="O173" a="1"/>
  <c r="O173" s="1"/>
  <c r="Q173" a="1"/>
  <c r="Q173" s="1"/>
  <c r="S173" a="1"/>
  <c r="S173" s="1"/>
  <c r="U173" a="1"/>
  <c r="U173" s="1"/>
  <c r="W173" a="1"/>
  <c r="W173" s="1"/>
  <c r="Y173" a="1"/>
  <c r="Y173" s="1"/>
  <c r="AA173" a="1"/>
  <c r="AA173" s="1"/>
  <c r="AC173" a="1"/>
  <c r="AC173" s="1"/>
  <c r="AE173" a="1"/>
  <c r="AE173" s="1"/>
  <c r="AG173" a="1"/>
  <c r="AG173" s="1"/>
  <c r="AI173" a="1"/>
  <c r="AI173" s="1"/>
  <c r="AK173" a="1"/>
  <c r="AK173" s="1"/>
  <c r="AM173" a="1"/>
  <c r="AM173" s="1"/>
  <c r="I171" a="1"/>
  <c r="I171" s="1"/>
  <c r="K171" a="1"/>
  <c r="K171" s="1"/>
  <c r="M171" a="1"/>
  <c r="M171" s="1"/>
  <c r="O171" a="1"/>
  <c r="O171" s="1"/>
  <c r="Q171" a="1"/>
  <c r="Q171" s="1"/>
  <c r="S171" a="1"/>
  <c r="S171" s="1"/>
  <c r="U171" a="1"/>
  <c r="U171" s="1"/>
  <c r="W171" a="1"/>
  <c r="W171" s="1"/>
  <c r="Y171" a="1"/>
  <c r="Y171" s="1"/>
  <c r="AA171" a="1"/>
  <c r="AA171" s="1"/>
  <c r="AC171" a="1"/>
  <c r="AC171" s="1"/>
  <c r="AE171" a="1"/>
  <c r="AE171" s="1"/>
  <c r="AG171" a="1"/>
  <c r="AG171" s="1"/>
  <c r="AI171" a="1"/>
  <c r="AI171" s="1"/>
  <c r="AK171" a="1"/>
  <c r="AK171" s="1"/>
  <c r="AM171" a="1"/>
  <c r="AM171" s="1"/>
  <c r="E171"/>
  <c r="AU171"/>
  <c r="AO173" a="1"/>
  <c r="AO173" s="1"/>
  <c r="AP173" s="1"/>
  <c r="AN173" a="1"/>
  <c r="AN173" s="1"/>
  <c r="D171"/>
  <c r="H145" a="1"/>
  <c r="H145" s="1"/>
  <c r="J145" a="1"/>
  <c r="J145" s="1"/>
  <c r="L145" a="1"/>
  <c r="L145" s="1"/>
  <c r="N145" a="1"/>
  <c r="N145" s="1"/>
  <c r="P145" a="1"/>
  <c r="P145" s="1"/>
  <c r="R145" a="1"/>
  <c r="R145" s="1"/>
  <c r="T145" a="1"/>
  <c r="T145" s="1"/>
  <c r="V145" a="1"/>
  <c r="V145" s="1"/>
  <c r="X145" a="1"/>
  <c r="X145" s="1"/>
  <c r="Z145" a="1"/>
  <c r="Z145" s="1"/>
  <c r="AB145" a="1"/>
  <c r="AB145" s="1"/>
  <c r="AD145" a="1"/>
  <c r="AD145" s="1"/>
  <c r="AF145" a="1"/>
  <c r="AF145" s="1"/>
  <c r="AH145" a="1"/>
  <c r="AH145" s="1"/>
  <c r="AJ145" a="1"/>
  <c r="AJ145" s="1"/>
  <c r="AL145" a="1"/>
  <c r="AL145" s="1"/>
  <c r="G146" a="1"/>
  <c r="G146" s="1"/>
  <c r="I146" a="1"/>
  <c r="I146" s="1"/>
  <c r="K146" a="1"/>
  <c r="K146" s="1"/>
  <c r="M146" a="1"/>
  <c r="M146" s="1"/>
  <c r="O146" a="1"/>
  <c r="O146" s="1"/>
  <c r="Q146" a="1"/>
  <c r="Q146" s="1"/>
  <c r="S146" a="1"/>
  <c r="S146" s="1"/>
  <c r="U146" a="1"/>
  <c r="U146" s="1"/>
  <c r="W146" a="1"/>
  <c r="W146" s="1"/>
  <c r="Y146" a="1"/>
  <c r="Y146" s="1"/>
  <c r="AA146" a="1"/>
  <c r="AA146" s="1"/>
  <c r="AC146" a="1"/>
  <c r="AC146" s="1"/>
  <c r="AE146" a="1"/>
  <c r="AE146" s="1"/>
  <c r="AG146" a="1"/>
  <c r="AG146" s="1"/>
  <c r="AI146" a="1"/>
  <c r="AI146" s="1"/>
  <c r="AK146" a="1"/>
  <c r="AK146" s="1"/>
  <c r="AM146" a="1"/>
  <c r="AM146" s="1"/>
  <c r="I144" a="1"/>
  <c r="I144" s="1"/>
  <c r="K144" a="1"/>
  <c r="K144" s="1"/>
  <c r="M144" a="1"/>
  <c r="M144" s="1"/>
  <c r="O144" a="1"/>
  <c r="O144" s="1"/>
  <c r="Q144" a="1"/>
  <c r="Q144" s="1"/>
  <c r="S144" a="1"/>
  <c r="S144" s="1"/>
  <c r="U144" a="1"/>
  <c r="U144" s="1"/>
  <c r="W144" a="1"/>
  <c r="W144" s="1"/>
  <c r="Y144" a="1"/>
  <c r="Y144" s="1"/>
  <c r="AA144" a="1"/>
  <c r="AA144" s="1"/>
  <c r="AC144" a="1"/>
  <c r="AC144" s="1"/>
  <c r="AE144" a="1"/>
  <c r="AE144" s="1"/>
  <c r="AG144" a="1"/>
  <c r="AG144" s="1"/>
  <c r="AI144" a="1"/>
  <c r="AI144" s="1"/>
  <c r="AK144" a="1"/>
  <c r="AK144" s="1"/>
  <c r="AM144" a="1"/>
  <c r="AM144" s="1"/>
  <c r="AN146" a="1"/>
  <c r="AN146" s="1"/>
  <c r="AU144"/>
  <c r="D144"/>
  <c r="G145" a="1"/>
  <c r="G145" s="1"/>
  <c r="I145" a="1"/>
  <c r="I145" s="1"/>
  <c r="K145" a="1"/>
  <c r="K145" s="1"/>
  <c r="M145" a="1"/>
  <c r="M145" s="1"/>
  <c r="O145" a="1"/>
  <c r="O145" s="1"/>
  <c r="Q145" a="1"/>
  <c r="Q145" s="1"/>
  <c r="S145" a="1"/>
  <c r="S145" s="1"/>
  <c r="U145" a="1"/>
  <c r="U145" s="1"/>
  <c r="W145" a="1"/>
  <c r="W145" s="1"/>
  <c r="Y145" a="1"/>
  <c r="Y145" s="1"/>
  <c r="AA145" a="1"/>
  <c r="AA145" s="1"/>
  <c r="AC145" a="1"/>
  <c r="AC145" s="1"/>
  <c r="AE145" a="1"/>
  <c r="AE145" s="1"/>
  <c r="AG145" a="1"/>
  <c r="AG145" s="1"/>
  <c r="AI145" a="1"/>
  <c r="AI145" s="1"/>
  <c r="AK145" a="1"/>
  <c r="AK145" s="1"/>
  <c r="AM145" a="1"/>
  <c r="AM145" s="1"/>
  <c r="H146" a="1"/>
  <c r="H146" s="1"/>
  <c r="J146" a="1"/>
  <c r="J146" s="1"/>
  <c r="L146" a="1"/>
  <c r="L146" s="1"/>
  <c r="N146" a="1"/>
  <c r="N146" s="1"/>
  <c r="P146" a="1"/>
  <c r="P146" s="1"/>
  <c r="R146" a="1"/>
  <c r="R146" s="1"/>
  <c r="T146" a="1"/>
  <c r="T146" s="1"/>
  <c r="V146" a="1"/>
  <c r="V146" s="1"/>
  <c r="X146" a="1"/>
  <c r="X146" s="1"/>
  <c r="Z146" a="1"/>
  <c r="Z146" s="1"/>
  <c r="AB146" a="1"/>
  <c r="AB146" s="1"/>
  <c r="AD146" a="1"/>
  <c r="AD146" s="1"/>
  <c r="AF146" a="1"/>
  <c r="AF146" s="1"/>
  <c r="AH146" a="1"/>
  <c r="AH146" s="1"/>
  <c r="AJ146" a="1"/>
  <c r="AJ146" s="1"/>
  <c r="AL146" a="1"/>
  <c r="AL146" s="1"/>
  <c r="H144" a="1"/>
  <c r="H144" s="1"/>
  <c r="J144" a="1"/>
  <c r="J144" s="1"/>
  <c r="L144" a="1"/>
  <c r="L144" s="1"/>
  <c r="N144" a="1"/>
  <c r="N144" s="1"/>
  <c r="P144" a="1"/>
  <c r="P144" s="1"/>
  <c r="R144" a="1"/>
  <c r="R144" s="1"/>
  <c r="T144" a="1"/>
  <c r="T144" s="1"/>
  <c r="V144" a="1"/>
  <c r="V144" s="1"/>
  <c r="X144" a="1"/>
  <c r="X144" s="1"/>
  <c r="Z144" a="1"/>
  <c r="Z144" s="1"/>
  <c r="AB144" a="1"/>
  <c r="AB144" s="1"/>
  <c r="AD144" a="1"/>
  <c r="AD144" s="1"/>
  <c r="AF144" a="1"/>
  <c r="AF144" s="1"/>
  <c r="AH144" a="1"/>
  <c r="AH144" s="1"/>
  <c r="AJ144" a="1"/>
  <c r="AJ144" s="1"/>
  <c r="AL144" a="1"/>
  <c r="AL144" s="1"/>
  <c r="AO146" a="1"/>
  <c r="AO146" s="1"/>
  <c r="AP146" s="1"/>
  <c r="G144" a="1"/>
  <c r="G144" s="1"/>
  <c r="E144"/>
  <c r="G106" a="1"/>
  <c r="G106" s="1"/>
  <c r="I106" a="1"/>
  <c r="I106" s="1"/>
  <c r="K106" a="1"/>
  <c r="K106" s="1"/>
  <c r="M106" a="1"/>
  <c r="M106" s="1"/>
  <c r="O106" a="1"/>
  <c r="O106" s="1"/>
  <c r="Q106" a="1"/>
  <c r="Q106" s="1"/>
  <c r="S106" a="1"/>
  <c r="S106" s="1"/>
  <c r="U106" a="1"/>
  <c r="U106" s="1"/>
  <c r="W106" a="1"/>
  <c r="W106" s="1"/>
  <c r="Y106" a="1"/>
  <c r="Y106" s="1"/>
  <c r="AA106" a="1"/>
  <c r="AA106" s="1"/>
  <c r="AC106" a="1"/>
  <c r="AC106" s="1"/>
  <c r="AE106" a="1"/>
  <c r="AE106" s="1"/>
  <c r="AG106" a="1"/>
  <c r="AG106" s="1"/>
  <c r="AI106" a="1"/>
  <c r="AI106" s="1"/>
  <c r="AK106" a="1"/>
  <c r="AK106" s="1"/>
  <c r="AM106" a="1"/>
  <c r="AM106" s="1"/>
  <c r="H107" a="1"/>
  <c r="H107" s="1"/>
  <c r="J107" a="1"/>
  <c r="J107" s="1"/>
  <c r="L107" a="1"/>
  <c r="L107" s="1"/>
  <c r="N107" a="1"/>
  <c r="N107" s="1"/>
  <c r="P107" a="1"/>
  <c r="P107" s="1"/>
  <c r="R107" a="1"/>
  <c r="R107" s="1"/>
  <c r="T107" a="1"/>
  <c r="T107" s="1"/>
  <c r="V107" a="1"/>
  <c r="V107" s="1"/>
  <c r="X107" a="1"/>
  <c r="X107" s="1"/>
  <c r="Z107" a="1"/>
  <c r="Z107" s="1"/>
  <c r="AB107" a="1"/>
  <c r="AB107" s="1"/>
  <c r="AD107" a="1"/>
  <c r="AD107" s="1"/>
  <c r="AF107" a="1"/>
  <c r="AF107" s="1"/>
  <c r="AH107" a="1"/>
  <c r="AH107" s="1"/>
  <c r="AJ107" a="1"/>
  <c r="AJ107" s="1"/>
  <c r="AL107" a="1"/>
  <c r="AL107" s="1"/>
  <c r="H105" a="1"/>
  <c r="H105" s="1"/>
  <c r="J105" a="1"/>
  <c r="J105" s="1"/>
  <c r="L105" a="1"/>
  <c r="L105" s="1"/>
  <c r="N105" a="1"/>
  <c r="N105" s="1"/>
  <c r="P105" a="1"/>
  <c r="P105" s="1"/>
  <c r="R105" a="1"/>
  <c r="R105" s="1"/>
  <c r="T105" a="1"/>
  <c r="T105" s="1"/>
  <c r="V105" a="1"/>
  <c r="V105" s="1"/>
  <c r="X105" a="1"/>
  <c r="X105" s="1"/>
  <c r="Z105" a="1"/>
  <c r="Z105" s="1"/>
  <c r="AB105" a="1"/>
  <c r="AB105" s="1"/>
  <c r="AD105" a="1"/>
  <c r="AD105" s="1"/>
  <c r="AF105" a="1"/>
  <c r="AF105" s="1"/>
  <c r="AH105" a="1"/>
  <c r="AH105" s="1"/>
  <c r="AJ105" a="1"/>
  <c r="AJ105" s="1"/>
  <c r="AL105" a="1"/>
  <c r="AL105" s="1"/>
  <c r="G105" a="1"/>
  <c r="G105" s="1"/>
  <c r="AN107" a="1"/>
  <c r="AN107" s="1"/>
  <c r="AU105"/>
  <c r="H106" a="1"/>
  <c r="H106" s="1"/>
  <c r="J106" a="1"/>
  <c r="J106" s="1"/>
  <c r="L106" a="1"/>
  <c r="L106" s="1"/>
  <c r="N106" a="1"/>
  <c r="N106" s="1"/>
  <c r="P106" a="1"/>
  <c r="P106" s="1"/>
  <c r="R106" a="1"/>
  <c r="R106" s="1"/>
  <c r="T106" a="1"/>
  <c r="T106" s="1"/>
  <c r="V106" a="1"/>
  <c r="V106" s="1"/>
  <c r="X106" a="1"/>
  <c r="X106" s="1"/>
  <c r="Z106" a="1"/>
  <c r="Z106" s="1"/>
  <c r="AB106" a="1"/>
  <c r="AB106" s="1"/>
  <c r="AD106" a="1"/>
  <c r="AD106" s="1"/>
  <c r="AF106" a="1"/>
  <c r="AF106" s="1"/>
  <c r="AH106" a="1"/>
  <c r="AH106" s="1"/>
  <c r="AJ106" a="1"/>
  <c r="AJ106" s="1"/>
  <c r="AL106" a="1"/>
  <c r="AL106" s="1"/>
  <c r="G107" a="1"/>
  <c r="G107" s="1"/>
  <c r="I107" a="1"/>
  <c r="I107" s="1"/>
  <c r="K107" a="1"/>
  <c r="K107" s="1"/>
  <c r="M107" a="1"/>
  <c r="M107" s="1"/>
  <c r="O107" a="1"/>
  <c r="O107" s="1"/>
  <c r="Q107" a="1"/>
  <c r="Q107" s="1"/>
  <c r="S107" a="1"/>
  <c r="S107" s="1"/>
  <c r="U107" a="1"/>
  <c r="U107" s="1"/>
  <c r="W107" a="1"/>
  <c r="W107" s="1"/>
  <c r="Y107" a="1"/>
  <c r="Y107" s="1"/>
  <c r="AA107" a="1"/>
  <c r="AA107" s="1"/>
  <c r="AC107" a="1"/>
  <c r="AC107" s="1"/>
  <c r="AE107" a="1"/>
  <c r="AE107" s="1"/>
  <c r="AG107" a="1"/>
  <c r="AG107" s="1"/>
  <c r="AI107" a="1"/>
  <c r="AI107" s="1"/>
  <c r="AK107" a="1"/>
  <c r="AK107" s="1"/>
  <c r="AM107" a="1"/>
  <c r="AM107" s="1"/>
  <c r="I105" a="1"/>
  <c r="I105" s="1"/>
  <c r="K105" a="1"/>
  <c r="K105" s="1"/>
  <c r="M105" a="1"/>
  <c r="M105" s="1"/>
  <c r="O105" a="1"/>
  <c r="O105" s="1"/>
  <c r="Q105" a="1"/>
  <c r="Q105" s="1"/>
  <c r="S105" a="1"/>
  <c r="S105" s="1"/>
  <c r="U105" a="1"/>
  <c r="U105" s="1"/>
  <c r="W105" a="1"/>
  <c r="W105" s="1"/>
  <c r="Y105" a="1"/>
  <c r="Y105" s="1"/>
  <c r="AA105" a="1"/>
  <c r="AA105" s="1"/>
  <c r="AC105" a="1"/>
  <c r="AC105" s="1"/>
  <c r="AE105" a="1"/>
  <c r="AE105" s="1"/>
  <c r="AG105" a="1"/>
  <c r="AG105" s="1"/>
  <c r="AI105" a="1"/>
  <c r="AI105" s="1"/>
  <c r="AK105" a="1"/>
  <c r="AK105" s="1"/>
  <c r="AM105" a="1"/>
  <c r="AM105" s="1"/>
  <c r="AO107" a="1"/>
  <c r="AO107" s="1"/>
  <c r="AP107" s="1"/>
  <c r="D105"/>
  <c r="E105"/>
  <c r="G124" a="1"/>
  <c r="G124" s="1"/>
  <c r="I124" a="1"/>
  <c r="I124" s="1"/>
  <c r="K124" a="1"/>
  <c r="K124" s="1"/>
  <c r="M124" a="1"/>
  <c r="M124" s="1"/>
  <c r="O124" a="1"/>
  <c r="O124" s="1"/>
  <c r="Q124" a="1"/>
  <c r="Q124" s="1"/>
  <c r="S124" a="1"/>
  <c r="S124" s="1"/>
  <c r="U124" a="1"/>
  <c r="U124" s="1"/>
  <c r="W124" a="1"/>
  <c r="W124" s="1"/>
  <c r="Y124" a="1"/>
  <c r="Y124" s="1"/>
  <c r="AA124" a="1"/>
  <c r="AA124" s="1"/>
  <c r="AC124" a="1"/>
  <c r="AC124" s="1"/>
  <c r="AE124" a="1"/>
  <c r="AE124" s="1"/>
  <c r="AG124" a="1"/>
  <c r="AG124" s="1"/>
  <c r="AI124" a="1"/>
  <c r="AI124" s="1"/>
  <c r="AK124" a="1"/>
  <c r="AK124" s="1"/>
  <c r="AM124" a="1"/>
  <c r="AM124" s="1"/>
  <c r="H125" a="1"/>
  <c r="H125" s="1"/>
  <c r="J125" a="1"/>
  <c r="J125" s="1"/>
  <c r="L125" a="1"/>
  <c r="L125" s="1"/>
  <c r="N125" a="1"/>
  <c r="N125" s="1"/>
  <c r="P125" a="1"/>
  <c r="P125" s="1"/>
  <c r="R125" a="1"/>
  <c r="R125" s="1"/>
  <c r="T125" a="1"/>
  <c r="T125" s="1"/>
  <c r="V125" a="1"/>
  <c r="V125" s="1"/>
  <c r="X125" a="1"/>
  <c r="X125" s="1"/>
  <c r="Z125" a="1"/>
  <c r="Z125" s="1"/>
  <c r="AB125" a="1"/>
  <c r="AB125" s="1"/>
  <c r="AD125" a="1"/>
  <c r="AD125" s="1"/>
  <c r="AF125" a="1"/>
  <c r="AF125" s="1"/>
  <c r="AH125" a="1"/>
  <c r="AH125" s="1"/>
  <c r="AJ125" a="1"/>
  <c r="AJ125" s="1"/>
  <c r="AL125" a="1"/>
  <c r="AL125" s="1"/>
  <c r="H123" a="1"/>
  <c r="H123" s="1"/>
  <c r="J123" a="1"/>
  <c r="J123" s="1"/>
  <c r="L123" a="1"/>
  <c r="L123" s="1"/>
  <c r="N123" a="1"/>
  <c r="N123" s="1"/>
  <c r="P123" a="1"/>
  <c r="P123" s="1"/>
  <c r="R123" a="1"/>
  <c r="R123" s="1"/>
  <c r="T123" a="1"/>
  <c r="T123" s="1"/>
  <c r="V123" a="1"/>
  <c r="V123" s="1"/>
  <c r="X123" a="1"/>
  <c r="X123" s="1"/>
  <c r="Z123" a="1"/>
  <c r="Z123" s="1"/>
  <c r="AB123" a="1"/>
  <c r="AB123" s="1"/>
  <c r="AD123" a="1"/>
  <c r="AD123" s="1"/>
  <c r="AF123" a="1"/>
  <c r="AF123" s="1"/>
  <c r="AH123" a="1"/>
  <c r="AH123" s="1"/>
  <c r="AJ123" a="1"/>
  <c r="AJ123" s="1"/>
  <c r="AL123" a="1"/>
  <c r="AL123" s="1"/>
  <c r="G123" a="1"/>
  <c r="G123" s="1"/>
  <c r="AN125" a="1"/>
  <c r="AN125" s="1"/>
  <c r="AU123"/>
  <c r="H124" a="1"/>
  <c r="H124" s="1"/>
  <c r="J124" a="1"/>
  <c r="J124" s="1"/>
  <c r="L124" a="1"/>
  <c r="L124" s="1"/>
  <c r="N124" a="1"/>
  <c r="N124" s="1"/>
  <c r="P124" a="1"/>
  <c r="P124" s="1"/>
  <c r="R124" a="1"/>
  <c r="R124" s="1"/>
  <c r="T124" a="1"/>
  <c r="T124" s="1"/>
  <c r="V124" a="1"/>
  <c r="V124" s="1"/>
  <c r="X124" a="1"/>
  <c r="X124" s="1"/>
  <c r="Z124" a="1"/>
  <c r="Z124" s="1"/>
  <c r="AB124" a="1"/>
  <c r="AB124" s="1"/>
  <c r="AD124" a="1"/>
  <c r="AD124" s="1"/>
  <c r="AF124" a="1"/>
  <c r="AF124" s="1"/>
  <c r="AH124" a="1"/>
  <c r="AH124" s="1"/>
  <c r="AJ124" a="1"/>
  <c r="AJ124" s="1"/>
  <c r="AL124" a="1"/>
  <c r="AL124" s="1"/>
  <c r="G125" a="1"/>
  <c r="G125" s="1"/>
  <c r="I125" a="1"/>
  <c r="I125" s="1"/>
  <c r="K125" a="1"/>
  <c r="K125" s="1"/>
  <c r="M125" a="1"/>
  <c r="M125" s="1"/>
  <c r="O125" a="1"/>
  <c r="O125" s="1"/>
  <c r="Q125" a="1"/>
  <c r="Q125" s="1"/>
  <c r="S125" a="1"/>
  <c r="S125" s="1"/>
  <c r="U125" a="1"/>
  <c r="U125" s="1"/>
  <c r="W125" a="1"/>
  <c r="W125" s="1"/>
  <c r="Y125" a="1"/>
  <c r="Y125" s="1"/>
  <c r="AA125" a="1"/>
  <c r="AA125" s="1"/>
  <c r="AC125" a="1"/>
  <c r="AC125" s="1"/>
  <c r="AE125" a="1"/>
  <c r="AE125" s="1"/>
  <c r="AG125" a="1"/>
  <c r="AG125" s="1"/>
  <c r="AI125" a="1"/>
  <c r="AI125" s="1"/>
  <c r="AK125" a="1"/>
  <c r="AK125" s="1"/>
  <c r="AM125" a="1"/>
  <c r="AM125" s="1"/>
  <c r="I123" a="1"/>
  <c r="I123" s="1"/>
  <c r="K123" a="1"/>
  <c r="K123" s="1"/>
  <c r="M123" a="1"/>
  <c r="M123" s="1"/>
  <c r="O123" a="1"/>
  <c r="O123" s="1"/>
  <c r="Q123" a="1"/>
  <c r="Q123" s="1"/>
  <c r="S123" a="1"/>
  <c r="S123" s="1"/>
  <c r="U123" a="1"/>
  <c r="U123" s="1"/>
  <c r="W123" a="1"/>
  <c r="W123" s="1"/>
  <c r="Y123" a="1"/>
  <c r="Y123" s="1"/>
  <c r="AA123" a="1"/>
  <c r="AA123" s="1"/>
  <c r="AC123" a="1"/>
  <c r="AC123" s="1"/>
  <c r="AE123" a="1"/>
  <c r="AE123" s="1"/>
  <c r="AG123" a="1"/>
  <c r="AG123" s="1"/>
  <c r="AI123" a="1"/>
  <c r="AI123" s="1"/>
  <c r="AK123" a="1"/>
  <c r="AK123" s="1"/>
  <c r="AM123" a="1"/>
  <c r="AM123" s="1"/>
  <c r="AO125" a="1"/>
  <c r="AO125" s="1"/>
  <c r="AP125" s="1"/>
  <c r="D123"/>
  <c r="E123"/>
  <c r="H109" a="1"/>
  <c r="H109" s="1"/>
  <c r="J109" a="1"/>
  <c r="J109" s="1"/>
  <c r="L109" a="1"/>
  <c r="L109" s="1"/>
  <c r="N109" a="1"/>
  <c r="N109" s="1"/>
  <c r="P109" a="1"/>
  <c r="P109" s="1"/>
  <c r="R109" a="1"/>
  <c r="R109" s="1"/>
  <c r="T109" a="1"/>
  <c r="T109" s="1"/>
  <c r="V109" a="1"/>
  <c r="V109" s="1"/>
  <c r="X109" a="1"/>
  <c r="X109" s="1"/>
  <c r="Z109" a="1"/>
  <c r="Z109" s="1"/>
  <c r="AB109" a="1"/>
  <c r="AB109" s="1"/>
  <c r="AD109" a="1"/>
  <c r="AD109" s="1"/>
  <c r="AF109" a="1"/>
  <c r="AF109" s="1"/>
  <c r="AH109" a="1"/>
  <c r="AH109" s="1"/>
  <c r="AJ109" a="1"/>
  <c r="AJ109" s="1"/>
  <c r="AL109" a="1"/>
  <c r="AL109" s="1"/>
  <c r="G110" a="1"/>
  <c r="G110" s="1"/>
  <c r="I110" a="1"/>
  <c r="I110" s="1"/>
  <c r="K110" a="1"/>
  <c r="K110" s="1"/>
  <c r="M110" a="1"/>
  <c r="M110" s="1"/>
  <c r="O110" a="1"/>
  <c r="O110" s="1"/>
  <c r="Q110" a="1"/>
  <c r="Q110" s="1"/>
  <c r="S110" a="1"/>
  <c r="S110" s="1"/>
  <c r="U110" a="1"/>
  <c r="U110" s="1"/>
  <c r="W110" a="1"/>
  <c r="W110" s="1"/>
  <c r="Y110" a="1"/>
  <c r="Y110" s="1"/>
  <c r="AA110" a="1"/>
  <c r="AA110" s="1"/>
  <c r="AC110" a="1"/>
  <c r="AC110" s="1"/>
  <c r="AE110" a="1"/>
  <c r="AE110" s="1"/>
  <c r="AG110" a="1"/>
  <c r="AG110" s="1"/>
  <c r="AI110" a="1"/>
  <c r="AI110" s="1"/>
  <c r="AK110" a="1"/>
  <c r="AK110" s="1"/>
  <c r="AM110" a="1"/>
  <c r="AM110" s="1"/>
  <c r="I108" a="1"/>
  <c r="I108" s="1"/>
  <c r="K108" a="1"/>
  <c r="K108" s="1"/>
  <c r="M108" a="1"/>
  <c r="M108" s="1"/>
  <c r="O108" a="1"/>
  <c r="O108" s="1"/>
  <c r="Q108" a="1"/>
  <c r="Q108" s="1"/>
  <c r="S108" a="1"/>
  <c r="S108" s="1"/>
  <c r="U108" a="1"/>
  <c r="U108" s="1"/>
  <c r="W108" a="1"/>
  <c r="W108" s="1"/>
  <c r="Y108" a="1"/>
  <c r="Y108" s="1"/>
  <c r="AA108" a="1"/>
  <c r="AA108" s="1"/>
  <c r="AC108" a="1"/>
  <c r="AC108" s="1"/>
  <c r="AE108" a="1"/>
  <c r="AE108" s="1"/>
  <c r="AG108" a="1"/>
  <c r="AG108" s="1"/>
  <c r="AI108" a="1"/>
  <c r="AI108" s="1"/>
  <c r="AK108" a="1"/>
  <c r="AK108" s="1"/>
  <c r="AM108" a="1"/>
  <c r="AM108" s="1"/>
  <c r="AN110" a="1"/>
  <c r="AN110" s="1"/>
  <c r="G109" a="1"/>
  <c r="G109" s="1"/>
  <c r="I109" a="1"/>
  <c r="I109" s="1"/>
  <c r="K109" a="1"/>
  <c r="K109" s="1"/>
  <c r="M109" a="1"/>
  <c r="M109" s="1"/>
  <c r="O109" a="1"/>
  <c r="O109" s="1"/>
  <c r="Q109" a="1"/>
  <c r="Q109" s="1"/>
  <c r="S109" a="1"/>
  <c r="S109" s="1"/>
  <c r="U109" a="1"/>
  <c r="U109" s="1"/>
  <c r="W109" a="1"/>
  <c r="W109" s="1"/>
  <c r="Y109" a="1"/>
  <c r="Y109" s="1"/>
  <c r="AA109" a="1"/>
  <c r="AA109" s="1"/>
  <c r="AC109" a="1"/>
  <c r="AC109" s="1"/>
  <c r="AE109" a="1"/>
  <c r="AE109" s="1"/>
  <c r="AG109" a="1"/>
  <c r="AG109" s="1"/>
  <c r="AI109" a="1"/>
  <c r="AI109" s="1"/>
  <c r="AK109" a="1"/>
  <c r="AK109" s="1"/>
  <c r="AM109" a="1"/>
  <c r="AM109" s="1"/>
  <c r="H110" a="1"/>
  <c r="H110" s="1"/>
  <c r="J110" a="1"/>
  <c r="J110" s="1"/>
  <c r="L110" a="1"/>
  <c r="L110" s="1"/>
  <c r="N110" a="1"/>
  <c r="N110" s="1"/>
  <c r="P110" a="1"/>
  <c r="P110" s="1"/>
  <c r="R110" a="1"/>
  <c r="R110" s="1"/>
  <c r="T110" a="1"/>
  <c r="T110" s="1"/>
  <c r="V110" a="1"/>
  <c r="V110" s="1"/>
  <c r="X110" a="1"/>
  <c r="X110" s="1"/>
  <c r="Z110" a="1"/>
  <c r="Z110" s="1"/>
  <c r="AB110" a="1"/>
  <c r="AB110" s="1"/>
  <c r="AD110" a="1"/>
  <c r="AD110" s="1"/>
  <c r="AF110" a="1"/>
  <c r="AF110" s="1"/>
  <c r="AH110" a="1"/>
  <c r="AH110" s="1"/>
  <c r="AJ110" a="1"/>
  <c r="AJ110" s="1"/>
  <c r="AL110" a="1"/>
  <c r="AL110" s="1"/>
  <c r="H108" a="1"/>
  <c r="H108" s="1"/>
  <c r="J108" a="1"/>
  <c r="J108" s="1"/>
  <c r="L108" a="1"/>
  <c r="L108" s="1"/>
  <c r="N108" a="1"/>
  <c r="N108" s="1"/>
  <c r="P108" a="1"/>
  <c r="P108" s="1"/>
  <c r="R108" a="1"/>
  <c r="R108" s="1"/>
  <c r="T108" a="1"/>
  <c r="T108" s="1"/>
  <c r="V108" a="1"/>
  <c r="V108" s="1"/>
  <c r="X108" a="1"/>
  <c r="X108" s="1"/>
  <c r="Z108" a="1"/>
  <c r="Z108" s="1"/>
  <c r="AB108" a="1"/>
  <c r="AB108" s="1"/>
  <c r="AD108" a="1"/>
  <c r="AD108" s="1"/>
  <c r="AF108" a="1"/>
  <c r="AF108" s="1"/>
  <c r="AH108" a="1"/>
  <c r="AH108" s="1"/>
  <c r="AJ108" a="1"/>
  <c r="AJ108" s="1"/>
  <c r="AL108" a="1"/>
  <c r="AL108" s="1"/>
  <c r="G108" a="1"/>
  <c r="G108" s="1"/>
  <c r="AO110" a="1"/>
  <c r="AO110" s="1"/>
  <c r="AP110" s="1"/>
  <c r="AU108"/>
  <c r="D108"/>
  <c r="E108"/>
  <c r="H121" a="1"/>
  <c r="H121" s="1"/>
  <c r="J121" a="1"/>
  <c r="J121" s="1"/>
  <c r="L121" a="1"/>
  <c r="L121" s="1"/>
  <c r="N121" a="1"/>
  <c r="N121" s="1"/>
  <c r="P121" a="1"/>
  <c r="P121" s="1"/>
  <c r="R121" a="1"/>
  <c r="R121" s="1"/>
  <c r="T121" a="1"/>
  <c r="T121" s="1"/>
  <c r="V121" a="1"/>
  <c r="V121" s="1"/>
  <c r="X121" a="1"/>
  <c r="X121" s="1"/>
  <c r="Z121" a="1"/>
  <c r="Z121" s="1"/>
  <c r="AB121" a="1"/>
  <c r="AB121" s="1"/>
  <c r="AD121" a="1"/>
  <c r="AD121" s="1"/>
  <c r="AF121" a="1"/>
  <c r="AF121" s="1"/>
  <c r="AH121" a="1"/>
  <c r="AH121" s="1"/>
  <c r="AJ121" a="1"/>
  <c r="AJ121" s="1"/>
  <c r="AL121" a="1"/>
  <c r="AL121" s="1"/>
  <c r="G122" a="1"/>
  <c r="G122" s="1"/>
  <c r="I122" a="1"/>
  <c r="I122" s="1"/>
  <c r="K122" a="1"/>
  <c r="K122" s="1"/>
  <c r="M122" a="1"/>
  <c r="M122" s="1"/>
  <c r="O122" a="1"/>
  <c r="O122" s="1"/>
  <c r="Q122" a="1"/>
  <c r="Q122" s="1"/>
  <c r="S122" a="1"/>
  <c r="S122" s="1"/>
  <c r="U122" a="1"/>
  <c r="U122" s="1"/>
  <c r="W122" a="1"/>
  <c r="W122" s="1"/>
  <c r="Y122" a="1"/>
  <c r="Y122" s="1"/>
  <c r="AA122" a="1"/>
  <c r="AA122" s="1"/>
  <c r="AC122" a="1"/>
  <c r="AC122" s="1"/>
  <c r="AE122" a="1"/>
  <c r="AE122" s="1"/>
  <c r="AG122" a="1"/>
  <c r="AG122" s="1"/>
  <c r="AI122" a="1"/>
  <c r="AI122" s="1"/>
  <c r="AK122" a="1"/>
  <c r="AK122" s="1"/>
  <c r="AM122" a="1"/>
  <c r="AM122" s="1"/>
  <c r="I120" a="1"/>
  <c r="I120" s="1"/>
  <c r="K120" a="1"/>
  <c r="K120" s="1"/>
  <c r="M120" a="1"/>
  <c r="M120" s="1"/>
  <c r="O120" a="1"/>
  <c r="O120" s="1"/>
  <c r="Q120" a="1"/>
  <c r="Q120" s="1"/>
  <c r="S120" a="1"/>
  <c r="S120" s="1"/>
  <c r="U120" a="1"/>
  <c r="U120" s="1"/>
  <c r="W120" a="1"/>
  <c r="W120" s="1"/>
  <c r="Y120" a="1"/>
  <c r="Y120" s="1"/>
  <c r="AA120" a="1"/>
  <c r="AA120" s="1"/>
  <c r="AC120" a="1"/>
  <c r="AC120" s="1"/>
  <c r="AE120" a="1"/>
  <c r="AE120" s="1"/>
  <c r="AG120" a="1"/>
  <c r="AG120" s="1"/>
  <c r="AI120" a="1"/>
  <c r="AI120" s="1"/>
  <c r="AK120" a="1"/>
  <c r="AK120" s="1"/>
  <c r="AM120" a="1"/>
  <c r="AM120" s="1"/>
  <c r="AN122" a="1"/>
  <c r="AN122" s="1"/>
  <c r="G121" a="1"/>
  <c r="G121" s="1"/>
  <c r="I121" a="1"/>
  <c r="I121" s="1"/>
  <c r="K121" a="1"/>
  <c r="K121" s="1"/>
  <c r="M121" a="1"/>
  <c r="M121" s="1"/>
  <c r="O121" a="1"/>
  <c r="O121" s="1"/>
  <c r="Q121" a="1"/>
  <c r="Q121" s="1"/>
  <c r="S121" a="1"/>
  <c r="S121" s="1"/>
  <c r="U121" a="1"/>
  <c r="U121" s="1"/>
  <c r="W121" a="1"/>
  <c r="W121" s="1"/>
  <c r="Y121" a="1"/>
  <c r="Y121" s="1"/>
  <c r="AA121" a="1"/>
  <c r="AA121" s="1"/>
  <c r="AC121" a="1"/>
  <c r="AC121" s="1"/>
  <c r="AE121" a="1"/>
  <c r="AE121" s="1"/>
  <c r="AG121" a="1"/>
  <c r="AG121" s="1"/>
  <c r="AI121" a="1"/>
  <c r="AI121" s="1"/>
  <c r="AK121" a="1"/>
  <c r="AK121" s="1"/>
  <c r="AM121" a="1"/>
  <c r="AM121" s="1"/>
  <c r="H122" a="1"/>
  <c r="H122" s="1"/>
  <c r="J122" a="1"/>
  <c r="J122" s="1"/>
  <c r="L122" a="1"/>
  <c r="L122" s="1"/>
  <c r="N122" a="1"/>
  <c r="N122" s="1"/>
  <c r="P122" a="1"/>
  <c r="P122" s="1"/>
  <c r="R122" a="1"/>
  <c r="R122" s="1"/>
  <c r="T122" a="1"/>
  <c r="T122" s="1"/>
  <c r="V122" a="1"/>
  <c r="V122" s="1"/>
  <c r="X122" a="1"/>
  <c r="X122" s="1"/>
  <c r="Z122" a="1"/>
  <c r="Z122" s="1"/>
  <c r="AB122" a="1"/>
  <c r="AB122" s="1"/>
  <c r="AD122" a="1"/>
  <c r="AD122" s="1"/>
  <c r="AF122" a="1"/>
  <c r="AF122" s="1"/>
  <c r="AH122" a="1"/>
  <c r="AH122" s="1"/>
  <c r="AJ122" a="1"/>
  <c r="AJ122" s="1"/>
  <c r="AL122" a="1"/>
  <c r="AL122" s="1"/>
  <c r="H120" a="1"/>
  <c r="H120" s="1"/>
  <c r="J120" a="1"/>
  <c r="J120" s="1"/>
  <c r="L120" a="1"/>
  <c r="L120" s="1"/>
  <c r="N120" a="1"/>
  <c r="N120" s="1"/>
  <c r="P120" a="1"/>
  <c r="P120" s="1"/>
  <c r="R120" a="1"/>
  <c r="R120" s="1"/>
  <c r="T120" a="1"/>
  <c r="T120" s="1"/>
  <c r="V120" a="1"/>
  <c r="V120" s="1"/>
  <c r="X120" a="1"/>
  <c r="X120" s="1"/>
  <c r="Z120" a="1"/>
  <c r="Z120" s="1"/>
  <c r="AB120" a="1"/>
  <c r="AB120" s="1"/>
  <c r="AD120" a="1"/>
  <c r="AD120" s="1"/>
  <c r="AF120" a="1"/>
  <c r="AF120" s="1"/>
  <c r="AH120" a="1"/>
  <c r="AH120" s="1"/>
  <c r="AJ120" a="1"/>
  <c r="AJ120" s="1"/>
  <c r="AL120" a="1"/>
  <c r="AL120" s="1"/>
  <c r="G120" a="1"/>
  <c r="G120" s="1"/>
  <c r="AO122" a="1"/>
  <c r="AO122" s="1"/>
  <c r="AP122" s="1"/>
  <c r="AU120"/>
  <c r="D120"/>
  <c r="E120"/>
  <c r="AN194" i="6" a="1"/>
  <c r="AN194" s="1"/>
  <c r="AL194" a="1"/>
  <c r="AL194" s="1"/>
  <c r="AJ194" a="1"/>
  <c r="AJ194" s="1"/>
  <c r="AH194" a="1"/>
  <c r="AH194" s="1"/>
  <c r="AF194" a="1"/>
  <c r="AF194" s="1"/>
  <c r="AD194" a="1"/>
  <c r="AD194" s="1"/>
  <c r="AB194" a="1"/>
  <c r="AB194" s="1"/>
  <c r="Z194" a="1"/>
  <c r="Z194" s="1"/>
  <c r="X194" a="1"/>
  <c r="X194" s="1"/>
  <c r="V194" a="1"/>
  <c r="V194" s="1"/>
  <c r="T194" a="1"/>
  <c r="T194" s="1"/>
  <c r="R194" a="1"/>
  <c r="R194" s="1"/>
  <c r="P194" a="1"/>
  <c r="P194" s="1"/>
  <c r="N194" a="1"/>
  <c r="N194" s="1"/>
  <c r="L194" a="1"/>
  <c r="L194" s="1"/>
  <c r="J194" a="1"/>
  <c r="J194" s="1"/>
  <c r="H194" a="1"/>
  <c r="H194" s="1"/>
  <c r="AM193" a="1"/>
  <c r="AM193" s="1"/>
  <c r="AK193" a="1"/>
  <c r="AK193" s="1"/>
  <c r="AI193" a="1"/>
  <c r="AI193" s="1"/>
  <c r="AG193" a="1"/>
  <c r="AG193" s="1"/>
  <c r="AE193" a="1"/>
  <c r="AE193" s="1"/>
  <c r="AC193" a="1"/>
  <c r="AC193" s="1"/>
  <c r="AA193" a="1"/>
  <c r="AA193" s="1"/>
  <c r="Y193" a="1"/>
  <c r="Y193" s="1"/>
  <c r="W193" a="1"/>
  <c r="W193" s="1"/>
  <c r="U193" a="1"/>
  <c r="U193" s="1"/>
  <c r="S193" a="1"/>
  <c r="S193" s="1"/>
  <c r="Q193" a="1"/>
  <c r="Q193" s="1"/>
  <c r="O193" a="1"/>
  <c r="O193" s="1"/>
  <c r="M193" a="1"/>
  <c r="M193" s="1"/>
  <c r="K193" a="1"/>
  <c r="K193" s="1"/>
  <c r="I193" a="1"/>
  <c r="I193" s="1"/>
  <c r="G193" a="1"/>
  <c r="G193" s="1"/>
  <c r="AU192"/>
  <c r="AL192" a="1"/>
  <c r="AL192" s="1"/>
  <c r="AJ192" a="1"/>
  <c r="AJ192" s="1"/>
  <c r="AH192" a="1"/>
  <c r="AH192" s="1"/>
  <c r="AF192" a="1"/>
  <c r="AF192" s="1"/>
  <c r="AD192" a="1"/>
  <c r="AD192" s="1"/>
  <c r="AB192" a="1"/>
  <c r="AB192" s="1"/>
  <c r="Z192" a="1"/>
  <c r="Z192" s="1"/>
  <c r="X192" a="1"/>
  <c r="X192" s="1"/>
  <c r="V192" a="1"/>
  <c r="V192" s="1"/>
  <c r="T192" a="1"/>
  <c r="T192" s="1"/>
  <c r="R192" a="1"/>
  <c r="R192" s="1"/>
  <c r="P192" a="1"/>
  <c r="P192" s="1"/>
  <c r="N192" a="1"/>
  <c r="N192" s="1"/>
  <c r="L192" a="1"/>
  <c r="L192" s="1"/>
  <c r="J192" a="1"/>
  <c r="J192" s="1"/>
  <c r="H192" a="1"/>
  <c r="H192" s="1"/>
  <c r="D192"/>
  <c r="AO194" a="1"/>
  <c r="AO194" s="1"/>
  <c r="AP194" s="1"/>
  <c r="AM194" a="1"/>
  <c r="AM194" s="1"/>
  <c r="AK194" a="1"/>
  <c r="AK194" s="1"/>
  <c r="AI194" a="1"/>
  <c r="AI194" s="1"/>
  <c r="AG194" a="1"/>
  <c r="AG194" s="1"/>
  <c r="AE194" a="1"/>
  <c r="AE194" s="1"/>
  <c r="AC194" a="1"/>
  <c r="AC194" s="1"/>
  <c r="AA194" a="1"/>
  <c r="AA194" s="1"/>
  <c r="Y194" a="1"/>
  <c r="Y194" s="1"/>
  <c r="W194" a="1"/>
  <c r="W194" s="1"/>
  <c r="U194" a="1"/>
  <c r="U194" s="1"/>
  <c r="S194" a="1"/>
  <c r="S194" s="1"/>
  <c r="Q194" a="1"/>
  <c r="Q194" s="1"/>
  <c r="O194" a="1"/>
  <c r="O194" s="1"/>
  <c r="M194" a="1"/>
  <c r="M194" s="1"/>
  <c r="K194" a="1"/>
  <c r="K194" s="1"/>
  <c r="I194" a="1"/>
  <c r="I194" s="1"/>
  <c r="G194" a="1"/>
  <c r="G194" s="1"/>
  <c r="AL193" a="1"/>
  <c r="AL193" s="1"/>
  <c r="AJ193" a="1"/>
  <c r="AJ193" s="1"/>
  <c r="AH193" a="1"/>
  <c r="AH193" s="1"/>
  <c r="AF193" a="1"/>
  <c r="AF193" s="1"/>
  <c r="AD193" a="1"/>
  <c r="AD193" s="1"/>
  <c r="AB193" a="1"/>
  <c r="AB193" s="1"/>
  <c r="Z193" a="1"/>
  <c r="Z193" s="1"/>
  <c r="X193" a="1"/>
  <c r="X193" s="1"/>
  <c r="V193" a="1"/>
  <c r="V193" s="1"/>
  <c r="T193" a="1"/>
  <c r="T193" s="1"/>
  <c r="R193" a="1"/>
  <c r="R193" s="1"/>
  <c r="P193" a="1"/>
  <c r="P193" s="1"/>
  <c r="N193" a="1"/>
  <c r="N193" s="1"/>
  <c r="L193" a="1"/>
  <c r="L193" s="1"/>
  <c r="J193" a="1"/>
  <c r="J193" s="1"/>
  <c r="H193" a="1"/>
  <c r="H193" s="1"/>
  <c r="E192"/>
  <c r="AM192" a="1"/>
  <c r="AM192" s="1"/>
  <c r="AK192" a="1"/>
  <c r="AK192" s="1"/>
  <c r="AI192" a="1"/>
  <c r="AI192" s="1"/>
  <c r="AG192" a="1"/>
  <c r="AG192" s="1"/>
  <c r="AE192" a="1"/>
  <c r="AE192" s="1"/>
  <c r="AC192" a="1"/>
  <c r="AC192" s="1"/>
  <c r="AA192" a="1"/>
  <c r="AA192" s="1"/>
  <c r="Y192" a="1"/>
  <c r="Y192" s="1"/>
  <c r="W192" a="1"/>
  <c r="W192" s="1"/>
  <c r="U192" a="1"/>
  <c r="U192" s="1"/>
  <c r="S192" a="1"/>
  <c r="S192" s="1"/>
  <c r="Q192" a="1"/>
  <c r="Q192" s="1"/>
  <c r="O192" a="1"/>
  <c r="O192" s="1"/>
  <c r="M192" a="1"/>
  <c r="M192" s="1"/>
  <c r="K192" a="1"/>
  <c r="K192" s="1"/>
  <c r="I192" a="1"/>
  <c r="I192" s="1"/>
  <c r="G192" a="1"/>
  <c r="G192" s="1"/>
  <c r="AN206" a="1"/>
  <c r="AN206" s="1"/>
  <c r="AL206" a="1"/>
  <c r="AL206" s="1"/>
  <c r="AJ206" a="1"/>
  <c r="AJ206" s="1"/>
  <c r="AH206" a="1"/>
  <c r="AH206" s="1"/>
  <c r="AF206" a="1"/>
  <c r="AF206" s="1"/>
  <c r="AD206" a="1"/>
  <c r="AD206" s="1"/>
  <c r="AB206" a="1"/>
  <c r="AB206" s="1"/>
  <c r="Z206" a="1"/>
  <c r="Z206" s="1"/>
  <c r="X206" a="1"/>
  <c r="X206" s="1"/>
  <c r="V206" a="1"/>
  <c r="V206" s="1"/>
  <c r="T206" a="1"/>
  <c r="T206" s="1"/>
  <c r="R206" a="1"/>
  <c r="R206" s="1"/>
  <c r="P206" a="1"/>
  <c r="P206" s="1"/>
  <c r="N206" a="1"/>
  <c r="N206" s="1"/>
  <c r="L206" a="1"/>
  <c r="L206" s="1"/>
  <c r="J206" a="1"/>
  <c r="J206" s="1"/>
  <c r="H206" a="1"/>
  <c r="H206" s="1"/>
  <c r="AM205" a="1"/>
  <c r="AM205" s="1"/>
  <c r="AK205" a="1"/>
  <c r="AK205" s="1"/>
  <c r="AI205" a="1"/>
  <c r="AI205" s="1"/>
  <c r="AG205" a="1"/>
  <c r="AG205" s="1"/>
  <c r="AE205" a="1"/>
  <c r="AE205" s="1"/>
  <c r="AC205" a="1"/>
  <c r="AC205" s="1"/>
  <c r="AA205" a="1"/>
  <c r="AA205" s="1"/>
  <c r="Y205" a="1"/>
  <c r="Y205" s="1"/>
  <c r="W205" a="1"/>
  <c r="W205" s="1"/>
  <c r="U205" a="1"/>
  <c r="U205" s="1"/>
  <c r="S205" a="1"/>
  <c r="S205" s="1"/>
  <c r="Q205" a="1"/>
  <c r="Q205" s="1"/>
  <c r="O205" a="1"/>
  <c r="O205" s="1"/>
  <c r="M205" a="1"/>
  <c r="M205" s="1"/>
  <c r="K205" a="1"/>
  <c r="K205" s="1"/>
  <c r="I205" a="1"/>
  <c r="I205" s="1"/>
  <c r="G205" a="1"/>
  <c r="G205" s="1"/>
  <c r="AU204"/>
  <c r="AL204" a="1"/>
  <c r="AL204" s="1"/>
  <c r="AJ204" a="1"/>
  <c r="AJ204" s="1"/>
  <c r="AH204" a="1"/>
  <c r="AH204" s="1"/>
  <c r="AF204" a="1"/>
  <c r="AF204" s="1"/>
  <c r="AD204" a="1"/>
  <c r="AD204" s="1"/>
  <c r="AB204" a="1"/>
  <c r="AB204" s="1"/>
  <c r="Z204" a="1"/>
  <c r="Z204" s="1"/>
  <c r="X204" a="1"/>
  <c r="X204" s="1"/>
  <c r="V204" a="1"/>
  <c r="V204" s="1"/>
  <c r="T204" a="1"/>
  <c r="T204" s="1"/>
  <c r="R204" a="1"/>
  <c r="R204" s="1"/>
  <c r="P204" a="1"/>
  <c r="P204" s="1"/>
  <c r="N204" a="1"/>
  <c r="N204" s="1"/>
  <c r="L204" a="1"/>
  <c r="L204" s="1"/>
  <c r="J204" a="1"/>
  <c r="J204" s="1"/>
  <c r="H204" a="1"/>
  <c r="H204" s="1"/>
  <c r="D204"/>
  <c r="AO206" a="1"/>
  <c r="AO206" s="1"/>
  <c r="AP206" s="1"/>
  <c r="AM206" a="1"/>
  <c r="AM206" s="1"/>
  <c r="AK206" a="1"/>
  <c r="AK206" s="1"/>
  <c r="AI206" a="1"/>
  <c r="AI206" s="1"/>
  <c r="AG206" a="1"/>
  <c r="AG206" s="1"/>
  <c r="AE206" a="1"/>
  <c r="AE206" s="1"/>
  <c r="AC206" a="1"/>
  <c r="AC206" s="1"/>
  <c r="AA206" a="1"/>
  <c r="AA206" s="1"/>
  <c r="Y206" a="1"/>
  <c r="Y206" s="1"/>
  <c r="W206" a="1"/>
  <c r="W206" s="1"/>
  <c r="U206" a="1"/>
  <c r="U206" s="1"/>
  <c r="S206" a="1"/>
  <c r="S206" s="1"/>
  <c r="Q206" a="1"/>
  <c r="Q206" s="1"/>
  <c r="O206" a="1"/>
  <c r="O206" s="1"/>
  <c r="M206" a="1"/>
  <c r="M206" s="1"/>
  <c r="K206" a="1"/>
  <c r="K206" s="1"/>
  <c r="I206" a="1"/>
  <c r="I206" s="1"/>
  <c r="G206" a="1"/>
  <c r="G206" s="1"/>
  <c r="AL205" a="1"/>
  <c r="AL205" s="1"/>
  <c r="AJ205" a="1"/>
  <c r="AJ205" s="1"/>
  <c r="AH205" a="1"/>
  <c r="AH205" s="1"/>
  <c r="AF205" a="1"/>
  <c r="AF205" s="1"/>
  <c r="AD205" a="1"/>
  <c r="AD205" s="1"/>
  <c r="AB205" a="1"/>
  <c r="AB205" s="1"/>
  <c r="Z205" a="1"/>
  <c r="Z205" s="1"/>
  <c r="X205" a="1"/>
  <c r="X205" s="1"/>
  <c r="V205" a="1"/>
  <c r="V205" s="1"/>
  <c r="T205" a="1"/>
  <c r="T205" s="1"/>
  <c r="R205" a="1"/>
  <c r="R205" s="1"/>
  <c r="P205" a="1"/>
  <c r="P205" s="1"/>
  <c r="N205" a="1"/>
  <c r="N205" s="1"/>
  <c r="L205" a="1"/>
  <c r="L205" s="1"/>
  <c r="J205" a="1"/>
  <c r="J205" s="1"/>
  <c r="H205" a="1"/>
  <c r="H205" s="1"/>
  <c r="E204"/>
  <c r="AM204" a="1"/>
  <c r="AM204" s="1"/>
  <c r="AK204" a="1"/>
  <c r="AK204" s="1"/>
  <c r="AI204" a="1"/>
  <c r="AI204" s="1"/>
  <c r="AG204" a="1"/>
  <c r="AG204" s="1"/>
  <c r="AE204" a="1"/>
  <c r="AE204" s="1"/>
  <c r="AC204" a="1"/>
  <c r="AC204" s="1"/>
  <c r="AA204" a="1"/>
  <c r="AA204" s="1"/>
  <c r="Y204" a="1"/>
  <c r="Y204" s="1"/>
  <c r="W204" a="1"/>
  <c r="W204" s="1"/>
  <c r="U204" a="1"/>
  <c r="U204" s="1"/>
  <c r="S204" a="1"/>
  <c r="S204" s="1"/>
  <c r="Q204" a="1"/>
  <c r="Q204" s="1"/>
  <c r="O204" a="1"/>
  <c r="O204" s="1"/>
  <c r="M204" a="1"/>
  <c r="M204" s="1"/>
  <c r="K204" a="1"/>
  <c r="K204" s="1"/>
  <c r="I204" a="1"/>
  <c r="I204" s="1"/>
  <c r="G204" a="1"/>
  <c r="G204" s="1"/>
  <c r="AO218" a="1"/>
  <c r="AO218" s="1"/>
  <c r="AP218" s="1"/>
  <c r="D216"/>
  <c r="H216" a="1"/>
  <c r="H216" s="1"/>
  <c r="J216" a="1"/>
  <c r="J216" s="1"/>
  <c r="L216" a="1"/>
  <c r="L216" s="1"/>
  <c r="N216" a="1"/>
  <c r="N216" s="1"/>
  <c r="P216" a="1"/>
  <c r="P216" s="1"/>
  <c r="R216" a="1"/>
  <c r="R216" s="1"/>
  <c r="T216" a="1"/>
  <c r="T216" s="1"/>
  <c r="V216" a="1"/>
  <c r="V216" s="1"/>
  <c r="X216" a="1"/>
  <c r="X216" s="1"/>
  <c r="Z216" a="1"/>
  <c r="Z216" s="1"/>
  <c r="AB216" a="1"/>
  <c r="AB216" s="1"/>
  <c r="AD216" a="1"/>
  <c r="AD216" s="1"/>
  <c r="AF216" a="1"/>
  <c r="AF216" s="1"/>
  <c r="AH216" a="1"/>
  <c r="AH216" s="1"/>
  <c r="AJ216" a="1"/>
  <c r="AJ216" s="1"/>
  <c r="AL216" a="1"/>
  <c r="AL216" s="1"/>
  <c r="AU216"/>
  <c r="G217" a="1"/>
  <c r="G217" s="1"/>
  <c r="I217" a="1"/>
  <c r="I217" s="1"/>
  <c r="K217" a="1"/>
  <c r="K217" s="1"/>
  <c r="M217" a="1"/>
  <c r="M217" s="1"/>
  <c r="O217" a="1"/>
  <c r="O217" s="1"/>
  <c r="Q217" a="1"/>
  <c r="Q217" s="1"/>
  <c r="S217" a="1"/>
  <c r="S217" s="1"/>
  <c r="U217" a="1"/>
  <c r="U217" s="1"/>
  <c r="W217" a="1"/>
  <c r="W217" s="1"/>
  <c r="Y217" a="1"/>
  <c r="Y217" s="1"/>
  <c r="AA217" a="1"/>
  <c r="AA217" s="1"/>
  <c r="AC217" a="1"/>
  <c r="AC217" s="1"/>
  <c r="AE217" a="1"/>
  <c r="AE217" s="1"/>
  <c r="AG217" a="1"/>
  <c r="AG217" s="1"/>
  <c r="AI217" a="1"/>
  <c r="AI217" s="1"/>
  <c r="AK217" a="1"/>
  <c r="AK217" s="1"/>
  <c r="AM217" a="1"/>
  <c r="AM217" s="1"/>
  <c r="H218" a="1"/>
  <c r="H218" s="1"/>
  <c r="J218" a="1"/>
  <c r="J218" s="1"/>
  <c r="L218" a="1"/>
  <c r="L218" s="1"/>
  <c r="N218" a="1"/>
  <c r="N218" s="1"/>
  <c r="P218" a="1"/>
  <c r="P218" s="1"/>
  <c r="R218" a="1"/>
  <c r="R218" s="1"/>
  <c r="T218" a="1"/>
  <c r="T218" s="1"/>
  <c r="V218" a="1"/>
  <c r="V218" s="1"/>
  <c r="X218" a="1"/>
  <c r="X218" s="1"/>
  <c r="Z218" a="1"/>
  <c r="Z218" s="1"/>
  <c r="AB218" a="1"/>
  <c r="AB218" s="1"/>
  <c r="AD218" a="1"/>
  <c r="AD218" s="1"/>
  <c r="AF218" a="1"/>
  <c r="AF218" s="1"/>
  <c r="AH218" a="1"/>
  <c r="AH218" s="1"/>
  <c r="AJ218" a="1"/>
  <c r="AJ218" s="1"/>
  <c r="AL218" a="1"/>
  <c r="AL218" s="1"/>
  <c r="AN218" a="1"/>
  <c r="AN218" s="1"/>
  <c r="G216" a="1"/>
  <c r="G216" s="1"/>
  <c r="I216" a="1"/>
  <c r="I216" s="1"/>
  <c r="K216" a="1"/>
  <c r="K216" s="1"/>
  <c r="M216" a="1"/>
  <c r="M216" s="1"/>
  <c r="O216" a="1"/>
  <c r="O216" s="1"/>
  <c r="Q216" a="1"/>
  <c r="Q216" s="1"/>
  <c r="S216" a="1"/>
  <c r="S216" s="1"/>
  <c r="U216" a="1"/>
  <c r="U216" s="1"/>
  <c r="W216" a="1"/>
  <c r="W216" s="1"/>
  <c r="Y216" a="1"/>
  <c r="Y216" s="1"/>
  <c r="AA216" a="1"/>
  <c r="AA216" s="1"/>
  <c r="AC216" a="1"/>
  <c r="AC216" s="1"/>
  <c r="AE216" a="1"/>
  <c r="AE216" s="1"/>
  <c r="AG216" a="1"/>
  <c r="AG216" s="1"/>
  <c r="AI216" a="1"/>
  <c r="AI216" s="1"/>
  <c r="AK216" a="1"/>
  <c r="AK216" s="1"/>
  <c r="AM216" a="1"/>
  <c r="AM216" s="1"/>
  <c r="E216"/>
  <c r="H217" a="1"/>
  <c r="H217" s="1"/>
  <c r="J217" a="1"/>
  <c r="J217" s="1"/>
  <c r="L217" a="1"/>
  <c r="L217" s="1"/>
  <c r="N217" a="1"/>
  <c r="N217" s="1"/>
  <c r="P217" a="1"/>
  <c r="P217" s="1"/>
  <c r="R217" a="1"/>
  <c r="R217" s="1"/>
  <c r="T217" a="1"/>
  <c r="T217" s="1"/>
  <c r="V217" a="1"/>
  <c r="V217" s="1"/>
  <c r="X217" a="1"/>
  <c r="X217" s="1"/>
  <c r="Z217" a="1"/>
  <c r="Z217" s="1"/>
  <c r="AB217" a="1"/>
  <c r="AB217" s="1"/>
  <c r="AD217" a="1"/>
  <c r="AD217" s="1"/>
  <c r="AF217" a="1"/>
  <c r="AF217" s="1"/>
  <c r="AH217" a="1"/>
  <c r="AH217" s="1"/>
  <c r="AJ217" a="1"/>
  <c r="AJ217" s="1"/>
  <c r="AL217" a="1"/>
  <c r="AL217" s="1"/>
  <c r="G218" a="1"/>
  <c r="G218" s="1"/>
  <c r="I218" a="1"/>
  <c r="I218" s="1"/>
  <c r="K218" a="1"/>
  <c r="K218" s="1"/>
  <c r="M218" a="1"/>
  <c r="M218" s="1"/>
  <c r="O218" a="1"/>
  <c r="O218" s="1"/>
  <c r="Q218" a="1"/>
  <c r="Q218" s="1"/>
  <c r="S218" a="1"/>
  <c r="S218" s="1"/>
  <c r="U218" a="1"/>
  <c r="U218" s="1"/>
  <c r="W218" a="1"/>
  <c r="W218" s="1"/>
  <c r="Y218" a="1"/>
  <c r="Y218" s="1"/>
  <c r="AA218" a="1"/>
  <c r="AA218" s="1"/>
  <c r="AC218" a="1"/>
  <c r="AC218" s="1"/>
  <c r="AE218" a="1"/>
  <c r="AE218" s="1"/>
  <c r="AG218" a="1"/>
  <c r="AG218" s="1"/>
  <c r="AI218" a="1"/>
  <c r="AI218" s="1"/>
  <c r="AK218" a="1"/>
  <c r="AK218" s="1"/>
  <c r="AM218" a="1"/>
  <c r="AM218" s="1"/>
  <c r="AU195"/>
  <c r="AL195" a="1"/>
  <c r="AL195" s="1"/>
  <c r="AJ195" a="1"/>
  <c r="AJ195" s="1"/>
  <c r="AH195" a="1"/>
  <c r="AH195" s="1"/>
  <c r="AF195" a="1"/>
  <c r="AF195" s="1"/>
  <c r="AD195" a="1"/>
  <c r="AD195" s="1"/>
  <c r="AB195" a="1"/>
  <c r="AB195" s="1"/>
  <c r="Z195" a="1"/>
  <c r="Z195" s="1"/>
  <c r="X195" a="1"/>
  <c r="X195" s="1"/>
  <c r="V195" a="1"/>
  <c r="V195" s="1"/>
  <c r="T195" a="1"/>
  <c r="T195" s="1"/>
  <c r="R195" a="1"/>
  <c r="R195" s="1"/>
  <c r="P195" a="1"/>
  <c r="P195" s="1"/>
  <c r="N195" a="1"/>
  <c r="N195" s="1"/>
  <c r="L195" a="1"/>
  <c r="L195" s="1"/>
  <c r="J195" a="1"/>
  <c r="J195" s="1"/>
  <c r="H195" a="1"/>
  <c r="H195" s="1"/>
  <c r="D195"/>
  <c r="AN197" a="1"/>
  <c r="AN197" s="1"/>
  <c r="AL197" a="1"/>
  <c r="AL197" s="1"/>
  <c r="AJ197" a="1"/>
  <c r="AJ197" s="1"/>
  <c r="AH197" a="1"/>
  <c r="AH197" s="1"/>
  <c r="AF197" a="1"/>
  <c r="AF197" s="1"/>
  <c r="AD197" a="1"/>
  <c r="AD197" s="1"/>
  <c r="AB197" a="1"/>
  <c r="AB197" s="1"/>
  <c r="Z197" a="1"/>
  <c r="Z197" s="1"/>
  <c r="X197" a="1"/>
  <c r="X197" s="1"/>
  <c r="V197" a="1"/>
  <c r="V197" s="1"/>
  <c r="T197" a="1"/>
  <c r="T197" s="1"/>
  <c r="R197" a="1"/>
  <c r="R197" s="1"/>
  <c r="P197" a="1"/>
  <c r="P197" s="1"/>
  <c r="N197" a="1"/>
  <c r="N197" s="1"/>
  <c r="L197" a="1"/>
  <c r="L197" s="1"/>
  <c r="J197" a="1"/>
  <c r="J197" s="1"/>
  <c r="H197" a="1"/>
  <c r="H197" s="1"/>
  <c r="AM196" a="1"/>
  <c r="AM196" s="1"/>
  <c r="AK196" a="1"/>
  <c r="AK196" s="1"/>
  <c r="AI196" a="1"/>
  <c r="AI196" s="1"/>
  <c r="AG196" a="1"/>
  <c r="AG196" s="1"/>
  <c r="AE196" a="1"/>
  <c r="AE196" s="1"/>
  <c r="AC196" a="1"/>
  <c r="AC196" s="1"/>
  <c r="AA196" a="1"/>
  <c r="AA196" s="1"/>
  <c r="Y196" a="1"/>
  <c r="Y196" s="1"/>
  <c r="W196" a="1"/>
  <c r="W196" s="1"/>
  <c r="U196" a="1"/>
  <c r="U196" s="1"/>
  <c r="S196" a="1"/>
  <c r="S196" s="1"/>
  <c r="Q196" a="1"/>
  <c r="Q196" s="1"/>
  <c r="O196" a="1"/>
  <c r="O196" s="1"/>
  <c r="M196" a="1"/>
  <c r="M196" s="1"/>
  <c r="K196" a="1"/>
  <c r="K196" s="1"/>
  <c r="I196" a="1"/>
  <c r="I196" s="1"/>
  <c r="G196" a="1"/>
  <c r="G196" s="1"/>
  <c r="AM195" a="1"/>
  <c r="AM195" s="1"/>
  <c r="AK195" a="1"/>
  <c r="AK195" s="1"/>
  <c r="AI195" a="1"/>
  <c r="AI195" s="1"/>
  <c r="AG195" a="1"/>
  <c r="AG195" s="1"/>
  <c r="AE195" a="1"/>
  <c r="AE195" s="1"/>
  <c r="AC195" a="1"/>
  <c r="AC195" s="1"/>
  <c r="AA195" a="1"/>
  <c r="AA195" s="1"/>
  <c r="Y195" a="1"/>
  <c r="Y195" s="1"/>
  <c r="W195" a="1"/>
  <c r="W195" s="1"/>
  <c r="U195" a="1"/>
  <c r="U195" s="1"/>
  <c r="S195" a="1"/>
  <c r="S195" s="1"/>
  <c r="Q195" a="1"/>
  <c r="Q195" s="1"/>
  <c r="O195" a="1"/>
  <c r="O195" s="1"/>
  <c r="M195" a="1"/>
  <c r="M195" s="1"/>
  <c r="K195" a="1"/>
  <c r="K195" s="1"/>
  <c r="I195" a="1"/>
  <c r="I195" s="1"/>
  <c r="G195" a="1"/>
  <c r="G195" s="1"/>
  <c r="AO197" a="1"/>
  <c r="AO197" s="1"/>
  <c r="AP197" s="1"/>
  <c r="AM197" a="1"/>
  <c r="AM197" s="1"/>
  <c r="AK197" a="1"/>
  <c r="AK197" s="1"/>
  <c r="AI197" a="1"/>
  <c r="AI197" s="1"/>
  <c r="AG197" a="1"/>
  <c r="AG197" s="1"/>
  <c r="AE197" a="1"/>
  <c r="AE197" s="1"/>
  <c r="AC197" a="1"/>
  <c r="AC197" s="1"/>
  <c r="AA197" a="1"/>
  <c r="AA197" s="1"/>
  <c r="Y197" a="1"/>
  <c r="Y197" s="1"/>
  <c r="W197" a="1"/>
  <c r="W197" s="1"/>
  <c r="U197" a="1"/>
  <c r="U197" s="1"/>
  <c r="S197" a="1"/>
  <c r="S197" s="1"/>
  <c r="Q197" a="1"/>
  <c r="Q197" s="1"/>
  <c r="O197" a="1"/>
  <c r="O197" s="1"/>
  <c r="M197" a="1"/>
  <c r="M197" s="1"/>
  <c r="K197" a="1"/>
  <c r="K197" s="1"/>
  <c r="I197" a="1"/>
  <c r="I197" s="1"/>
  <c r="G197" a="1"/>
  <c r="G197" s="1"/>
  <c r="AL196" a="1"/>
  <c r="AL196" s="1"/>
  <c r="AJ196" a="1"/>
  <c r="AJ196" s="1"/>
  <c r="AH196" a="1"/>
  <c r="AH196" s="1"/>
  <c r="AF196" a="1"/>
  <c r="AF196" s="1"/>
  <c r="AD196" a="1"/>
  <c r="AD196" s="1"/>
  <c r="AB196" a="1"/>
  <c r="AB196" s="1"/>
  <c r="Z196" a="1"/>
  <c r="Z196" s="1"/>
  <c r="X196" a="1"/>
  <c r="X196" s="1"/>
  <c r="V196" a="1"/>
  <c r="V196" s="1"/>
  <c r="T196" a="1"/>
  <c r="T196" s="1"/>
  <c r="R196" a="1"/>
  <c r="R196" s="1"/>
  <c r="P196" a="1"/>
  <c r="P196" s="1"/>
  <c r="N196" a="1"/>
  <c r="N196" s="1"/>
  <c r="L196" a="1"/>
  <c r="L196" s="1"/>
  <c r="J196" a="1"/>
  <c r="J196" s="1"/>
  <c r="H196" a="1"/>
  <c r="H196" s="1"/>
  <c r="E195"/>
  <c r="AU207"/>
  <c r="AL207" a="1"/>
  <c r="AL207" s="1"/>
  <c r="AJ207" a="1"/>
  <c r="AJ207" s="1"/>
  <c r="AH207" a="1"/>
  <c r="AH207" s="1"/>
  <c r="AF207" a="1"/>
  <c r="AF207" s="1"/>
  <c r="AD207" a="1"/>
  <c r="AD207" s="1"/>
  <c r="AB207" a="1"/>
  <c r="AB207" s="1"/>
  <c r="Z207" a="1"/>
  <c r="Z207" s="1"/>
  <c r="X207" a="1"/>
  <c r="X207" s="1"/>
  <c r="V207" a="1"/>
  <c r="V207" s="1"/>
  <c r="T207" a="1"/>
  <c r="T207" s="1"/>
  <c r="R207" a="1"/>
  <c r="R207" s="1"/>
  <c r="P207" a="1"/>
  <c r="P207" s="1"/>
  <c r="N207" a="1"/>
  <c r="N207" s="1"/>
  <c r="L207" a="1"/>
  <c r="L207" s="1"/>
  <c r="J207" a="1"/>
  <c r="J207" s="1"/>
  <c r="H207" a="1"/>
  <c r="H207" s="1"/>
  <c r="D207"/>
  <c r="AN209" a="1"/>
  <c r="AN209" s="1"/>
  <c r="AL209" a="1"/>
  <c r="AL209" s="1"/>
  <c r="AJ209" a="1"/>
  <c r="AJ209" s="1"/>
  <c r="AH209" a="1"/>
  <c r="AH209" s="1"/>
  <c r="AF209" a="1"/>
  <c r="AF209" s="1"/>
  <c r="AD209" a="1"/>
  <c r="AD209" s="1"/>
  <c r="AB209" a="1"/>
  <c r="AB209" s="1"/>
  <c r="Z209" a="1"/>
  <c r="Z209" s="1"/>
  <c r="X209" a="1"/>
  <c r="X209" s="1"/>
  <c r="V209" a="1"/>
  <c r="V209" s="1"/>
  <c r="T209" a="1"/>
  <c r="T209" s="1"/>
  <c r="R209" a="1"/>
  <c r="R209" s="1"/>
  <c r="P209" a="1"/>
  <c r="P209" s="1"/>
  <c r="N209" a="1"/>
  <c r="N209" s="1"/>
  <c r="L209" a="1"/>
  <c r="L209" s="1"/>
  <c r="J209" a="1"/>
  <c r="J209" s="1"/>
  <c r="H209" a="1"/>
  <c r="H209" s="1"/>
  <c r="AM208" a="1"/>
  <c r="AM208" s="1"/>
  <c r="AK208" a="1"/>
  <c r="AK208" s="1"/>
  <c r="AI208" a="1"/>
  <c r="AI208" s="1"/>
  <c r="AG208" a="1"/>
  <c r="AG208" s="1"/>
  <c r="AE208" a="1"/>
  <c r="AE208" s="1"/>
  <c r="AC208" a="1"/>
  <c r="AC208" s="1"/>
  <c r="AA208" a="1"/>
  <c r="AA208" s="1"/>
  <c r="Y208" a="1"/>
  <c r="Y208" s="1"/>
  <c r="W208" a="1"/>
  <c r="W208" s="1"/>
  <c r="U208" a="1"/>
  <c r="U208" s="1"/>
  <c r="S208" a="1"/>
  <c r="S208" s="1"/>
  <c r="Q208" a="1"/>
  <c r="Q208" s="1"/>
  <c r="O208" a="1"/>
  <c r="O208" s="1"/>
  <c r="M208" a="1"/>
  <c r="M208" s="1"/>
  <c r="K208" a="1"/>
  <c r="K208" s="1"/>
  <c r="I208" a="1"/>
  <c r="I208" s="1"/>
  <c r="G208" a="1"/>
  <c r="G208" s="1"/>
  <c r="AM207" a="1"/>
  <c r="AM207" s="1"/>
  <c r="AK207" a="1"/>
  <c r="AK207" s="1"/>
  <c r="AI207" a="1"/>
  <c r="AI207" s="1"/>
  <c r="AG207" a="1"/>
  <c r="AG207" s="1"/>
  <c r="AE207" a="1"/>
  <c r="AE207" s="1"/>
  <c r="AC207" a="1"/>
  <c r="AC207" s="1"/>
  <c r="AA207" a="1"/>
  <c r="AA207" s="1"/>
  <c r="Y207" a="1"/>
  <c r="Y207" s="1"/>
  <c r="W207" a="1"/>
  <c r="W207" s="1"/>
  <c r="U207" a="1"/>
  <c r="U207" s="1"/>
  <c r="S207" a="1"/>
  <c r="S207" s="1"/>
  <c r="Q207" a="1"/>
  <c r="Q207" s="1"/>
  <c r="O207" a="1"/>
  <c r="O207" s="1"/>
  <c r="M207" a="1"/>
  <c r="M207" s="1"/>
  <c r="K207" a="1"/>
  <c r="K207" s="1"/>
  <c r="I207" a="1"/>
  <c r="I207" s="1"/>
  <c r="G207" a="1"/>
  <c r="G207" s="1"/>
  <c r="AO209" a="1"/>
  <c r="AO209" s="1"/>
  <c r="AP209" s="1"/>
  <c r="AM209" a="1"/>
  <c r="AM209" s="1"/>
  <c r="AK209" a="1"/>
  <c r="AK209" s="1"/>
  <c r="AI209" a="1"/>
  <c r="AI209" s="1"/>
  <c r="AG209" a="1"/>
  <c r="AG209" s="1"/>
  <c r="AE209" a="1"/>
  <c r="AE209" s="1"/>
  <c r="AC209" a="1"/>
  <c r="AC209" s="1"/>
  <c r="AA209" a="1"/>
  <c r="AA209" s="1"/>
  <c r="Y209" a="1"/>
  <c r="Y209" s="1"/>
  <c r="W209" a="1"/>
  <c r="W209" s="1"/>
  <c r="U209" a="1"/>
  <c r="U209" s="1"/>
  <c r="S209" a="1"/>
  <c r="S209" s="1"/>
  <c r="Q209" a="1"/>
  <c r="Q209" s="1"/>
  <c r="O209" a="1"/>
  <c r="O209" s="1"/>
  <c r="M209" a="1"/>
  <c r="M209" s="1"/>
  <c r="K209" a="1"/>
  <c r="K209" s="1"/>
  <c r="I209" a="1"/>
  <c r="I209" s="1"/>
  <c r="G209" a="1"/>
  <c r="G209" s="1"/>
  <c r="AL208" a="1"/>
  <c r="AL208" s="1"/>
  <c r="AJ208" a="1"/>
  <c r="AJ208" s="1"/>
  <c r="AH208" a="1"/>
  <c r="AH208" s="1"/>
  <c r="AF208" a="1"/>
  <c r="AF208" s="1"/>
  <c r="AD208" a="1"/>
  <c r="AD208" s="1"/>
  <c r="AB208" a="1"/>
  <c r="AB208" s="1"/>
  <c r="Z208" a="1"/>
  <c r="Z208" s="1"/>
  <c r="X208" a="1"/>
  <c r="X208" s="1"/>
  <c r="V208" a="1"/>
  <c r="V208" s="1"/>
  <c r="T208" a="1"/>
  <c r="T208" s="1"/>
  <c r="R208" a="1"/>
  <c r="R208" s="1"/>
  <c r="P208" a="1"/>
  <c r="P208" s="1"/>
  <c r="N208" a="1"/>
  <c r="N208" s="1"/>
  <c r="L208" a="1"/>
  <c r="L208" s="1"/>
  <c r="J208" a="1"/>
  <c r="J208" s="1"/>
  <c r="H208" a="1"/>
  <c r="H208" s="1"/>
  <c r="E207"/>
  <c r="AO239" a="1"/>
  <c r="AO239" s="1"/>
  <c r="AP239" s="1"/>
  <c r="AM239" a="1"/>
  <c r="AM239" s="1"/>
  <c r="AK239" a="1"/>
  <c r="AK239" s="1"/>
  <c r="AI239" a="1"/>
  <c r="AI239" s="1"/>
  <c r="AG239" a="1"/>
  <c r="AG239" s="1"/>
  <c r="AE239" a="1"/>
  <c r="AE239" s="1"/>
  <c r="AC239" a="1"/>
  <c r="AC239" s="1"/>
  <c r="AA239" a="1"/>
  <c r="AA239" s="1"/>
  <c r="Y239" a="1"/>
  <c r="Y239" s="1"/>
  <c r="W239" a="1"/>
  <c r="W239" s="1"/>
  <c r="U239" a="1"/>
  <c r="U239" s="1"/>
  <c r="S239" a="1"/>
  <c r="S239" s="1"/>
  <c r="Q239" a="1"/>
  <c r="Q239" s="1"/>
  <c r="O239" a="1"/>
  <c r="O239" s="1"/>
  <c r="M239" a="1"/>
  <c r="M239" s="1"/>
  <c r="K239" a="1"/>
  <c r="K239" s="1"/>
  <c r="I239" a="1"/>
  <c r="I239" s="1"/>
  <c r="G239" a="1"/>
  <c r="G239" s="1"/>
  <c r="AL238" a="1"/>
  <c r="AL238" s="1"/>
  <c r="AJ238" a="1"/>
  <c r="AJ238" s="1"/>
  <c r="AH238" a="1"/>
  <c r="AH238" s="1"/>
  <c r="AF238" a="1"/>
  <c r="AF238" s="1"/>
  <c r="AD238" a="1"/>
  <c r="AD238" s="1"/>
  <c r="AB238" a="1"/>
  <c r="AB238" s="1"/>
  <c r="Z238" a="1"/>
  <c r="Z238" s="1"/>
  <c r="X238" a="1"/>
  <c r="X238" s="1"/>
  <c r="V238" a="1"/>
  <c r="V238" s="1"/>
  <c r="T238" a="1"/>
  <c r="T238" s="1"/>
  <c r="R238" a="1"/>
  <c r="R238" s="1"/>
  <c r="P238" a="1"/>
  <c r="P238" s="1"/>
  <c r="N238" a="1"/>
  <c r="N238" s="1"/>
  <c r="L238" a="1"/>
  <c r="L238" s="1"/>
  <c r="J238" a="1"/>
  <c r="J238" s="1"/>
  <c r="H238" a="1"/>
  <c r="H238" s="1"/>
  <c r="E237"/>
  <c r="AM237" a="1"/>
  <c r="AM237" s="1"/>
  <c r="AK237" a="1"/>
  <c r="AK237" s="1"/>
  <c r="AI237" a="1"/>
  <c r="AI237" s="1"/>
  <c r="AG237" a="1"/>
  <c r="AG237" s="1"/>
  <c r="AE237" a="1"/>
  <c r="AE237" s="1"/>
  <c r="AC237" a="1"/>
  <c r="AC237" s="1"/>
  <c r="AA237" a="1"/>
  <c r="AA237" s="1"/>
  <c r="Y237" a="1"/>
  <c r="Y237" s="1"/>
  <c r="W237" a="1"/>
  <c r="W237" s="1"/>
  <c r="U237" a="1"/>
  <c r="U237" s="1"/>
  <c r="S237" a="1"/>
  <c r="S237" s="1"/>
  <c r="Q237" a="1"/>
  <c r="Q237" s="1"/>
  <c r="O237" a="1"/>
  <c r="O237" s="1"/>
  <c r="M237" a="1"/>
  <c r="M237" s="1"/>
  <c r="K237" a="1"/>
  <c r="K237" s="1"/>
  <c r="I237" a="1"/>
  <c r="I237" s="1"/>
  <c r="G237" a="1"/>
  <c r="G237" s="1"/>
  <c r="AN239" a="1"/>
  <c r="AN239" s="1"/>
  <c r="AL239" a="1"/>
  <c r="AL239" s="1"/>
  <c r="AJ239" a="1"/>
  <c r="AJ239" s="1"/>
  <c r="AH239" a="1"/>
  <c r="AH239" s="1"/>
  <c r="AF239" a="1"/>
  <c r="AF239" s="1"/>
  <c r="AD239" a="1"/>
  <c r="AD239" s="1"/>
  <c r="AB239" a="1"/>
  <c r="AB239" s="1"/>
  <c r="Z239" a="1"/>
  <c r="Z239" s="1"/>
  <c r="X239" a="1"/>
  <c r="X239" s="1"/>
  <c r="V239" a="1"/>
  <c r="V239" s="1"/>
  <c r="T239" a="1"/>
  <c r="T239" s="1"/>
  <c r="R239" a="1"/>
  <c r="R239" s="1"/>
  <c r="P239" a="1"/>
  <c r="P239" s="1"/>
  <c r="N239" a="1"/>
  <c r="N239" s="1"/>
  <c r="L239" a="1"/>
  <c r="L239" s="1"/>
  <c r="J239" a="1"/>
  <c r="J239" s="1"/>
  <c r="H239" a="1"/>
  <c r="H239" s="1"/>
  <c r="AM238" a="1"/>
  <c r="AM238" s="1"/>
  <c r="AK238" a="1"/>
  <c r="AK238" s="1"/>
  <c r="AI238" a="1"/>
  <c r="AI238" s="1"/>
  <c r="AG238" a="1"/>
  <c r="AG238" s="1"/>
  <c r="AE238" a="1"/>
  <c r="AE238" s="1"/>
  <c r="AC238" a="1"/>
  <c r="AC238" s="1"/>
  <c r="AA238" a="1"/>
  <c r="AA238" s="1"/>
  <c r="Y238" a="1"/>
  <c r="Y238" s="1"/>
  <c r="W238" a="1"/>
  <c r="W238" s="1"/>
  <c r="U238" a="1"/>
  <c r="U238" s="1"/>
  <c r="S238" a="1"/>
  <c r="S238" s="1"/>
  <c r="Q238" a="1"/>
  <c r="Q238" s="1"/>
  <c r="O238" a="1"/>
  <c r="O238" s="1"/>
  <c r="M238" a="1"/>
  <c r="M238" s="1"/>
  <c r="K238" a="1"/>
  <c r="K238" s="1"/>
  <c r="I238" a="1"/>
  <c r="I238" s="1"/>
  <c r="G238" a="1"/>
  <c r="G238" s="1"/>
  <c r="AU237"/>
  <c r="AL237" a="1"/>
  <c r="AL237" s="1"/>
  <c r="AJ237" a="1"/>
  <c r="AJ237" s="1"/>
  <c r="AH237" a="1"/>
  <c r="AH237" s="1"/>
  <c r="AF237" a="1"/>
  <c r="AF237" s="1"/>
  <c r="AD237" a="1"/>
  <c r="AD237" s="1"/>
  <c r="AB237" a="1"/>
  <c r="AB237" s="1"/>
  <c r="Z237" a="1"/>
  <c r="Z237" s="1"/>
  <c r="X237" a="1"/>
  <c r="X237" s="1"/>
  <c r="V237" a="1"/>
  <c r="V237" s="1"/>
  <c r="T237" a="1"/>
  <c r="T237" s="1"/>
  <c r="R237" a="1"/>
  <c r="R237" s="1"/>
  <c r="P237" a="1"/>
  <c r="P237" s="1"/>
  <c r="N237" a="1"/>
  <c r="N237" s="1"/>
  <c r="L237" a="1"/>
  <c r="L237" s="1"/>
  <c r="J237" a="1"/>
  <c r="J237" s="1"/>
  <c r="H237" a="1"/>
  <c r="H237" s="1"/>
  <c r="D237"/>
  <c r="AO251" a="1"/>
  <c r="AO251" s="1"/>
  <c r="AP251" s="1"/>
  <c r="AM251" a="1"/>
  <c r="AM251" s="1"/>
  <c r="AK251" a="1"/>
  <c r="AK251" s="1"/>
  <c r="AI251" a="1"/>
  <c r="AI251" s="1"/>
  <c r="AG251" a="1"/>
  <c r="AG251" s="1"/>
  <c r="AE251" a="1"/>
  <c r="AE251" s="1"/>
  <c r="AC251" a="1"/>
  <c r="AC251" s="1"/>
  <c r="AA251" a="1"/>
  <c r="AA251" s="1"/>
  <c r="Y251" a="1"/>
  <c r="Y251" s="1"/>
  <c r="W251" a="1"/>
  <c r="W251" s="1"/>
  <c r="U251" a="1"/>
  <c r="U251" s="1"/>
  <c r="S251" a="1"/>
  <c r="S251" s="1"/>
  <c r="Q251" a="1"/>
  <c r="Q251" s="1"/>
  <c r="O251" a="1"/>
  <c r="O251" s="1"/>
  <c r="M251" a="1"/>
  <c r="M251" s="1"/>
  <c r="K251" a="1"/>
  <c r="K251" s="1"/>
  <c r="I251" a="1"/>
  <c r="I251" s="1"/>
  <c r="G251" a="1"/>
  <c r="G251" s="1"/>
  <c r="AL250" a="1"/>
  <c r="AL250" s="1"/>
  <c r="AJ250" a="1"/>
  <c r="AJ250" s="1"/>
  <c r="AH250" a="1"/>
  <c r="AH250" s="1"/>
  <c r="AF250" a="1"/>
  <c r="AF250" s="1"/>
  <c r="AD250" a="1"/>
  <c r="AD250" s="1"/>
  <c r="AB250" a="1"/>
  <c r="AB250" s="1"/>
  <c r="Z250" a="1"/>
  <c r="Z250" s="1"/>
  <c r="X250" a="1"/>
  <c r="X250" s="1"/>
  <c r="V250" a="1"/>
  <c r="V250" s="1"/>
  <c r="T250" a="1"/>
  <c r="T250" s="1"/>
  <c r="R250" a="1"/>
  <c r="R250" s="1"/>
  <c r="P250" a="1"/>
  <c r="P250" s="1"/>
  <c r="N250" a="1"/>
  <c r="N250" s="1"/>
  <c r="L250" a="1"/>
  <c r="L250" s="1"/>
  <c r="J250" a="1"/>
  <c r="J250" s="1"/>
  <c r="H250" a="1"/>
  <c r="H250" s="1"/>
  <c r="E249"/>
  <c r="AM249" a="1"/>
  <c r="AM249" s="1"/>
  <c r="AK249" a="1"/>
  <c r="AK249" s="1"/>
  <c r="AI249" a="1"/>
  <c r="AI249" s="1"/>
  <c r="AG249" a="1"/>
  <c r="AG249" s="1"/>
  <c r="AE249" a="1"/>
  <c r="AE249" s="1"/>
  <c r="AC249" a="1"/>
  <c r="AC249" s="1"/>
  <c r="AA249" a="1"/>
  <c r="AA249" s="1"/>
  <c r="Y249" a="1"/>
  <c r="Y249" s="1"/>
  <c r="W249" a="1"/>
  <c r="W249" s="1"/>
  <c r="U249" a="1"/>
  <c r="U249" s="1"/>
  <c r="S249" a="1"/>
  <c r="S249" s="1"/>
  <c r="Q249" a="1"/>
  <c r="Q249" s="1"/>
  <c r="O249" a="1"/>
  <c r="O249" s="1"/>
  <c r="M249" a="1"/>
  <c r="M249" s="1"/>
  <c r="K249" a="1"/>
  <c r="K249" s="1"/>
  <c r="I249" a="1"/>
  <c r="I249" s="1"/>
  <c r="G249" a="1"/>
  <c r="G249" s="1"/>
  <c r="AN251" a="1"/>
  <c r="AN251" s="1"/>
  <c r="AL251" a="1"/>
  <c r="AL251" s="1"/>
  <c r="AJ251" a="1"/>
  <c r="AJ251" s="1"/>
  <c r="AH251" a="1"/>
  <c r="AH251" s="1"/>
  <c r="AF251" a="1"/>
  <c r="AF251" s="1"/>
  <c r="AD251" a="1"/>
  <c r="AD251" s="1"/>
  <c r="AB251" a="1"/>
  <c r="AB251" s="1"/>
  <c r="Z251" a="1"/>
  <c r="Z251" s="1"/>
  <c r="X251" a="1"/>
  <c r="X251" s="1"/>
  <c r="V251" a="1"/>
  <c r="V251" s="1"/>
  <c r="T251" a="1"/>
  <c r="T251" s="1"/>
  <c r="R251" a="1"/>
  <c r="R251" s="1"/>
  <c r="P251" a="1"/>
  <c r="P251" s="1"/>
  <c r="N251" a="1"/>
  <c r="N251" s="1"/>
  <c r="L251" a="1"/>
  <c r="L251" s="1"/>
  <c r="J251" a="1"/>
  <c r="J251" s="1"/>
  <c r="H251" a="1"/>
  <c r="H251" s="1"/>
  <c r="AM250" a="1"/>
  <c r="AM250" s="1"/>
  <c r="AK250" a="1"/>
  <c r="AK250" s="1"/>
  <c r="AI250" a="1"/>
  <c r="AI250" s="1"/>
  <c r="AG250" a="1"/>
  <c r="AG250" s="1"/>
  <c r="AE250" a="1"/>
  <c r="AE250" s="1"/>
  <c r="AC250" a="1"/>
  <c r="AC250" s="1"/>
  <c r="AA250" a="1"/>
  <c r="AA250" s="1"/>
  <c r="Y250" a="1"/>
  <c r="Y250" s="1"/>
  <c r="W250" a="1"/>
  <c r="W250" s="1"/>
  <c r="U250" a="1"/>
  <c r="U250" s="1"/>
  <c r="S250" a="1"/>
  <c r="S250" s="1"/>
  <c r="Q250" a="1"/>
  <c r="Q250" s="1"/>
  <c r="O250" a="1"/>
  <c r="O250" s="1"/>
  <c r="M250" a="1"/>
  <c r="M250" s="1"/>
  <c r="K250" a="1"/>
  <c r="K250" s="1"/>
  <c r="I250" a="1"/>
  <c r="I250" s="1"/>
  <c r="G250" a="1"/>
  <c r="G250" s="1"/>
  <c r="AU249"/>
  <c r="AL249" a="1"/>
  <c r="AL249" s="1"/>
  <c r="AJ249" a="1"/>
  <c r="AJ249" s="1"/>
  <c r="AH249" a="1"/>
  <c r="AH249" s="1"/>
  <c r="AF249" a="1"/>
  <c r="AF249" s="1"/>
  <c r="AD249" a="1"/>
  <c r="AD249" s="1"/>
  <c r="AB249" a="1"/>
  <c r="AB249" s="1"/>
  <c r="Z249" a="1"/>
  <c r="Z249" s="1"/>
  <c r="X249" a="1"/>
  <c r="X249" s="1"/>
  <c r="V249" a="1"/>
  <c r="V249" s="1"/>
  <c r="T249" a="1"/>
  <c r="T249" s="1"/>
  <c r="R249" a="1"/>
  <c r="R249" s="1"/>
  <c r="P249" a="1"/>
  <c r="P249" s="1"/>
  <c r="N249" a="1"/>
  <c r="N249" s="1"/>
  <c r="L249" a="1"/>
  <c r="L249" s="1"/>
  <c r="J249" a="1"/>
  <c r="J249" s="1"/>
  <c r="H249" a="1"/>
  <c r="H249" s="1"/>
  <c r="D249"/>
  <c r="AO263" a="1"/>
  <c r="AO263" s="1"/>
  <c r="AP263" s="1"/>
  <c r="G261" a="1"/>
  <c r="G261" s="1"/>
  <c r="I261" a="1"/>
  <c r="I261" s="1"/>
  <c r="K261" a="1"/>
  <c r="K261" s="1"/>
  <c r="M261" a="1"/>
  <c r="M261" s="1"/>
  <c r="O261" a="1"/>
  <c r="O261" s="1"/>
  <c r="Q261" a="1"/>
  <c r="Q261" s="1"/>
  <c r="S261" a="1"/>
  <c r="S261" s="1"/>
  <c r="U261" a="1"/>
  <c r="U261" s="1"/>
  <c r="W261" a="1"/>
  <c r="W261" s="1"/>
  <c r="Y261" a="1"/>
  <c r="Y261" s="1"/>
  <c r="AA261" a="1"/>
  <c r="AA261" s="1"/>
  <c r="AC261" a="1"/>
  <c r="AC261" s="1"/>
  <c r="AE261" a="1"/>
  <c r="AE261" s="1"/>
  <c r="AG261" a="1"/>
  <c r="AG261" s="1"/>
  <c r="AI261" a="1"/>
  <c r="AI261" s="1"/>
  <c r="AK261" a="1"/>
  <c r="AK261" s="1"/>
  <c r="AM261" a="1"/>
  <c r="AM261" s="1"/>
  <c r="G262" a="1"/>
  <c r="G262" s="1"/>
  <c r="I262" a="1"/>
  <c r="I262" s="1"/>
  <c r="K262" a="1"/>
  <c r="K262" s="1"/>
  <c r="M262" a="1"/>
  <c r="M262" s="1"/>
  <c r="O262" a="1"/>
  <c r="O262" s="1"/>
  <c r="Q262" a="1"/>
  <c r="Q262" s="1"/>
  <c r="S262" a="1"/>
  <c r="S262" s="1"/>
  <c r="U262" a="1"/>
  <c r="U262" s="1"/>
  <c r="W262" a="1"/>
  <c r="W262" s="1"/>
  <c r="Y262" a="1"/>
  <c r="Y262" s="1"/>
  <c r="AA262" a="1"/>
  <c r="AA262" s="1"/>
  <c r="AC262" a="1"/>
  <c r="AC262" s="1"/>
  <c r="AE262" a="1"/>
  <c r="AE262" s="1"/>
  <c r="AG262" a="1"/>
  <c r="AG262" s="1"/>
  <c r="AI262" a="1"/>
  <c r="AI262" s="1"/>
  <c r="AK262" a="1"/>
  <c r="AK262" s="1"/>
  <c r="AM262" a="1"/>
  <c r="AM262" s="1"/>
  <c r="H263" a="1"/>
  <c r="H263" s="1"/>
  <c r="J263" a="1"/>
  <c r="J263" s="1"/>
  <c r="L263" a="1"/>
  <c r="L263" s="1"/>
  <c r="N263" a="1"/>
  <c r="N263" s="1"/>
  <c r="P263" a="1"/>
  <c r="P263" s="1"/>
  <c r="R263" a="1"/>
  <c r="R263" s="1"/>
  <c r="T263" a="1"/>
  <c r="T263" s="1"/>
  <c r="V263" a="1"/>
  <c r="V263" s="1"/>
  <c r="X263" a="1"/>
  <c r="X263" s="1"/>
  <c r="Z263" a="1"/>
  <c r="Z263" s="1"/>
  <c r="AB263" a="1"/>
  <c r="AB263" s="1"/>
  <c r="AD263" a="1"/>
  <c r="AD263" s="1"/>
  <c r="AF263" a="1"/>
  <c r="AF263" s="1"/>
  <c r="AH263" a="1"/>
  <c r="AH263" s="1"/>
  <c r="AJ263" a="1"/>
  <c r="AJ263" s="1"/>
  <c r="AL263" a="1"/>
  <c r="AL263" s="1"/>
  <c r="AN263" a="1"/>
  <c r="AN263" s="1"/>
  <c r="D261"/>
  <c r="H261" a="1"/>
  <c r="H261" s="1"/>
  <c r="J261" a="1"/>
  <c r="J261" s="1"/>
  <c r="L261" a="1"/>
  <c r="L261" s="1"/>
  <c r="N261" a="1"/>
  <c r="N261" s="1"/>
  <c r="P261" a="1"/>
  <c r="P261" s="1"/>
  <c r="R261" a="1"/>
  <c r="R261" s="1"/>
  <c r="T261" a="1"/>
  <c r="T261" s="1"/>
  <c r="V261" a="1"/>
  <c r="V261" s="1"/>
  <c r="X261" a="1"/>
  <c r="X261" s="1"/>
  <c r="Z261" a="1"/>
  <c r="Z261" s="1"/>
  <c r="AB261" a="1"/>
  <c r="AB261" s="1"/>
  <c r="AD261" a="1"/>
  <c r="AD261" s="1"/>
  <c r="AF261" a="1"/>
  <c r="AF261" s="1"/>
  <c r="AH261" a="1"/>
  <c r="AH261" s="1"/>
  <c r="AJ261" a="1"/>
  <c r="AJ261" s="1"/>
  <c r="AL261" a="1"/>
  <c r="AL261" s="1"/>
  <c r="AU261"/>
  <c r="E261"/>
  <c r="H262" a="1"/>
  <c r="H262" s="1"/>
  <c r="J262" a="1"/>
  <c r="J262" s="1"/>
  <c r="L262" a="1"/>
  <c r="L262" s="1"/>
  <c r="N262" a="1"/>
  <c r="N262" s="1"/>
  <c r="P262" a="1"/>
  <c r="P262" s="1"/>
  <c r="R262" a="1"/>
  <c r="R262" s="1"/>
  <c r="T262" a="1"/>
  <c r="T262" s="1"/>
  <c r="V262" a="1"/>
  <c r="V262" s="1"/>
  <c r="X262" a="1"/>
  <c r="X262" s="1"/>
  <c r="Z262" a="1"/>
  <c r="Z262" s="1"/>
  <c r="AB262" a="1"/>
  <c r="AB262" s="1"/>
  <c r="AD262" a="1"/>
  <c r="AD262" s="1"/>
  <c r="AF262" a="1"/>
  <c r="AF262" s="1"/>
  <c r="AH262" a="1"/>
  <c r="AH262" s="1"/>
  <c r="AJ262" a="1"/>
  <c r="AJ262" s="1"/>
  <c r="AL262" a="1"/>
  <c r="AL262" s="1"/>
  <c r="G263" a="1"/>
  <c r="G263" s="1"/>
  <c r="I263" a="1"/>
  <c r="I263" s="1"/>
  <c r="K263" a="1"/>
  <c r="K263" s="1"/>
  <c r="M263" a="1"/>
  <c r="M263" s="1"/>
  <c r="O263" a="1"/>
  <c r="O263" s="1"/>
  <c r="Q263" a="1"/>
  <c r="Q263" s="1"/>
  <c r="S263" a="1"/>
  <c r="S263" s="1"/>
  <c r="U263" a="1"/>
  <c r="U263" s="1"/>
  <c r="W263" a="1"/>
  <c r="W263" s="1"/>
  <c r="Y263" a="1"/>
  <c r="Y263" s="1"/>
  <c r="AA263" a="1"/>
  <c r="AA263" s="1"/>
  <c r="AC263" a="1"/>
  <c r="AC263" s="1"/>
  <c r="AE263" a="1"/>
  <c r="AE263" s="1"/>
  <c r="AG263" a="1"/>
  <c r="AG263" s="1"/>
  <c r="AI263" a="1"/>
  <c r="AI263" s="1"/>
  <c r="AK263" a="1"/>
  <c r="AK263" s="1"/>
  <c r="AM263" a="1"/>
  <c r="AM263" s="1"/>
  <c r="AM240" a="1"/>
  <c r="AM240" s="1"/>
  <c r="AK240" a="1"/>
  <c r="AK240" s="1"/>
  <c r="AI240" a="1"/>
  <c r="AI240" s="1"/>
  <c r="AG240" a="1"/>
  <c r="AG240" s="1"/>
  <c r="AE240" a="1"/>
  <c r="AE240" s="1"/>
  <c r="AC240" a="1"/>
  <c r="AC240" s="1"/>
  <c r="AA240" a="1"/>
  <c r="AA240" s="1"/>
  <c r="Y240" a="1"/>
  <c r="Y240" s="1"/>
  <c r="W240" a="1"/>
  <c r="W240" s="1"/>
  <c r="U240" a="1"/>
  <c r="U240" s="1"/>
  <c r="S240" a="1"/>
  <c r="S240" s="1"/>
  <c r="Q240" a="1"/>
  <c r="Q240" s="1"/>
  <c r="O240" a="1"/>
  <c r="O240" s="1"/>
  <c r="M240" a="1"/>
  <c r="M240" s="1"/>
  <c r="K240" a="1"/>
  <c r="K240" s="1"/>
  <c r="I240" a="1"/>
  <c r="I240" s="1"/>
  <c r="G240" a="1"/>
  <c r="G240" s="1"/>
  <c r="AO242" a="1"/>
  <c r="AO242" s="1"/>
  <c r="AP242" s="1"/>
  <c r="AM242" a="1"/>
  <c r="AM242" s="1"/>
  <c r="AK242" a="1"/>
  <c r="AK242" s="1"/>
  <c r="AI242" a="1"/>
  <c r="AI242" s="1"/>
  <c r="AG242" a="1"/>
  <c r="AG242" s="1"/>
  <c r="AE242" a="1"/>
  <c r="AE242" s="1"/>
  <c r="AC242" a="1"/>
  <c r="AC242" s="1"/>
  <c r="AA242" a="1"/>
  <c r="AA242" s="1"/>
  <c r="Y242" a="1"/>
  <c r="Y242" s="1"/>
  <c r="W242" a="1"/>
  <c r="W242" s="1"/>
  <c r="U242" a="1"/>
  <c r="U242" s="1"/>
  <c r="S242" a="1"/>
  <c r="S242" s="1"/>
  <c r="Q242" a="1"/>
  <c r="Q242" s="1"/>
  <c r="O242" a="1"/>
  <c r="O242" s="1"/>
  <c r="M242" a="1"/>
  <c r="M242" s="1"/>
  <c r="K242" a="1"/>
  <c r="K242" s="1"/>
  <c r="I242" a="1"/>
  <c r="I242" s="1"/>
  <c r="G242" a="1"/>
  <c r="G242" s="1"/>
  <c r="AL241" a="1"/>
  <c r="AL241" s="1"/>
  <c r="AJ241" a="1"/>
  <c r="AJ241" s="1"/>
  <c r="AH241" a="1"/>
  <c r="AH241" s="1"/>
  <c r="AF241" a="1"/>
  <c r="AF241" s="1"/>
  <c r="AD241" a="1"/>
  <c r="AD241" s="1"/>
  <c r="AB241" a="1"/>
  <c r="AB241" s="1"/>
  <c r="Z241" a="1"/>
  <c r="Z241" s="1"/>
  <c r="X241" a="1"/>
  <c r="X241" s="1"/>
  <c r="V241" a="1"/>
  <c r="V241" s="1"/>
  <c r="T241" a="1"/>
  <c r="T241" s="1"/>
  <c r="R241" a="1"/>
  <c r="R241" s="1"/>
  <c r="P241" a="1"/>
  <c r="P241" s="1"/>
  <c r="N241" a="1"/>
  <c r="N241" s="1"/>
  <c r="L241" a="1"/>
  <c r="L241" s="1"/>
  <c r="J241" a="1"/>
  <c r="J241" s="1"/>
  <c r="H241" a="1"/>
  <c r="H241" s="1"/>
  <c r="E240"/>
  <c r="AU240"/>
  <c r="AL240" a="1"/>
  <c r="AL240" s="1"/>
  <c r="AJ240" a="1"/>
  <c r="AJ240" s="1"/>
  <c r="AH240" a="1"/>
  <c r="AH240" s="1"/>
  <c r="AF240" a="1"/>
  <c r="AF240" s="1"/>
  <c r="AD240" a="1"/>
  <c r="AD240" s="1"/>
  <c r="AB240" a="1"/>
  <c r="AB240" s="1"/>
  <c r="Z240" a="1"/>
  <c r="Z240" s="1"/>
  <c r="X240" a="1"/>
  <c r="X240" s="1"/>
  <c r="V240" a="1"/>
  <c r="V240" s="1"/>
  <c r="T240" a="1"/>
  <c r="T240" s="1"/>
  <c r="R240" a="1"/>
  <c r="R240" s="1"/>
  <c r="P240" a="1"/>
  <c r="P240" s="1"/>
  <c r="N240" a="1"/>
  <c r="N240" s="1"/>
  <c r="L240" a="1"/>
  <c r="L240" s="1"/>
  <c r="J240" a="1"/>
  <c r="J240" s="1"/>
  <c r="H240" a="1"/>
  <c r="H240" s="1"/>
  <c r="D240"/>
  <c r="AN242" a="1"/>
  <c r="AN242" s="1"/>
  <c r="AL242" a="1"/>
  <c r="AL242" s="1"/>
  <c r="AJ242" a="1"/>
  <c r="AJ242" s="1"/>
  <c r="AH242" a="1"/>
  <c r="AH242" s="1"/>
  <c r="AF242" a="1"/>
  <c r="AF242" s="1"/>
  <c r="AD242" a="1"/>
  <c r="AD242" s="1"/>
  <c r="AB242" a="1"/>
  <c r="AB242" s="1"/>
  <c r="Z242" a="1"/>
  <c r="Z242" s="1"/>
  <c r="X242" a="1"/>
  <c r="X242" s="1"/>
  <c r="V242" a="1"/>
  <c r="V242" s="1"/>
  <c r="T242" a="1"/>
  <c r="T242" s="1"/>
  <c r="R242" a="1"/>
  <c r="R242" s="1"/>
  <c r="P242" a="1"/>
  <c r="P242" s="1"/>
  <c r="N242" a="1"/>
  <c r="N242" s="1"/>
  <c r="L242" a="1"/>
  <c r="L242" s="1"/>
  <c r="J242" a="1"/>
  <c r="J242" s="1"/>
  <c r="H242" a="1"/>
  <c r="H242" s="1"/>
  <c r="AM241" a="1"/>
  <c r="AM241" s="1"/>
  <c r="AK241" a="1"/>
  <c r="AK241" s="1"/>
  <c r="AI241" a="1"/>
  <c r="AI241" s="1"/>
  <c r="AG241" a="1"/>
  <c r="AG241" s="1"/>
  <c r="AE241" a="1"/>
  <c r="AE241" s="1"/>
  <c r="AC241" a="1"/>
  <c r="AC241" s="1"/>
  <c r="AA241" a="1"/>
  <c r="AA241" s="1"/>
  <c r="Y241" a="1"/>
  <c r="Y241" s="1"/>
  <c r="W241" a="1"/>
  <c r="W241" s="1"/>
  <c r="U241" a="1"/>
  <c r="U241" s="1"/>
  <c r="S241" a="1"/>
  <c r="S241" s="1"/>
  <c r="Q241" a="1"/>
  <c r="Q241" s="1"/>
  <c r="O241" a="1"/>
  <c r="O241" s="1"/>
  <c r="M241" a="1"/>
  <c r="M241" s="1"/>
  <c r="K241" a="1"/>
  <c r="K241" s="1"/>
  <c r="I241" a="1"/>
  <c r="I241" s="1"/>
  <c r="G241" a="1"/>
  <c r="G241" s="1"/>
  <c r="AM252" a="1"/>
  <c r="AM252" s="1"/>
  <c r="AK252" a="1"/>
  <c r="AK252" s="1"/>
  <c r="AI252" a="1"/>
  <c r="AI252" s="1"/>
  <c r="AG252" a="1"/>
  <c r="AG252" s="1"/>
  <c r="AE252" a="1"/>
  <c r="AE252" s="1"/>
  <c r="AC252" a="1"/>
  <c r="AC252" s="1"/>
  <c r="AA252" a="1"/>
  <c r="AA252" s="1"/>
  <c r="Y252" a="1"/>
  <c r="Y252" s="1"/>
  <c r="W252" a="1"/>
  <c r="W252" s="1"/>
  <c r="U252" a="1"/>
  <c r="U252" s="1"/>
  <c r="S252" a="1"/>
  <c r="S252" s="1"/>
  <c r="Q252" a="1"/>
  <c r="Q252" s="1"/>
  <c r="O252" a="1"/>
  <c r="O252" s="1"/>
  <c r="M252" a="1"/>
  <c r="M252" s="1"/>
  <c r="K252" a="1"/>
  <c r="K252" s="1"/>
  <c r="I252" a="1"/>
  <c r="I252" s="1"/>
  <c r="G252" a="1"/>
  <c r="G252" s="1"/>
  <c r="AO254" a="1"/>
  <c r="AO254" s="1"/>
  <c r="AP254" s="1"/>
  <c r="AM254" a="1"/>
  <c r="AM254" s="1"/>
  <c r="AK254" a="1"/>
  <c r="AK254" s="1"/>
  <c r="AI254" a="1"/>
  <c r="AI254" s="1"/>
  <c r="AG254" a="1"/>
  <c r="AG254" s="1"/>
  <c r="AE254" a="1"/>
  <c r="AE254" s="1"/>
  <c r="AC254" a="1"/>
  <c r="AC254" s="1"/>
  <c r="AA254" a="1"/>
  <c r="AA254" s="1"/>
  <c r="Y254" a="1"/>
  <c r="Y254" s="1"/>
  <c r="W254" a="1"/>
  <c r="W254" s="1"/>
  <c r="U254" a="1"/>
  <c r="U254" s="1"/>
  <c r="S254" a="1"/>
  <c r="S254" s="1"/>
  <c r="Q254" a="1"/>
  <c r="Q254" s="1"/>
  <c r="O254" a="1"/>
  <c r="O254" s="1"/>
  <c r="M254" a="1"/>
  <c r="M254" s="1"/>
  <c r="K254" a="1"/>
  <c r="K254" s="1"/>
  <c r="I254" a="1"/>
  <c r="I254" s="1"/>
  <c r="G254" a="1"/>
  <c r="G254" s="1"/>
  <c r="AL253" a="1"/>
  <c r="AL253" s="1"/>
  <c r="AJ253" a="1"/>
  <c r="AJ253" s="1"/>
  <c r="AH253" a="1"/>
  <c r="AH253" s="1"/>
  <c r="AF253" a="1"/>
  <c r="AF253" s="1"/>
  <c r="AD253" a="1"/>
  <c r="AD253" s="1"/>
  <c r="AB253" a="1"/>
  <c r="AB253" s="1"/>
  <c r="Z253" a="1"/>
  <c r="Z253" s="1"/>
  <c r="X253" a="1"/>
  <c r="X253" s="1"/>
  <c r="V253" a="1"/>
  <c r="V253" s="1"/>
  <c r="T253" a="1"/>
  <c r="T253" s="1"/>
  <c r="R253" a="1"/>
  <c r="R253" s="1"/>
  <c r="P253" a="1"/>
  <c r="P253" s="1"/>
  <c r="N253" a="1"/>
  <c r="N253" s="1"/>
  <c r="L253" a="1"/>
  <c r="L253" s="1"/>
  <c r="J253" a="1"/>
  <c r="J253" s="1"/>
  <c r="H253" a="1"/>
  <c r="H253" s="1"/>
  <c r="E252"/>
  <c r="AU252"/>
  <c r="AL252" a="1"/>
  <c r="AL252" s="1"/>
  <c r="AJ252" a="1"/>
  <c r="AJ252" s="1"/>
  <c r="AH252" a="1"/>
  <c r="AH252" s="1"/>
  <c r="AF252" a="1"/>
  <c r="AF252" s="1"/>
  <c r="AD252" a="1"/>
  <c r="AD252" s="1"/>
  <c r="AB252" a="1"/>
  <c r="AB252" s="1"/>
  <c r="Z252" a="1"/>
  <c r="Z252" s="1"/>
  <c r="X252" a="1"/>
  <c r="X252" s="1"/>
  <c r="V252" a="1"/>
  <c r="V252" s="1"/>
  <c r="T252" a="1"/>
  <c r="T252" s="1"/>
  <c r="R252" a="1"/>
  <c r="R252" s="1"/>
  <c r="P252" a="1"/>
  <c r="P252" s="1"/>
  <c r="N252" a="1"/>
  <c r="N252" s="1"/>
  <c r="L252" a="1"/>
  <c r="L252" s="1"/>
  <c r="J252" a="1"/>
  <c r="J252" s="1"/>
  <c r="H252" a="1"/>
  <c r="H252" s="1"/>
  <c r="D252"/>
  <c r="AN254" a="1"/>
  <c r="AN254" s="1"/>
  <c r="AL254" a="1"/>
  <c r="AL254" s="1"/>
  <c r="AJ254" a="1"/>
  <c r="AJ254" s="1"/>
  <c r="AH254" a="1"/>
  <c r="AH254" s="1"/>
  <c r="AF254" a="1"/>
  <c r="AF254" s="1"/>
  <c r="AD254" a="1"/>
  <c r="AD254" s="1"/>
  <c r="AB254" a="1"/>
  <c r="AB254" s="1"/>
  <c r="Z254" a="1"/>
  <c r="Z254" s="1"/>
  <c r="X254" a="1"/>
  <c r="X254" s="1"/>
  <c r="V254" a="1"/>
  <c r="V254" s="1"/>
  <c r="T254" a="1"/>
  <c r="T254" s="1"/>
  <c r="R254" a="1"/>
  <c r="R254" s="1"/>
  <c r="P254" a="1"/>
  <c r="P254" s="1"/>
  <c r="N254" a="1"/>
  <c r="N254" s="1"/>
  <c r="L254" a="1"/>
  <c r="L254" s="1"/>
  <c r="J254" a="1"/>
  <c r="J254" s="1"/>
  <c r="H254" a="1"/>
  <c r="H254" s="1"/>
  <c r="AM253" a="1"/>
  <c r="AM253" s="1"/>
  <c r="AK253" a="1"/>
  <c r="AK253" s="1"/>
  <c r="AI253" a="1"/>
  <c r="AI253" s="1"/>
  <c r="AG253" a="1"/>
  <c r="AG253" s="1"/>
  <c r="AE253" a="1"/>
  <c r="AE253" s="1"/>
  <c r="AC253" a="1"/>
  <c r="AC253" s="1"/>
  <c r="AA253" a="1"/>
  <c r="AA253" s="1"/>
  <c r="Y253" a="1"/>
  <c r="Y253" s="1"/>
  <c r="W253" a="1"/>
  <c r="W253" s="1"/>
  <c r="U253" a="1"/>
  <c r="U253" s="1"/>
  <c r="S253" a="1"/>
  <c r="S253" s="1"/>
  <c r="Q253" a="1"/>
  <c r="Q253" s="1"/>
  <c r="O253" a="1"/>
  <c r="O253" s="1"/>
  <c r="M253" a="1"/>
  <c r="M253" s="1"/>
  <c r="K253" a="1"/>
  <c r="K253" s="1"/>
  <c r="I253" a="1"/>
  <c r="I253" s="1"/>
  <c r="G253" a="1"/>
  <c r="G253" s="1"/>
  <c r="AM168" a="1"/>
  <c r="AM168" s="1"/>
  <c r="AK168" a="1"/>
  <c r="AK168" s="1"/>
  <c r="AI168" a="1"/>
  <c r="AI168" s="1"/>
  <c r="AG168" a="1"/>
  <c r="AG168" s="1"/>
  <c r="AE168" a="1"/>
  <c r="AE168" s="1"/>
  <c r="AC168" a="1"/>
  <c r="AC168" s="1"/>
  <c r="AA168" a="1"/>
  <c r="AA168" s="1"/>
  <c r="Y168" a="1"/>
  <c r="Y168" s="1"/>
  <c r="W168" a="1"/>
  <c r="W168" s="1"/>
  <c r="U168" a="1"/>
  <c r="U168" s="1"/>
  <c r="S168" a="1"/>
  <c r="S168" s="1"/>
  <c r="Q168" a="1"/>
  <c r="Q168" s="1"/>
  <c r="O168" a="1"/>
  <c r="O168" s="1"/>
  <c r="M168" a="1"/>
  <c r="M168" s="1"/>
  <c r="K168" a="1"/>
  <c r="K168" s="1"/>
  <c r="I168" a="1"/>
  <c r="I168" s="1"/>
  <c r="G168" a="1"/>
  <c r="G168" s="1"/>
  <c r="AO170" a="1"/>
  <c r="AO170" s="1"/>
  <c r="AP170" s="1"/>
  <c r="AM170" a="1"/>
  <c r="AM170" s="1"/>
  <c r="AK170" a="1"/>
  <c r="AK170" s="1"/>
  <c r="AI170" a="1"/>
  <c r="AI170" s="1"/>
  <c r="AG170" a="1"/>
  <c r="AG170" s="1"/>
  <c r="AE170" a="1"/>
  <c r="AE170" s="1"/>
  <c r="AC170" a="1"/>
  <c r="AC170" s="1"/>
  <c r="AA170" a="1"/>
  <c r="AA170" s="1"/>
  <c r="Y170" a="1"/>
  <c r="Y170" s="1"/>
  <c r="W170" a="1"/>
  <c r="W170" s="1"/>
  <c r="U170" a="1"/>
  <c r="U170" s="1"/>
  <c r="S170" a="1"/>
  <c r="S170" s="1"/>
  <c r="Q170" a="1"/>
  <c r="Q170" s="1"/>
  <c r="O170" a="1"/>
  <c r="O170" s="1"/>
  <c r="M170" a="1"/>
  <c r="M170" s="1"/>
  <c r="K170" a="1"/>
  <c r="K170" s="1"/>
  <c r="I170" a="1"/>
  <c r="I170" s="1"/>
  <c r="G170" a="1"/>
  <c r="G170" s="1"/>
  <c r="AL169" a="1"/>
  <c r="AL169" s="1"/>
  <c r="AJ169" a="1"/>
  <c r="AJ169" s="1"/>
  <c r="AH169" a="1"/>
  <c r="AH169" s="1"/>
  <c r="AF169" a="1"/>
  <c r="AF169" s="1"/>
  <c r="AD169" a="1"/>
  <c r="AD169" s="1"/>
  <c r="AB169" a="1"/>
  <c r="AB169" s="1"/>
  <c r="Z169" a="1"/>
  <c r="Z169" s="1"/>
  <c r="X169" a="1"/>
  <c r="X169" s="1"/>
  <c r="V169" a="1"/>
  <c r="V169" s="1"/>
  <c r="T169" a="1"/>
  <c r="T169" s="1"/>
  <c r="R169" a="1"/>
  <c r="R169" s="1"/>
  <c r="P169" a="1"/>
  <c r="P169" s="1"/>
  <c r="N169" a="1"/>
  <c r="N169" s="1"/>
  <c r="L169" a="1"/>
  <c r="L169" s="1"/>
  <c r="J169" a="1"/>
  <c r="J169" s="1"/>
  <c r="H169" a="1"/>
  <c r="H169" s="1"/>
  <c r="E168"/>
  <c r="AU168"/>
  <c r="AL168" a="1"/>
  <c r="AL168" s="1"/>
  <c r="AJ168" a="1"/>
  <c r="AJ168" s="1"/>
  <c r="AH168" a="1"/>
  <c r="AH168" s="1"/>
  <c r="AF168" a="1"/>
  <c r="AF168" s="1"/>
  <c r="AD168" a="1"/>
  <c r="AD168" s="1"/>
  <c r="AB168" a="1"/>
  <c r="AB168" s="1"/>
  <c r="Z168" a="1"/>
  <c r="Z168" s="1"/>
  <c r="X168" a="1"/>
  <c r="X168" s="1"/>
  <c r="V168" a="1"/>
  <c r="V168" s="1"/>
  <c r="T168" a="1"/>
  <c r="T168" s="1"/>
  <c r="R168" a="1"/>
  <c r="R168" s="1"/>
  <c r="P168" a="1"/>
  <c r="P168" s="1"/>
  <c r="N168" a="1"/>
  <c r="N168" s="1"/>
  <c r="L168" a="1"/>
  <c r="L168" s="1"/>
  <c r="J168" a="1"/>
  <c r="J168" s="1"/>
  <c r="H168" a="1"/>
  <c r="H168" s="1"/>
  <c r="D168"/>
  <c r="AN170" a="1"/>
  <c r="AN170" s="1"/>
  <c r="AL170" a="1"/>
  <c r="AL170" s="1"/>
  <c r="AJ170" a="1"/>
  <c r="AJ170" s="1"/>
  <c r="AH170" a="1"/>
  <c r="AH170" s="1"/>
  <c r="AF170" a="1"/>
  <c r="AF170" s="1"/>
  <c r="AD170" a="1"/>
  <c r="AD170" s="1"/>
  <c r="AB170" a="1"/>
  <c r="AB170" s="1"/>
  <c r="Z170" a="1"/>
  <c r="Z170" s="1"/>
  <c r="X170" a="1"/>
  <c r="X170" s="1"/>
  <c r="V170" a="1"/>
  <c r="V170" s="1"/>
  <c r="T170" a="1"/>
  <c r="T170" s="1"/>
  <c r="R170" a="1"/>
  <c r="R170" s="1"/>
  <c r="P170" a="1"/>
  <c r="P170" s="1"/>
  <c r="N170" a="1"/>
  <c r="N170" s="1"/>
  <c r="L170" a="1"/>
  <c r="L170" s="1"/>
  <c r="J170" a="1"/>
  <c r="J170" s="1"/>
  <c r="H170" a="1"/>
  <c r="H170" s="1"/>
  <c r="AM169" a="1"/>
  <c r="AM169" s="1"/>
  <c r="AK169" a="1"/>
  <c r="AK169" s="1"/>
  <c r="AI169" a="1"/>
  <c r="AI169" s="1"/>
  <c r="AG169" a="1"/>
  <c r="AG169" s="1"/>
  <c r="AE169" a="1"/>
  <c r="AE169" s="1"/>
  <c r="AC169" a="1"/>
  <c r="AC169" s="1"/>
  <c r="AA169" a="1"/>
  <c r="AA169" s="1"/>
  <c r="Y169" a="1"/>
  <c r="Y169" s="1"/>
  <c r="W169" a="1"/>
  <c r="W169" s="1"/>
  <c r="U169" a="1"/>
  <c r="U169" s="1"/>
  <c r="S169" a="1"/>
  <c r="S169" s="1"/>
  <c r="Q169" a="1"/>
  <c r="Q169" s="1"/>
  <c r="O169" a="1"/>
  <c r="O169" s="1"/>
  <c r="M169" a="1"/>
  <c r="M169" s="1"/>
  <c r="K169" a="1"/>
  <c r="K169" s="1"/>
  <c r="I169" a="1"/>
  <c r="I169" s="1"/>
  <c r="G169" a="1"/>
  <c r="G169" s="1"/>
  <c r="AM144" a="1"/>
  <c r="AM144" s="1"/>
  <c r="AK144" a="1"/>
  <c r="AK144" s="1"/>
  <c r="AI144" a="1"/>
  <c r="AI144" s="1"/>
  <c r="AG144" a="1"/>
  <c r="AG144" s="1"/>
  <c r="AE144" a="1"/>
  <c r="AE144" s="1"/>
  <c r="AC144" a="1"/>
  <c r="AC144" s="1"/>
  <c r="AA144" a="1"/>
  <c r="AA144" s="1"/>
  <c r="Y144" a="1"/>
  <c r="Y144" s="1"/>
  <c r="W144" a="1"/>
  <c r="W144" s="1"/>
  <c r="U144" a="1"/>
  <c r="U144" s="1"/>
  <c r="S144" a="1"/>
  <c r="S144" s="1"/>
  <c r="Q144" a="1"/>
  <c r="Q144" s="1"/>
  <c r="O144" a="1"/>
  <c r="O144" s="1"/>
  <c r="M144" a="1"/>
  <c r="M144" s="1"/>
  <c r="K144" a="1"/>
  <c r="K144" s="1"/>
  <c r="I144" a="1"/>
  <c r="I144" s="1"/>
  <c r="G144" a="1"/>
  <c r="G144" s="1"/>
  <c r="AO146" a="1"/>
  <c r="AO146" s="1"/>
  <c r="AP146" s="1"/>
  <c r="AM146" a="1"/>
  <c r="AM146" s="1"/>
  <c r="AK146" a="1"/>
  <c r="AK146" s="1"/>
  <c r="AI146" a="1"/>
  <c r="AI146" s="1"/>
  <c r="AG146" a="1"/>
  <c r="AG146" s="1"/>
  <c r="AE146" a="1"/>
  <c r="AE146" s="1"/>
  <c r="AC146" a="1"/>
  <c r="AC146" s="1"/>
  <c r="AA146" a="1"/>
  <c r="AA146" s="1"/>
  <c r="Y146" a="1"/>
  <c r="Y146" s="1"/>
  <c r="W146" a="1"/>
  <c r="W146" s="1"/>
  <c r="U146" a="1"/>
  <c r="U146" s="1"/>
  <c r="S146" a="1"/>
  <c r="S146" s="1"/>
  <c r="Q146" a="1"/>
  <c r="Q146" s="1"/>
  <c r="O146" a="1"/>
  <c r="O146" s="1"/>
  <c r="M146" a="1"/>
  <c r="M146" s="1"/>
  <c r="K146" a="1"/>
  <c r="K146" s="1"/>
  <c r="I146" a="1"/>
  <c r="I146" s="1"/>
  <c r="G146" a="1"/>
  <c r="G146" s="1"/>
  <c r="AL145" a="1"/>
  <c r="AL145" s="1"/>
  <c r="AJ145" a="1"/>
  <c r="AJ145" s="1"/>
  <c r="AH145" a="1"/>
  <c r="AH145" s="1"/>
  <c r="AF145" a="1"/>
  <c r="AF145" s="1"/>
  <c r="AD145" a="1"/>
  <c r="AD145" s="1"/>
  <c r="AB145" a="1"/>
  <c r="AB145" s="1"/>
  <c r="Z145" a="1"/>
  <c r="Z145" s="1"/>
  <c r="X145" a="1"/>
  <c r="X145" s="1"/>
  <c r="V145" a="1"/>
  <c r="V145" s="1"/>
  <c r="T145" a="1"/>
  <c r="T145" s="1"/>
  <c r="R145" a="1"/>
  <c r="R145" s="1"/>
  <c r="P145" a="1"/>
  <c r="P145" s="1"/>
  <c r="N145" a="1"/>
  <c r="N145" s="1"/>
  <c r="L145" a="1"/>
  <c r="L145" s="1"/>
  <c r="J145" a="1"/>
  <c r="J145" s="1"/>
  <c r="H145" a="1"/>
  <c r="H145" s="1"/>
  <c r="E144"/>
  <c r="AU144"/>
  <c r="AL144" a="1"/>
  <c r="AL144" s="1"/>
  <c r="AJ144" a="1"/>
  <c r="AJ144" s="1"/>
  <c r="AH144" a="1"/>
  <c r="AH144" s="1"/>
  <c r="AF144" a="1"/>
  <c r="AF144" s="1"/>
  <c r="AD144" a="1"/>
  <c r="AD144" s="1"/>
  <c r="AB144" a="1"/>
  <c r="AB144" s="1"/>
  <c r="Z144" a="1"/>
  <c r="Z144" s="1"/>
  <c r="X144" a="1"/>
  <c r="X144" s="1"/>
  <c r="V144" a="1"/>
  <c r="V144" s="1"/>
  <c r="T144" a="1"/>
  <c r="T144" s="1"/>
  <c r="R144" a="1"/>
  <c r="R144" s="1"/>
  <c r="P144" a="1"/>
  <c r="P144" s="1"/>
  <c r="N144" a="1"/>
  <c r="N144" s="1"/>
  <c r="L144" a="1"/>
  <c r="L144" s="1"/>
  <c r="J144" a="1"/>
  <c r="J144" s="1"/>
  <c r="H144" a="1"/>
  <c r="H144" s="1"/>
  <c r="D144"/>
  <c r="AN146" a="1"/>
  <c r="AN146" s="1"/>
  <c r="AL146" a="1"/>
  <c r="AL146" s="1"/>
  <c r="AJ146" a="1"/>
  <c r="AJ146" s="1"/>
  <c r="AH146" a="1"/>
  <c r="AH146" s="1"/>
  <c r="AF146" a="1"/>
  <c r="AF146" s="1"/>
  <c r="AD146" a="1"/>
  <c r="AD146" s="1"/>
  <c r="AB146" a="1"/>
  <c r="AB146" s="1"/>
  <c r="Z146" a="1"/>
  <c r="Z146" s="1"/>
  <c r="X146" a="1"/>
  <c r="X146" s="1"/>
  <c r="V146" a="1"/>
  <c r="V146" s="1"/>
  <c r="T146" a="1"/>
  <c r="T146" s="1"/>
  <c r="R146" a="1"/>
  <c r="R146" s="1"/>
  <c r="P146" a="1"/>
  <c r="P146" s="1"/>
  <c r="N146" a="1"/>
  <c r="N146" s="1"/>
  <c r="L146" a="1"/>
  <c r="L146" s="1"/>
  <c r="J146" a="1"/>
  <c r="J146" s="1"/>
  <c r="H146" a="1"/>
  <c r="H146" s="1"/>
  <c r="AM145" a="1"/>
  <c r="AM145" s="1"/>
  <c r="AK145" a="1"/>
  <c r="AK145" s="1"/>
  <c r="AI145" a="1"/>
  <c r="AI145" s="1"/>
  <c r="AG145" a="1"/>
  <c r="AG145" s="1"/>
  <c r="AE145" a="1"/>
  <c r="AE145" s="1"/>
  <c r="AC145" a="1"/>
  <c r="AC145" s="1"/>
  <c r="AA145" a="1"/>
  <c r="AA145" s="1"/>
  <c r="Y145" a="1"/>
  <c r="Y145" s="1"/>
  <c r="W145" a="1"/>
  <c r="W145" s="1"/>
  <c r="U145" a="1"/>
  <c r="U145" s="1"/>
  <c r="S145" a="1"/>
  <c r="S145" s="1"/>
  <c r="Q145" a="1"/>
  <c r="Q145" s="1"/>
  <c r="O145" a="1"/>
  <c r="O145" s="1"/>
  <c r="M145" a="1"/>
  <c r="M145" s="1"/>
  <c r="K145" a="1"/>
  <c r="K145" s="1"/>
  <c r="I145" a="1"/>
  <c r="I145" s="1"/>
  <c r="G145" a="1"/>
  <c r="G145" s="1"/>
  <c r="AN155" a="1"/>
  <c r="AN155" s="1"/>
  <c r="AL155" a="1"/>
  <c r="AL155" s="1"/>
  <c r="AJ155" a="1"/>
  <c r="AJ155" s="1"/>
  <c r="AH155" a="1"/>
  <c r="AH155" s="1"/>
  <c r="AF155" a="1"/>
  <c r="AF155" s="1"/>
  <c r="AD155" a="1"/>
  <c r="AD155" s="1"/>
  <c r="AB155" a="1"/>
  <c r="AB155" s="1"/>
  <c r="Z155" a="1"/>
  <c r="Z155" s="1"/>
  <c r="X155" a="1"/>
  <c r="X155" s="1"/>
  <c r="V155" a="1"/>
  <c r="V155" s="1"/>
  <c r="T155" a="1"/>
  <c r="T155" s="1"/>
  <c r="R155" a="1"/>
  <c r="R155" s="1"/>
  <c r="P155" a="1"/>
  <c r="P155" s="1"/>
  <c r="N155" a="1"/>
  <c r="N155" s="1"/>
  <c r="L155" a="1"/>
  <c r="L155" s="1"/>
  <c r="J155" a="1"/>
  <c r="J155" s="1"/>
  <c r="H155" a="1"/>
  <c r="H155" s="1"/>
  <c r="AM154" a="1"/>
  <c r="AM154" s="1"/>
  <c r="AK154" a="1"/>
  <c r="AK154" s="1"/>
  <c r="AI154" a="1"/>
  <c r="AI154" s="1"/>
  <c r="AG154" a="1"/>
  <c r="AG154" s="1"/>
  <c r="AE154" a="1"/>
  <c r="AE154" s="1"/>
  <c r="AC154" a="1"/>
  <c r="AC154" s="1"/>
  <c r="AA154" a="1"/>
  <c r="AA154" s="1"/>
  <c r="Y154" a="1"/>
  <c r="Y154" s="1"/>
  <c r="W154" a="1"/>
  <c r="W154" s="1"/>
  <c r="U154" a="1"/>
  <c r="U154" s="1"/>
  <c r="S154" a="1"/>
  <c r="S154" s="1"/>
  <c r="Q154" a="1"/>
  <c r="Q154" s="1"/>
  <c r="O154" a="1"/>
  <c r="O154" s="1"/>
  <c r="M154" a="1"/>
  <c r="M154" s="1"/>
  <c r="K154" a="1"/>
  <c r="K154" s="1"/>
  <c r="I154" a="1"/>
  <c r="I154" s="1"/>
  <c r="G154" a="1"/>
  <c r="G154" s="1"/>
  <c r="AU153"/>
  <c r="AL153" a="1"/>
  <c r="AL153" s="1"/>
  <c r="AJ153" a="1"/>
  <c r="AJ153" s="1"/>
  <c r="AH153" a="1"/>
  <c r="AH153" s="1"/>
  <c r="AF153" a="1"/>
  <c r="AF153" s="1"/>
  <c r="AD153" a="1"/>
  <c r="AD153" s="1"/>
  <c r="AB153" a="1"/>
  <c r="AB153" s="1"/>
  <c r="Z153" a="1"/>
  <c r="Z153" s="1"/>
  <c r="X153" a="1"/>
  <c r="X153" s="1"/>
  <c r="V153" a="1"/>
  <c r="V153" s="1"/>
  <c r="T153" a="1"/>
  <c r="T153" s="1"/>
  <c r="R153" a="1"/>
  <c r="R153" s="1"/>
  <c r="P153" a="1"/>
  <c r="P153" s="1"/>
  <c r="N153" a="1"/>
  <c r="N153" s="1"/>
  <c r="L153" a="1"/>
  <c r="L153" s="1"/>
  <c r="J153" a="1"/>
  <c r="J153" s="1"/>
  <c r="H153" a="1"/>
  <c r="H153" s="1"/>
  <c r="D153"/>
  <c r="AO155" a="1"/>
  <c r="AO155" s="1"/>
  <c r="AP155" s="1"/>
  <c r="AM155" a="1"/>
  <c r="AM155" s="1"/>
  <c r="AK155" a="1"/>
  <c r="AK155" s="1"/>
  <c r="AI155" a="1"/>
  <c r="AI155" s="1"/>
  <c r="AG155" a="1"/>
  <c r="AG155" s="1"/>
  <c r="AE155" a="1"/>
  <c r="AE155" s="1"/>
  <c r="AC155" a="1"/>
  <c r="AC155" s="1"/>
  <c r="AA155" a="1"/>
  <c r="AA155" s="1"/>
  <c r="Y155" a="1"/>
  <c r="Y155" s="1"/>
  <c r="W155" a="1"/>
  <c r="W155" s="1"/>
  <c r="U155" a="1"/>
  <c r="U155" s="1"/>
  <c r="S155" a="1"/>
  <c r="S155" s="1"/>
  <c r="Q155" a="1"/>
  <c r="Q155" s="1"/>
  <c r="O155" a="1"/>
  <c r="O155" s="1"/>
  <c r="M155" a="1"/>
  <c r="M155" s="1"/>
  <c r="K155" a="1"/>
  <c r="K155" s="1"/>
  <c r="I155" a="1"/>
  <c r="I155" s="1"/>
  <c r="G155" a="1"/>
  <c r="G155" s="1"/>
  <c r="AL154" a="1"/>
  <c r="AL154" s="1"/>
  <c r="AJ154" a="1"/>
  <c r="AJ154" s="1"/>
  <c r="AH154" a="1"/>
  <c r="AH154" s="1"/>
  <c r="AF154" a="1"/>
  <c r="AF154" s="1"/>
  <c r="AD154" a="1"/>
  <c r="AD154" s="1"/>
  <c r="AB154" a="1"/>
  <c r="AB154" s="1"/>
  <c r="Z154" a="1"/>
  <c r="Z154" s="1"/>
  <c r="X154" a="1"/>
  <c r="X154" s="1"/>
  <c r="V154" a="1"/>
  <c r="V154" s="1"/>
  <c r="T154" a="1"/>
  <c r="T154" s="1"/>
  <c r="R154" a="1"/>
  <c r="R154" s="1"/>
  <c r="P154" a="1"/>
  <c r="P154" s="1"/>
  <c r="N154" a="1"/>
  <c r="N154" s="1"/>
  <c r="L154" a="1"/>
  <c r="L154" s="1"/>
  <c r="J154" a="1"/>
  <c r="J154" s="1"/>
  <c r="H154" a="1"/>
  <c r="H154" s="1"/>
  <c r="E153"/>
  <c r="AM153" a="1"/>
  <c r="AM153" s="1"/>
  <c r="AK153" a="1"/>
  <c r="AK153" s="1"/>
  <c r="AI153" a="1"/>
  <c r="AI153" s="1"/>
  <c r="AG153" a="1"/>
  <c r="AG153" s="1"/>
  <c r="AE153" a="1"/>
  <c r="AE153" s="1"/>
  <c r="AC153" a="1"/>
  <c r="AC153" s="1"/>
  <c r="AA153" a="1"/>
  <c r="AA153" s="1"/>
  <c r="Y153" a="1"/>
  <c r="Y153" s="1"/>
  <c r="W153" a="1"/>
  <c r="W153" s="1"/>
  <c r="U153" a="1"/>
  <c r="U153" s="1"/>
  <c r="S153" a="1"/>
  <c r="S153" s="1"/>
  <c r="Q153" a="1"/>
  <c r="Q153" s="1"/>
  <c r="O153" a="1"/>
  <c r="O153" s="1"/>
  <c r="M153" a="1"/>
  <c r="M153" s="1"/>
  <c r="K153" a="1"/>
  <c r="K153" s="1"/>
  <c r="I153" a="1"/>
  <c r="I153" s="1"/>
  <c r="G153" a="1"/>
  <c r="G153" s="1"/>
  <c r="H157" i="4" a="1"/>
  <c r="H157" s="1"/>
  <c r="J157" a="1"/>
  <c r="J157" s="1"/>
  <c r="L157" a="1"/>
  <c r="L157" s="1"/>
  <c r="N157" a="1"/>
  <c r="N157" s="1"/>
  <c r="P157" a="1"/>
  <c r="P157" s="1"/>
  <c r="R157" a="1"/>
  <c r="R157" s="1"/>
  <c r="T157" a="1"/>
  <c r="T157" s="1"/>
  <c r="V157" a="1"/>
  <c r="V157" s="1"/>
  <c r="X157" a="1"/>
  <c r="X157" s="1"/>
  <c r="Z157" a="1"/>
  <c r="Z157" s="1"/>
  <c r="AB157" a="1"/>
  <c r="AB157" s="1"/>
  <c r="AD157" a="1"/>
  <c r="AD157" s="1"/>
  <c r="AF157" a="1"/>
  <c r="AF157" s="1"/>
  <c r="AH157" a="1"/>
  <c r="AH157" s="1"/>
  <c r="AJ157" a="1"/>
  <c r="AJ157" s="1"/>
  <c r="AL157" a="1"/>
  <c r="AL157" s="1"/>
  <c r="G158" a="1"/>
  <c r="G158" s="1"/>
  <c r="I158" a="1"/>
  <c r="I158" s="1"/>
  <c r="K158" a="1"/>
  <c r="K158" s="1"/>
  <c r="M158" a="1"/>
  <c r="M158" s="1"/>
  <c r="O158" a="1"/>
  <c r="O158" s="1"/>
  <c r="Q158" a="1"/>
  <c r="Q158" s="1"/>
  <c r="S158" a="1"/>
  <c r="S158" s="1"/>
  <c r="U158" a="1"/>
  <c r="U158" s="1"/>
  <c r="W158" a="1"/>
  <c r="W158" s="1"/>
  <c r="Y158" a="1"/>
  <c r="Y158" s="1"/>
  <c r="AA158" a="1"/>
  <c r="AA158" s="1"/>
  <c r="AC158" a="1"/>
  <c r="AC158" s="1"/>
  <c r="AE158" a="1"/>
  <c r="AE158" s="1"/>
  <c r="AG158" a="1"/>
  <c r="AG158" s="1"/>
  <c r="AI158" a="1"/>
  <c r="AI158" s="1"/>
  <c r="AK158" a="1"/>
  <c r="AK158" s="1"/>
  <c r="AM158" a="1"/>
  <c r="AM158" s="1"/>
  <c r="I156" a="1"/>
  <c r="I156" s="1"/>
  <c r="K156" a="1"/>
  <c r="K156" s="1"/>
  <c r="M156" a="1"/>
  <c r="M156" s="1"/>
  <c r="O156" a="1"/>
  <c r="O156" s="1"/>
  <c r="Q156" a="1"/>
  <c r="Q156" s="1"/>
  <c r="S156" a="1"/>
  <c r="S156" s="1"/>
  <c r="U156" a="1"/>
  <c r="U156" s="1"/>
  <c r="W156" a="1"/>
  <c r="W156" s="1"/>
  <c r="Y156" a="1"/>
  <c r="Y156" s="1"/>
  <c r="AA156" a="1"/>
  <c r="AA156" s="1"/>
  <c r="AC156" a="1"/>
  <c r="AC156" s="1"/>
  <c r="AE156" a="1"/>
  <c r="AE156" s="1"/>
  <c r="AG156" a="1"/>
  <c r="AG156" s="1"/>
  <c r="AI156" a="1"/>
  <c r="AI156" s="1"/>
  <c r="AK156" a="1"/>
  <c r="AK156" s="1"/>
  <c r="AM156" a="1"/>
  <c r="AM156" s="1"/>
  <c r="G157" a="1"/>
  <c r="G157" s="1"/>
  <c r="I157" a="1"/>
  <c r="I157" s="1"/>
  <c r="K157" a="1"/>
  <c r="K157" s="1"/>
  <c r="M157" a="1"/>
  <c r="M157" s="1"/>
  <c r="O157" a="1"/>
  <c r="O157" s="1"/>
  <c r="Q157" a="1"/>
  <c r="Q157" s="1"/>
  <c r="S157" a="1"/>
  <c r="S157" s="1"/>
  <c r="U157" a="1"/>
  <c r="U157" s="1"/>
  <c r="W157" a="1"/>
  <c r="W157" s="1"/>
  <c r="Y157" a="1"/>
  <c r="Y157" s="1"/>
  <c r="AA157" a="1"/>
  <c r="AA157" s="1"/>
  <c r="AC157" a="1"/>
  <c r="AC157" s="1"/>
  <c r="AE157" a="1"/>
  <c r="AE157" s="1"/>
  <c r="AG157" a="1"/>
  <c r="AG157" s="1"/>
  <c r="AI157" a="1"/>
  <c r="AI157" s="1"/>
  <c r="AK157" a="1"/>
  <c r="AK157" s="1"/>
  <c r="AM157" a="1"/>
  <c r="AM157" s="1"/>
  <c r="H158" a="1"/>
  <c r="H158" s="1"/>
  <c r="J158" a="1"/>
  <c r="J158" s="1"/>
  <c r="L158" a="1"/>
  <c r="L158" s="1"/>
  <c r="N158" a="1"/>
  <c r="N158" s="1"/>
  <c r="P158" a="1"/>
  <c r="P158" s="1"/>
  <c r="R158" a="1"/>
  <c r="R158" s="1"/>
  <c r="T158" a="1"/>
  <c r="T158" s="1"/>
  <c r="V158" a="1"/>
  <c r="V158" s="1"/>
  <c r="X158" a="1"/>
  <c r="X158" s="1"/>
  <c r="Z158" a="1"/>
  <c r="Z158" s="1"/>
  <c r="AB158" a="1"/>
  <c r="AB158" s="1"/>
  <c r="AD158" a="1"/>
  <c r="AD158" s="1"/>
  <c r="AF158" a="1"/>
  <c r="AF158" s="1"/>
  <c r="AH158" a="1"/>
  <c r="AH158" s="1"/>
  <c r="AJ158" a="1"/>
  <c r="AJ158" s="1"/>
  <c r="AL158" a="1"/>
  <c r="AL158" s="1"/>
  <c r="H156" a="1"/>
  <c r="H156" s="1"/>
  <c r="J156" a="1"/>
  <c r="J156" s="1"/>
  <c r="L156" a="1"/>
  <c r="L156" s="1"/>
  <c r="N156" a="1"/>
  <c r="N156" s="1"/>
  <c r="P156" a="1"/>
  <c r="P156" s="1"/>
  <c r="R156" a="1"/>
  <c r="R156" s="1"/>
  <c r="T156" a="1"/>
  <c r="T156" s="1"/>
  <c r="V156" a="1"/>
  <c r="V156" s="1"/>
  <c r="X156" a="1"/>
  <c r="X156" s="1"/>
  <c r="Z156" a="1"/>
  <c r="Z156" s="1"/>
  <c r="AB156" a="1"/>
  <c r="AB156" s="1"/>
  <c r="AD156" a="1"/>
  <c r="AD156" s="1"/>
  <c r="AF156" a="1"/>
  <c r="AF156" s="1"/>
  <c r="AH156" a="1"/>
  <c r="AH156" s="1"/>
  <c r="AJ156" a="1"/>
  <c r="AJ156" s="1"/>
  <c r="AL156" a="1"/>
  <c r="AL156" s="1"/>
  <c r="G156" a="1"/>
  <c r="G156" s="1"/>
  <c r="AN158" a="1"/>
  <c r="AN158" s="1"/>
  <c r="E156"/>
  <c r="D156"/>
  <c r="AU156"/>
  <c r="AO158" a="1"/>
  <c r="AO158" s="1"/>
  <c r="AP158" s="1"/>
  <c r="G166" a="1"/>
  <c r="G166" s="1"/>
  <c r="I166" a="1"/>
  <c r="I166" s="1"/>
  <c r="K166" a="1"/>
  <c r="K166" s="1"/>
  <c r="M166" a="1"/>
  <c r="M166" s="1"/>
  <c r="O166" a="1"/>
  <c r="O166" s="1"/>
  <c r="Q166" a="1"/>
  <c r="Q166" s="1"/>
  <c r="S166" a="1"/>
  <c r="S166" s="1"/>
  <c r="U166" a="1"/>
  <c r="U166" s="1"/>
  <c r="W166" a="1"/>
  <c r="W166" s="1"/>
  <c r="Y166" a="1"/>
  <c r="Y166" s="1"/>
  <c r="AA166" a="1"/>
  <c r="AA166" s="1"/>
  <c r="AC166" a="1"/>
  <c r="AC166" s="1"/>
  <c r="AE166" a="1"/>
  <c r="AE166" s="1"/>
  <c r="AG166" a="1"/>
  <c r="AG166" s="1"/>
  <c r="AI166" a="1"/>
  <c r="AI166" s="1"/>
  <c r="AK166" a="1"/>
  <c r="AK166" s="1"/>
  <c r="AM166" a="1"/>
  <c r="AM166" s="1"/>
  <c r="H167" a="1"/>
  <c r="H167" s="1"/>
  <c r="J167" a="1"/>
  <c r="J167" s="1"/>
  <c r="L167" a="1"/>
  <c r="L167" s="1"/>
  <c r="N167" a="1"/>
  <c r="N167" s="1"/>
  <c r="P167" a="1"/>
  <c r="P167" s="1"/>
  <c r="R167" a="1"/>
  <c r="R167" s="1"/>
  <c r="T167" a="1"/>
  <c r="T167" s="1"/>
  <c r="V167" a="1"/>
  <c r="V167" s="1"/>
  <c r="X167" a="1"/>
  <c r="X167" s="1"/>
  <c r="Z167" a="1"/>
  <c r="Z167" s="1"/>
  <c r="AB167" a="1"/>
  <c r="AB167" s="1"/>
  <c r="AD167" a="1"/>
  <c r="AD167" s="1"/>
  <c r="AF167" a="1"/>
  <c r="AF167" s="1"/>
  <c r="AH167" a="1"/>
  <c r="AH167" s="1"/>
  <c r="AJ167" a="1"/>
  <c r="AJ167" s="1"/>
  <c r="AL167" a="1"/>
  <c r="AL167" s="1"/>
  <c r="H165" a="1"/>
  <c r="H165" s="1"/>
  <c r="J165" a="1"/>
  <c r="J165" s="1"/>
  <c r="L165" a="1"/>
  <c r="L165" s="1"/>
  <c r="N165" a="1"/>
  <c r="N165" s="1"/>
  <c r="P165" a="1"/>
  <c r="P165" s="1"/>
  <c r="R165" a="1"/>
  <c r="R165" s="1"/>
  <c r="T165" a="1"/>
  <c r="T165" s="1"/>
  <c r="V165" a="1"/>
  <c r="V165" s="1"/>
  <c r="X165" a="1"/>
  <c r="X165" s="1"/>
  <c r="Z165" a="1"/>
  <c r="Z165" s="1"/>
  <c r="AB165" a="1"/>
  <c r="AB165" s="1"/>
  <c r="AD165" a="1"/>
  <c r="AD165" s="1"/>
  <c r="AF165" a="1"/>
  <c r="AF165" s="1"/>
  <c r="AH165" a="1"/>
  <c r="AH165" s="1"/>
  <c r="AJ165" a="1"/>
  <c r="AJ165" s="1"/>
  <c r="AL165" a="1"/>
  <c r="AL165" s="1"/>
  <c r="G165" a="1"/>
  <c r="G165" s="1"/>
  <c r="H166" a="1"/>
  <c r="H166" s="1"/>
  <c r="J166" a="1"/>
  <c r="J166" s="1"/>
  <c r="L166" a="1"/>
  <c r="L166" s="1"/>
  <c r="N166" a="1"/>
  <c r="N166" s="1"/>
  <c r="P166" a="1"/>
  <c r="P166" s="1"/>
  <c r="R166" a="1"/>
  <c r="R166" s="1"/>
  <c r="T166" a="1"/>
  <c r="T166" s="1"/>
  <c r="V166" a="1"/>
  <c r="V166" s="1"/>
  <c r="X166" a="1"/>
  <c r="X166" s="1"/>
  <c r="Z166" a="1"/>
  <c r="Z166" s="1"/>
  <c r="AB166" a="1"/>
  <c r="AB166" s="1"/>
  <c r="AD166" a="1"/>
  <c r="AD166" s="1"/>
  <c r="AF166" a="1"/>
  <c r="AF166" s="1"/>
  <c r="AH166" a="1"/>
  <c r="AH166" s="1"/>
  <c r="AJ166" a="1"/>
  <c r="AJ166" s="1"/>
  <c r="AL166" a="1"/>
  <c r="AL166" s="1"/>
  <c r="G167" a="1"/>
  <c r="G167" s="1"/>
  <c r="I167" a="1"/>
  <c r="I167" s="1"/>
  <c r="K167" a="1"/>
  <c r="K167" s="1"/>
  <c r="M167" a="1"/>
  <c r="M167" s="1"/>
  <c r="O167" a="1"/>
  <c r="O167" s="1"/>
  <c r="Q167" a="1"/>
  <c r="Q167" s="1"/>
  <c r="S167" a="1"/>
  <c r="S167" s="1"/>
  <c r="U167" a="1"/>
  <c r="U167" s="1"/>
  <c r="W167" a="1"/>
  <c r="W167" s="1"/>
  <c r="Y167" a="1"/>
  <c r="Y167" s="1"/>
  <c r="AA167" a="1"/>
  <c r="AA167" s="1"/>
  <c r="AC167" a="1"/>
  <c r="AC167" s="1"/>
  <c r="AE167" a="1"/>
  <c r="AE167" s="1"/>
  <c r="AG167" a="1"/>
  <c r="AG167" s="1"/>
  <c r="AI167" a="1"/>
  <c r="AI167" s="1"/>
  <c r="AK167" a="1"/>
  <c r="AK167" s="1"/>
  <c r="AM167" a="1"/>
  <c r="AM167" s="1"/>
  <c r="I165" a="1"/>
  <c r="I165" s="1"/>
  <c r="K165" a="1"/>
  <c r="K165" s="1"/>
  <c r="M165" a="1"/>
  <c r="M165" s="1"/>
  <c r="O165" a="1"/>
  <c r="O165" s="1"/>
  <c r="Q165" a="1"/>
  <c r="Q165" s="1"/>
  <c r="S165" a="1"/>
  <c r="S165" s="1"/>
  <c r="U165" a="1"/>
  <c r="U165" s="1"/>
  <c r="W165" a="1"/>
  <c r="W165" s="1"/>
  <c r="Y165" a="1"/>
  <c r="Y165" s="1"/>
  <c r="AA165" a="1"/>
  <c r="AA165" s="1"/>
  <c r="AC165" a="1"/>
  <c r="AC165" s="1"/>
  <c r="AE165" a="1"/>
  <c r="AE165" s="1"/>
  <c r="AG165" a="1"/>
  <c r="AG165" s="1"/>
  <c r="AI165" a="1"/>
  <c r="AI165" s="1"/>
  <c r="AK165" a="1"/>
  <c r="AK165" s="1"/>
  <c r="AM165" a="1"/>
  <c r="AM165" s="1"/>
  <c r="E165"/>
  <c r="AU165"/>
  <c r="AO167" a="1"/>
  <c r="AO167" s="1"/>
  <c r="AP167" s="1"/>
  <c r="AN167" a="1"/>
  <c r="AN167" s="1"/>
  <c r="D165"/>
  <c r="AM102" i="6" a="1"/>
  <c r="AM102" s="1"/>
  <c r="AK102" a="1"/>
  <c r="AK102" s="1"/>
  <c r="AI102" a="1"/>
  <c r="AI102" s="1"/>
  <c r="AG102" a="1"/>
  <c r="AG102" s="1"/>
  <c r="AE102" a="1"/>
  <c r="AE102" s="1"/>
  <c r="AC102" a="1"/>
  <c r="AC102" s="1"/>
  <c r="AA102" a="1"/>
  <c r="AA102" s="1"/>
  <c r="Y102" a="1"/>
  <c r="Y102" s="1"/>
  <c r="W102" a="1"/>
  <c r="W102" s="1"/>
  <c r="U102" a="1"/>
  <c r="U102" s="1"/>
  <c r="S102" a="1"/>
  <c r="S102" s="1"/>
  <c r="Q102" a="1"/>
  <c r="Q102" s="1"/>
  <c r="O102" a="1"/>
  <c r="O102" s="1"/>
  <c r="M102" a="1"/>
  <c r="M102" s="1"/>
  <c r="K102" a="1"/>
  <c r="K102" s="1"/>
  <c r="I102" a="1"/>
  <c r="I102" s="1"/>
  <c r="G102" a="1"/>
  <c r="G102" s="1"/>
  <c r="AO104" a="1"/>
  <c r="AO104" s="1"/>
  <c r="AP104" s="1"/>
  <c r="AM104" a="1"/>
  <c r="AM104" s="1"/>
  <c r="AK104" a="1"/>
  <c r="AK104" s="1"/>
  <c r="AI104" a="1"/>
  <c r="AI104" s="1"/>
  <c r="AG104" a="1"/>
  <c r="AG104" s="1"/>
  <c r="AE104" a="1"/>
  <c r="AE104" s="1"/>
  <c r="AC104" a="1"/>
  <c r="AC104" s="1"/>
  <c r="AA104" a="1"/>
  <c r="AA104" s="1"/>
  <c r="Y104" a="1"/>
  <c r="Y104" s="1"/>
  <c r="W104" a="1"/>
  <c r="W104" s="1"/>
  <c r="U104" a="1"/>
  <c r="U104" s="1"/>
  <c r="S104" a="1"/>
  <c r="S104" s="1"/>
  <c r="Q104" a="1"/>
  <c r="Q104" s="1"/>
  <c r="O104" a="1"/>
  <c r="O104" s="1"/>
  <c r="M104" a="1"/>
  <c r="M104" s="1"/>
  <c r="K104" a="1"/>
  <c r="K104" s="1"/>
  <c r="I104" a="1"/>
  <c r="I104" s="1"/>
  <c r="G104" a="1"/>
  <c r="G104" s="1"/>
  <c r="AL103" a="1"/>
  <c r="AL103" s="1"/>
  <c r="AJ103" a="1"/>
  <c r="AJ103" s="1"/>
  <c r="AH103" a="1"/>
  <c r="AH103" s="1"/>
  <c r="AF103" a="1"/>
  <c r="AF103" s="1"/>
  <c r="AD103" a="1"/>
  <c r="AD103" s="1"/>
  <c r="AB103" a="1"/>
  <c r="AB103" s="1"/>
  <c r="Z103" a="1"/>
  <c r="Z103" s="1"/>
  <c r="X103" a="1"/>
  <c r="X103" s="1"/>
  <c r="V103" a="1"/>
  <c r="V103" s="1"/>
  <c r="T103" a="1"/>
  <c r="T103" s="1"/>
  <c r="R103" a="1"/>
  <c r="R103" s="1"/>
  <c r="P103" a="1"/>
  <c r="P103" s="1"/>
  <c r="N103" a="1"/>
  <c r="N103" s="1"/>
  <c r="L103" a="1"/>
  <c r="L103" s="1"/>
  <c r="J103" a="1"/>
  <c r="J103" s="1"/>
  <c r="H103" a="1"/>
  <c r="H103" s="1"/>
  <c r="E102"/>
  <c r="AU102"/>
  <c r="AL102" a="1"/>
  <c r="AL102" s="1"/>
  <c r="AJ102" a="1"/>
  <c r="AJ102" s="1"/>
  <c r="AH102" a="1"/>
  <c r="AH102" s="1"/>
  <c r="AF102" a="1"/>
  <c r="AF102" s="1"/>
  <c r="AD102" a="1"/>
  <c r="AD102" s="1"/>
  <c r="AB102" a="1"/>
  <c r="AB102" s="1"/>
  <c r="Z102" a="1"/>
  <c r="Z102" s="1"/>
  <c r="X102" a="1"/>
  <c r="X102" s="1"/>
  <c r="V102" a="1"/>
  <c r="V102" s="1"/>
  <c r="T102" a="1"/>
  <c r="T102" s="1"/>
  <c r="R102" a="1"/>
  <c r="R102" s="1"/>
  <c r="P102" a="1"/>
  <c r="P102" s="1"/>
  <c r="N102" a="1"/>
  <c r="N102" s="1"/>
  <c r="L102" a="1"/>
  <c r="L102" s="1"/>
  <c r="J102" a="1"/>
  <c r="J102" s="1"/>
  <c r="H102" a="1"/>
  <c r="H102" s="1"/>
  <c r="D102"/>
  <c r="AN104" a="1"/>
  <c r="AN104" s="1"/>
  <c r="AL104" a="1"/>
  <c r="AL104" s="1"/>
  <c r="AJ104" a="1"/>
  <c r="AJ104" s="1"/>
  <c r="AH104" a="1"/>
  <c r="AH104" s="1"/>
  <c r="AF104" a="1"/>
  <c r="AF104" s="1"/>
  <c r="AD104" a="1"/>
  <c r="AD104" s="1"/>
  <c r="AB104" a="1"/>
  <c r="AB104" s="1"/>
  <c r="Z104" a="1"/>
  <c r="Z104" s="1"/>
  <c r="X104" a="1"/>
  <c r="X104" s="1"/>
  <c r="V104" a="1"/>
  <c r="V104" s="1"/>
  <c r="T104" a="1"/>
  <c r="T104" s="1"/>
  <c r="R104" a="1"/>
  <c r="R104" s="1"/>
  <c r="P104" a="1"/>
  <c r="P104" s="1"/>
  <c r="N104" a="1"/>
  <c r="N104" s="1"/>
  <c r="L104" a="1"/>
  <c r="L104" s="1"/>
  <c r="J104" a="1"/>
  <c r="J104" s="1"/>
  <c r="H104" a="1"/>
  <c r="H104" s="1"/>
  <c r="AM103" a="1"/>
  <c r="AM103" s="1"/>
  <c r="AK103" a="1"/>
  <c r="AK103" s="1"/>
  <c r="AI103" a="1"/>
  <c r="AI103" s="1"/>
  <c r="AG103" a="1"/>
  <c r="AG103" s="1"/>
  <c r="AE103" a="1"/>
  <c r="AE103" s="1"/>
  <c r="AC103" a="1"/>
  <c r="AC103" s="1"/>
  <c r="AA103" a="1"/>
  <c r="AA103" s="1"/>
  <c r="Y103" a="1"/>
  <c r="Y103" s="1"/>
  <c r="W103" a="1"/>
  <c r="W103" s="1"/>
  <c r="U103" a="1"/>
  <c r="U103" s="1"/>
  <c r="S103" a="1"/>
  <c r="S103" s="1"/>
  <c r="Q103" a="1"/>
  <c r="Q103" s="1"/>
  <c r="O103" a="1"/>
  <c r="O103" s="1"/>
  <c r="M103" a="1"/>
  <c r="M103" s="1"/>
  <c r="K103" a="1"/>
  <c r="K103" s="1"/>
  <c r="I103" a="1"/>
  <c r="I103" s="1"/>
  <c r="G103" a="1"/>
  <c r="G103" s="1"/>
  <c r="AM114" a="1"/>
  <c r="AM114" s="1"/>
  <c r="AK114" a="1"/>
  <c r="AK114" s="1"/>
  <c r="AI114" a="1"/>
  <c r="AI114" s="1"/>
  <c r="AG114" a="1"/>
  <c r="AG114" s="1"/>
  <c r="AE114" a="1"/>
  <c r="AE114" s="1"/>
  <c r="AC114" a="1"/>
  <c r="AC114" s="1"/>
  <c r="AA114" a="1"/>
  <c r="AA114" s="1"/>
  <c r="Y114" a="1"/>
  <c r="Y114" s="1"/>
  <c r="W114" a="1"/>
  <c r="W114" s="1"/>
  <c r="U114" a="1"/>
  <c r="U114" s="1"/>
  <c r="S114" a="1"/>
  <c r="S114" s="1"/>
  <c r="Q114" a="1"/>
  <c r="Q114" s="1"/>
  <c r="O114" a="1"/>
  <c r="O114" s="1"/>
  <c r="M114" a="1"/>
  <c r="M114" s="1"/>
  <c r="K114" a="1"/>
  <c r="K114" s="1"/>
  <c r="I114" a="1"/>
  <c r="I114" s="1"/>
  <c r="G114" a="1"/>
  <c r="G114" s="1"/>
  <c r="AO116" a="1"/>
  <c r="AO116" s="1"/>
  <c r="AP116" s="1"/>
  <c r="AM116" a="1"/>
  <c r="AM116" s="1"/>
  <c r="AK116" a="1"/>
  <c r="AK116" s="1"/>
  <c r="AI116" a="1"/>
  <c r="AI116" s="1"/>
  <c r="AG116" a="1"/>
  <c r="AG116" s="1"/>
  <c r="AE116" a="1"/>
  <c r="AE116" s="1"/>
  <c r="AC116" a="1"/>
  <c r="AC116" s="1"/>
  <c r="AA116" a="1"/>
  <c r="AA116" s="1"/>
  <c r="Y116" a="1"/>
  <c r="Y116" s="1"/>
  <c r="W116" a="1"/>
  <c r="W116" s="1"/>
  <c r="U116" a="1"/>
  <c r="U116" s="1"/>
  <c r="S116" a="1"/>
  <c r="S116" s="1"/>
  <c r="Q116" a="1"/>
  <c r="Q116" s="1"/>
  <c r="O116" a="1"/>
  <c r="O116" s="1"/>
  <c r="M116" a="1"/>
  <c r="M116" s="1"/>
  <c r="K116" a="1"/>
  <c r="K116" s="1"/>
  <c r="I116" a="1"/>
  <c r="I116" s="1"/>
  <c r="G116" a="1"/>
  <c r="G116" s="1"/>
  <c r="AL115" a="1"/>
  <c r="AL115" s="1"/>
  <c r="AJ115" a="1"/>
  <c r="AJ115" s="1"/>
  <c r="AH115" a="1"/>
  <c r="AH115" s="1"/>
  <c r="AF115" a="1"/>
  <c r="AF115" s="1"/>
  <c r="AD115" a="1"/>
  <c r="AD115" s="1"/>
  <c r="AB115" a="1"/>
  <c r="AB115" s="1"/>
  <c r="Z115" a="1"/>
  <c r="Z115" s="1"/>
  <c r="X115" a="1"/>
  <c r="X115" s="1"/>
  <c r="V115" a="1"/>
  <c r="V115" s="1"/>
  <c r="T115" a="1"/>
  <c r="T115" s="1"/>
  <c r="R115" a="1"/>
  <c r="R115" s="1"/>
  <c r="P115" a="1"/>
  <c r="P115" s="1"/>
  <c r="N115" a="1"/>
  <c r="N115" s="1"/>
  <c r="L115" a="1"/>
  <c r="L115" s="1"/>
  <c r="J115" a="1"/>
  <c r="J115" s="1"/>
  <c r="H115" a="1"/>
  <c r="H115" s="1"/>
  <c r="E114"/>
  <c r="AU114"/>
  <c r="AL114" a="1"/>
  <c r="AL114" s="1"/>
  <c r="AJ114" a="1"/>
  <c r="AJ114" s="1"/>
  <c r="AH114" a="1"/>
  <c r="AH114" s="1"/>
  <c r="AF114" a="1"/>
  <c r="AF114" s="1"/>
  <c r="AD114" a="1"/>
  <c r="AD114" s="1"/>
  <c r="AB114" a="1"/>
  <c r="AB114" s="1"/>
  <c r="Z114" a="1"/>
  <c r="Z114" s="1"/>
  <c r="X114" a="1"/>
  <c r="X114" s="1"/>
  <c r="V114" a="1"/>
  <c r="V114" s="1"/>
  <c r="T114" a="1"/>
  <c r="T114" s="1"/>
  <c r="R114" a="1"/>
  <c r="R114" s="1"/>
  <c r="P114" a="1"/>
  <c r="P114" s="1"/>
  <c r="N114" a="1"/>
  <c r="N114" s="1"/>
  <c r="L114" a="1"/>
  <c r="L114" s="1"/>
  <c r="J114" a="1"/>
  <c r="J114" s="1"/>
  <c r="H114" a="1"/>
  <c r="H114" s="1"/>
  <c r="D114"/>
  <c r="AN116" a="1"/>
  <c r="AN116" s="1"/>
  <c r="AL116" a="1"/>
  <c r="AL116" s="1"/>
  <c r="AJ116" a="1"/>
  <c r="AJ116" s="1"/>
  <c r="AH116" a="1"/>
  <c r="AH116" s="1"/>
  <c r="AF116" a="1"/>
  <c r="AF116" s="1"/>
  <c r="AD116" a="1"/>
  <c r="AD116" s="1"/>
  <c r="AB116" a="1"/>
  <c r="AB116" s="1"/>
  <c r="Z116" a="1"/>
  <c r="Z116" s="1"/>
  <c r="X116" a="1"/>
  <c r="X116" s="1"/>
  <c r="V116" a="1"/>
  <c r="V116" s="1"/>
  <c r="T116" a="1"/>
  <c r="T116" s="1"/>
  <c r="R116" a="1"/>
  <c r="R116" s="1"/>
  <c r="P116" a="1"/>
  <c r="P116" s="1"/>
  <c r="N116" a="1"/>
  <c r="N116" s="1"/>
  <c r="L116" a="1"/>
  <c r="L116" s="1"/>
  <c r="J116" a="1"/>
  <c r="J116" s="1"/>
  <c r="H116" a="1"/>
  <c r="H116" s="1"/>
  <c r="AM115" a="1"/>
  <c r="AM115" s="1"/>
  <c r="AK115" a="1"/>
  <c r="AK115" s="1"/>
  <c r="AI115" a="1"/>
  <c r="AI115" s="1"/>
  <c r="AG115" a="1"/>
  <c r="AG115" s="1"/>
  <c r="AE115" a="1"/>
  <c r="AE115" s="1"/>
  <c r="AC115" a="1"/>
  <c r="AC115" s="1"/>
  <c r="AA115" a="1"/>
  <c r="AA115" s="1"/>
  <c r="Y115" a="1"/>
  <c r="Y115" s="1"/>
  <c r="W115" a="1"/>
  <c r="W115" s="1"/>
  <c r="U115" a="1"/>
  <c r="U115" s="1"/>
  <c r="S115" a="1"/>
  <c r="S115" s="1"/>
  <c r="Q115" a="1"/>
  <c r="Q115" s="1"/>
  <c r="O115" a="1"/>
  <c r="O115" s="1"/>
  <c r="M115" a="1"/>
  <c r="M115" s="1"/>
  <c r="K115" a="1"/>
  <c r="K115" s="1"/>
  <c r="I115" a="1"/>
  <c r="I115" s="1"/>
  <c r="G115" a="1"/>
  <c r="G115" s="1"/>
  <c r="AN128" a="1"/>
  <c r="AN128" s="1"/>
  <c r="AL128" a="1"/>
  <c r="AL128" s="1"/>
  <c r="AJ128" a="1"/>
  <c r="AJ128" s="1"/>
  <c r="AH128" a="1"/>
  <c r="AH128" s="1"/>
  <c r="AF128" a="1"/>
  <c r="AF128" s="1"/>
  <c r="AD128" a="1"/>
  <c r="AD128" s="1"/>
  <c r="AB128" a="1"/>
  <c r="AB128" s="1"/>
  <c r="Z128" a="1"/>
  <c r="Z128" s="1"/>
  <c r="X128" a="1"/>
  <c r="X128" s="1"/>
  <c r="V128" a="1"/>
  <c r="V128" s="1"/>
  <c r="T128" a="1"/>
  <c r="T128" s="1"/>
  <c r="R128" a="1"/>
  <c r="R128" s="1"/>
  <c r="P128" a="1"/>
  <c r="P128" s="1"/>
  <c r="N128" a="1"/>
  <c r="N128" s="1"/>
  <c r="L128" a="1"/>
  <c r="L128" s="1"/>
  <c r="J128" a="1"/>
  <c r="J128" s="1"/>
  <c r="H128" a="1"/>
  <c r="H128" s="1"/>
  <c r="AM127" a="1"/>
  <c r="AM127" s="1"/>
  <c r="AK127" a="1"/>
  <c r="AK127" s="1"/>
  <c r="AI127" a="1"/>
  <c r="AI127" s="1"/>
  <c r="AG127" a="1"/>
  <c r="AG127" s="1"/>
  <c r="AE127" a="1"/>
  <c r="AE127" s="1"/>
  <c r="AC127" a="1"/>
  <c r="AC127" s="1"/>
  <c r="AA127" a="1"/>
  <c r="AA127" s="1"/>
  <c r="Y127" a="1"/>
  <c r="Y127" s="1"/>
  <c r="W127" a="1"/>
  <c r="W127" s="1"/>
  <c r="U127" a="1"/>
  <c r="U127" s="1"/>
  <c r="S127" a="1"/>
  <c r="S127" s="1"/>
  <c r="Q127" a="1"/>
  <c r="Q127" s="1"/>
  <c r="O127" a="1"/>
  <c r="O127" s="1"/>
  <c r="M127" a="1"/>
  <c r="M127" s="1"/>
  <c r="K127" a="1"/>
  <c r="K127" s="1"/>
  <c r="I127" a="1"/>
  <c r="I127" s="1"/>
  <c r="G127" a="1"/>
  <c r="G127" s="1"/>
  <c r="AU126"/>
  <c r="AL126" a="1"/>
  <c r="AL126" s="1"/>
  <c r="AJ126" a="1"/>
  <c r="AJ126" s="1"/>
  <c r="AH126" a="1"/>
  <c r="AH126" s="1"/>
  <c r="AF126" a="1"/>
  <c r="AF126" s="1"/>
  <c r="AD126" a="1"/>
  <c r="AD126" s="1"/>
  <c r="AB126" a="1"/>
  <c r="AB126" s="1"/>
  <c r="Z126" a="1"/>
  <c r="Z126" s="1"/>
  <c r="X126" a="1"/>
  <c r="X126" s="1"/>
  <c r="V126" a="1"/>
  <c r="V126" s="1"/>
  <c r="T126" a="1"/>
  <c r="T126" s="1"/>
  <c r="R126" a="1"/>
  <c r="R126" s="1"/>
  <c r="P126" a="1"/>
  <c r="P126" s="1"/>
  <c r="N126" a="1"/>
  <c r="N126" s="1"/>
  <c r="L126" a="1"/>
  <c r="L126" s="1"/>
  <c r="J126" a="1"/>
  <c r="J126" s="1"/>
  <c r="H126" a="1"/>
  <c r="H126" s="1"/>
  <c r="D126"/>
  <c r="AO128" a="1"/>
  <c r="AO128" s="1"/>
  <c r="AP128" s="1"/>
  <c r="AM128" a="1"/>
  <c r="AM128" s="1"/>
  <c r="AK128" a="1"/>
  <c r="AK128" s="1"/>
  <c r="AI128" a="1"/>
  <c r="AI128" s="1"/>
  <c r="AG128" a="1"/>
  <c r="AG128" s="1"/>
  <c r="AE128" a="1"/>
  <c r="AE128" s="1"/>
  <c r="AC128" a="1"/>
  <c r="AC128" s="1"/>
  <c r="AA128" a="1"/>
  <c r="AA128" s="1"/>
  <c r="Y128" a="1"/>
  <c r="Y128" s="1"/>
  <c r="W128" a="1"/>
  <c r="W128" s="1"/>
  <c r="U128" a="1"/>
  <c r="U128" s="1"/>
  <c r="S128" a="1"/>
  <c r="S128" s="1"/>
  <c r="Q128" a="1"/>
  <c r="Q128" s="1"/>
  <c r="O128" a="1"/>
  <c r="O128" s="1"/>
  <c r="M128" a="1"/>
  <c r="M128" s="1"/>
  <c r="K128" a="1"/>
  <c r="K128" s="1"/>
  <c r="I128" a="1"/>
  <c r="I128" s="1"/>
  <c r="G128" a="1"/>
  <c r="G128" s="1"/>
  <c r="AL127" a="1"/>
  <c r="AL127" s="1"/>
  <c r="AJ127" a="1"/>
  <c r="AJ127" s="1"/>
  <c r="AH127" a="1"/>
  <c r="AH127" s="1"/>
  <c r="AF127" a="1"/>
  <c r="AF127" s="1"/>
  <c r="AD127" a="1"/>
  <c r="AD127" s="1"/>
  <c r="AB127" a="1"/>
  <c r="AB127" s="1"/>
  <c r="Z127" a="1"/>
  <c r="Z127" s="1"/>
  <c r="X127" a="1"/>
  <c r="X127" s="1"/>
  <c r="V127" a="1"/>
  <c r="V127" s="1"/>
  <c r="T127" a="1"/>
  <c r="T127" s="1"/>
  <c r="R127" a="1"/>
  <c r="R127" s="1"/>
  <c r="P127" a="1"/>
  <c r="P127" s="1"/>
  <c r="N127" a="1"/>
  <c r="N127" s="1"/>
  <c r="L127" a="1"/>
  <c r="L127" s="1"/>
  <c r="J127" a="1"/>
  <c r="J127" s="1"/>
  <c r="H127" a="1"/>
  <c r="H127" s="1"/>
  <c r="E126"/>
  <c r="AM126" a="1"/>
  <c r="AM126" s="1"/>
  <c r="AK126" a="1"/>
  <c r="AK126" s="1"/>
  <c r="AI126" a="1"/>
  <c r="AI126" s="1"/>
  <c r="AG126" a="1"/>
  <c r="AG126" s="1"/>
  <c r="AE126" a="1"/>
  <c r="AE126" s="1"/>
  <c r="AC126" a="1"/>
  <c r="AC126" s="1"/>
  <c r="AA126" a="1"/>
  <c r="AA126" s="1"/>
  <c r="Y126" a="1"/>
  <c r="Y126" s="1"/>
  <c r="W126" a="1"/>
  <c r="W126" s="1"/>
  <c r="U126" a="1"/>
  <c r="U126" s="1"/>
  <c r="S126" a="1"/>
  <c r="S126" s="1"/>
  <c r="Q126" a="1"/>
  <c r="Q126" s="1"/>
  <c r="O126" a="1"/>
  <c r="O126" s="1"/>
  <c r="M126" a="1"/>
  <c r="M126" s="1"/>
  <c r="K126" a="1"/>
  <c r="K126" s="1"/>
  <c r="I126" a="1"/>
  <c r="I126" s="1"/>
  <c r="G126" a="1"/>
  <c r="G126" s="1"/>
  <c r="AN107" a="1"/>
  <c r="AN107" s="1"/>
  <c r="AL107" a="1"/>
  <c r="AL107" s="1"/>
  <c r="AJ107" a="1"/>
  <c r="AJ107" s="1"/>
  <c r="AH107" a="1"/>
  <c r="AH107" s="1"/>
  <c r="AF107" a="1"/>
  <c r="AF107" s="1"/>
  <c r="AD107" a="1"/>
  <c r="AD107" s="1"/>
  <c r="AB107" a="1"/>
  <c r="AB107" s="1"/>
  <c r="Z107" a="1"/>
  <c r="Z107" s="1"/>
  <c r="X107" a="1"/>
  <c r="X107" s="1"/>
  <c r="V107" a="1"/>
  <c r="V107" s="1"/>
  <c r="T107" a="1"/>
  <c r="T107" s="1"/>
  <c r="R107" a="1"/>
  <c r="R107" s="1"/>
  <c r="P107" a="1"/>
  <c r="P107" s="1"/>
  <c r="N107" a="1"/>
  <c r="N107" s="1"/>
  <c r="L107" a="1"/>
  <c r="L107" s="1"/>
  <c r="J107" a="1"/>
  <c r="J107" s="1"/>
  <c r="H107" a="1"/>
  <c r="H107" s="1"/>
  <c r="AM106" a="1"/>
  <c r="AM106" s="1"/>
  <c r="AK106" a="1"/>
  <c r="AK106" s="1"/>
  <c r="AI106" a="1"/>
  <c r="AI106" s="1"/>
  <c r="AG106" a="1"/>
  <c r="AG106" s="1"/>
  <c r="AE106" a="1"/>
  <c r="AE106" s="1"/>
  <c r="AC106" a="1"/>
  <c r="AC106" s="1"/>
  <c r="AA106" a="1"/>
  <c r="AA106" s="1"/>
  <c r="Y106" a="1"/>
  <c r="Y106" s="1"/>
  <c r="W106" a="1"/>
  <c r="W106" s="1"/>
  <c r="U106" a="1"/>
  <c r="U106" s="1"/>
  <c r="S106" a="1"/>
  <c r="S106" s="1"/>
  <c r="Q106" a="1"/>
  <c r="Q106" s="1"/>
  <c r="O106" a="1"/>
  <c r="O106" s="1"/>
  <c r="M106" a="1"/>
  <c r="M106" s="1"/>
  <c r="K106" a="1"/>
  <c r="K106" s="1"/>
  <c r="I106" a="1"/>
  <c r="I106" s="1"/>
  <c r="G106" a="1"/>
  <c r="G106" s="1"/>
  <c r="AU105"/>
  <c r="AL105" a="1"/>
  <c r="AL105" s="1"/>
  <c r="AJ105" a="1"/>
  <c r="AJ105" s="1"/>
  <c r="AH105" a="1"/>
  <c r="AH105" s="1"/>
  <c r="AF105" a="1"/>
  <c r="AF105" s="1"/>
  <c r="AD105" a="1"/>
  <c r="AD105" s="1"/>
  <c r="AB105" a="1"/>
  <c r="AB105" s="1"/>
  <c r="Z105" a="1"/>
  <c r="Z105" s="1"/>
  <c r="X105" a="1"/>
  <c r="X105" s="1"/>
  <c r="V105" a="1"/>
  <c r="V105" s="1"/>
  <c r="T105" a="1"/>
  <c r="T105" s="1"/>
  <c r="R105" a="1"/>
  <c r="R105" s="1"/>
  <c r="P105" a="1"/>
  <c r="P105" s="1"/>
  <c r="N105" a="1"/>
  <c r="N105" s="1"/>
  <c r="L105" a="1"/>
  <c r="L105" s="1"/>
  <c r="J105" a="1"/>
  <c r="J105" s="1"/>
  <c r="H105" a="1"/>
  <c r="H105" s="1"/>
  <c r="D105"/>
  <c r="AO107" a="1"/>
  <c r="AO107" s="1"/>
  <c r="AP107" s="1"/>
  <c r="AM107" a="1"/>
  <c r="AM107" s="1"/>
  <c r="AK107" a="1"/>
  <c r="AK107" s="1"/>
  <c r="AI107" a="1"/>
  <c r="AI107" s="1"/>
  <c r="AG107" a="1"/>
  <c r="AG107" s="1"/>
  <c r="AE107" a="1"/>
  <c r="AE107" s="1"/>
  <c r="AC107" a="1"/>
  <c r="AC107" s="1"/>
  <c r="AA107" a="1"/>
  <c r="AA107" s="1"/>
  <c r="Y107" a="1"/>
  <c r="Y107" s="1"/>
  <c r="W107" a="1"/>
  <c r="W107" s="1"/>
  <c r="U107" a="1"/>
  <c r="U107" s="1"/>
  <c r="S107" a="1"/>
  <c r="S107" s="1"/>
  <c r="Q107" a="1"/>
  <c r="Q107" s="1"/>
  <c r="O107" a="1"/>
  <c r="O107" s="1"/>
  <c r="M107" a="1"/>
  <c r="M107" s="1"/>
  <c r="K107" a="1"/>
  <c r="K107" s="1"/>
  <c r="I107" a="1"/>
  <c r="I107" s="1"/>
  <c r="G107" a="1"/>
  <c r="G107" s="1"/>
  <c r="AL106" a="1"/>
  <c r="AL106" s="1"/>
  <c r="AJ106" a="1"/>
  <c r="AJ106" s="1"/>
  <c r="AH106" a="1"/>
  <c r="AH106" s="1"/>
  <c r="AF106" a="1"/>
  <c r="AF106" s="1"/>
  <c r="AD106" a="1"/>
  <c r="AD106" s="1"/>
  <c r="AB106" a="1"/>
  <c r="AB106" s="1"/>
  <c r="Z106" a="1"/>
  <c r="Z106" s="1"/>
  <c r="X106" a="1"/>
  <c r="X106" s="1"/>
  <c r="V106" a="1"/>
  <c r="V106" s="1"/>
  <c r="T106" a="1"/>
  <c r="T106" s="1"/>
  <c r="R106" a="1"/>
  <c r="R106" s="1"/>
  <c r="P106" a="1"/>
  <c r="P106" s="1"/>
  <c r="N106" a="1"/>
  <c r="N106" s="1"/>
  <c r="L106" a="1"/>
  <c r="L106" s="1"/>
  <c r="J106" a="1"/>
  <c r="J106" s="1"/>
  <c r="H106" a="1"/>
  <c r="H106" s="1"/>
  <c r="E105"/>
  <c r="AM105" a="1"/>
  <c r="AM105" s="1"/>
  <c r="AK105" a="1"/>
  <c r="AK105" s="1"/>
  <c r="AI105" a="1"/>
  <c r="AI105" s="1"/>
  <c r="AG105" a="1"/>
  <c r="AG105" s="1"/>
  <c r="AE105" a="1"/>
  <c r="AE105" s="1"/>
  <c r="AC105" a="1"/>
  <c r="AC105" s="1"/>
  <c r="AA105" a="1"/>
  <c r="AA105" s="1"/>
  <c r="Y105" a="1"/>
  <c r="Y105" s="1"/>
  <c r="W105" a="1"/>
  <c r="W105" s="1"/>
  <c r="U105" a="1"/>
  <c r="U105" s="1"/>
  <c r="S105" a="1"/>
  <c r="S105" s="1"/>
  <c r="Q105" a="1"/>
  <c r="Q105" s="1"/>
  <c r="O105" a="1"/>
  <c r="O105" s="1"/>
  <c r="M105" a="1"/>
  <c r="M105" s="1"/>
  <c r="K105" a="1"/>
  <c r="K105" s="1"/>
  <c r="I105" a="1"/>
  <c r="I105" s="1"/>
  <c r="G105" a="1"/>
  <c r="G105" s="1"/>
  <c r="AU117"/>
  <c r="E117"/>
  <c r="H118" a="1"/>
  <c r="H118" s="1"/>
  <c r="J118" a="1"/>
  <c r="J118" s="1"/>
  <c r="L118" a="1"/>
  <c r="L118" s="1"/>
  <c r="N118" a="1"/>
  <c r="N118" s="1"/>
  <c r="P118" a="1"/>
  <c r="P118" s="1"/>
  <c r="R118" a="1"/>
  <c r="R118" s="1"/>
  <c r="T118" a="1"/>
  <c r="T118" s="1"/>
  <c r="V118" a="1"/>
  <c r="V118" s="1"/>
  <c r="X118" a="1"/>
  <c r="X118" s="1"/>
  <c r="Z118" a="1"/>
  <c r="Z118" s="1"/>
  <c r="AB118" a="1"/>
  <c r="AB118" s="1"/>
  <c r="AD118" a="1"/>
  <c r="AD118" s="1"/>
  <c r="AF118" a="1"/>
  <c r="AF118" s="1"/>
  <c r="AH118" a="1"/>
  <c r="AH118" s="1"/>
  <c r="AJ118" a="1"/>
  <c r="AJ118" s="1"/>
  <c r="AL118" a="1"/>
  <c r="AL118" s="1"/>
  <c r="G119" a="1"/>
  <c r="G119" s="1"/>
  <c r="I119" a="1"/>
  <c r="I119" s="1"/>
  <c r="K119" a="1"/>
  <c r="K119" s="1"/>
  <c r="M119" a="1"/>
  <c r="M119" s="1"/>
  <c r="O119" a="1"/>
  <c r="O119" s="1"/>
  <c r="Q119" a="1"/>
  <c r="Q119" s="1"/>
  <c r="S119" a="1"/>
  <c r="S119" s="1"/>
  <c r="U119" a="1"/>
  <c r="U119" s="1"/>
  <c r="W119" a="1"/>
  <c r="W119" s="1"/>
  <c r="Y119" a="1"/>
  <c r="Y119" s="1"/>
  <c r="AA119" a="1"/>
  <c r="AA119" s="1"/>
  <c r="AC119" a="1"/>
  <c r="AC119" s="1"/>
  <c r="AE119" a="1"/>
  <c r="AE119" s="1"/>
  <c r="AG119" a="1"/>
  <c r="AG119" s="1"/>
  <c r="AI119" a="1"/>
  <c r="AI119" s="1"/>
  <c r="AK119" a="1"/>
  <c r="AK119" s="1"/>
  <c r="AM119" a="1"/>
  <c r="AM119" s="1"/>
  <c r="AO119" a="1"/>
  <c r="AO119" s="1"/>
  <c r="AP119" s="1"/>
  <c r="D117"/>
  <c r="H117" a="1"/>
  <c r="H117" s="1"/>
  <c r="J117" a="1"/>
  <c r="J117" s="1"/>
  <c r="L117" a="1"/>
  <c r="L117" s="1"/>
  <c r="N117" a="1"/>
  <c r="N117" s="1"/>
  <c r="P117" a="1"/>
  <c r="P117" s="1"/>
  <c r="R117" a="1"/>
  <c r="R117" s="1"/>
  <c r="T117" a="1"/>
  <c r="T117" s="1"/>
  <c r="V117" a="1"/>
  <c r="V117" s="1"/>
  <c r="X117" a="1"/>
  <c r="X117" s="1"/>
  <c r="Z117" a="1"/>
  <c r="Z117" s="1"/>
  <c r="AB117" a="1"/>
  <c r="AB117" s="1"/>
  <c r="AD117" a="1"/>
  <c r="AD117" s="1"/>
  <c r="AF117" a="1"/>
  <c r="AF117" s="1"/>
  <c r="AH117" a="1"/>
  <c r="AH117" s="1"/>
  <c r="AJ117" a="1"/>
  <c r="AJ117" s="1"/>
  <c r="AL117" a="1"/>
  <c r="AL117" s="1"/>
  <c r="G118" a="1"/>
  <c r="G118" s="1"/>
  <c r="I118" a="1"/>
  <c r="I118" s="1"/>
  <c r="K118" a="1"/>
  <c r="K118" s="1"/>
  <c r="M118" a="1"/>
  <c r="M118" s="1"/>
  <c r="O118" a="1"/>
  <c r="O118" s="1"/>
  <c r="Q118" a="1"/>
  <c r="Q118" s="1"/>
  <c r="S118" a="1"/>
  <c r="S118" s="1"/>
  <c r="U118" a="1"/>
  <c r="U118" s="1"/>
  <c r="W118" a="1"/>
  <c r="W118" s="1"/>
  <c r="Y118" a="1"/>
  <c r="Y118" s="1"/>
  <c r="AA118" a="1"/>
  <c r="AA118" s="1"/>
  <c r="AC118" a="1"/>
  <c r="AC118" s="1"/>
  <c r="AE118" a="1"/>
  <c r="AE118" s="1"/>
  <c r="AG118" a="1"/>
  <c r="AG118" s="1"/>
  <c r="AI118" a="1"/>
  <c r="AI118" s="1"/>
  <c r="AK118" a="1"/>
  <c r="AK118" s="1"/>
  <c r="AM118" a="1"/>
  <c r="AM118" s="1"/>
  <c r="H119" a="1"/>
  <c r="H119" s="1"/>
  <c r="J119" a="1"/>
  <c r="J119" s="1"/>
  <c r="L119" a="1"/>
  <c r="L119" s="1"/>
  <c r="N119" a="1"/>
  <c r="N119" s="1"/>
  <c r="P119" a="1"/>
  <c r="P119" s="1"/>
  <c r="R119" a="1"/>
  <c r="R119" s="1"/>
  <c r="T119" a="1"/>
  <c r="T119" s="1"/>
  <c r="V119" a="1"/>
  <c r="V119" s="1"/>
  <c r="X119" a="1"/>
  <c r="X119" s="1"/>
  <c r="Z119" a="1"/>
  <c r="Z119" s="1"/>
  <c r="AB119" a="1"/>
  <c r="AB119" s="1"/>
  <c r="AD119" a="1"/>
  <c r="AD119" s="1"/>
  <c r="AF119" a="1"/>
  <c r="AF119" s="1"/>
  <c r="AH119" a="1"/>
  <c r="AH119" s="1"/>
  <c r="AJ119" a="1"/>
  <c r="AJ119" s="1"/>
  <c r="AL119" a="1"/>
  <c r="AL119" s="1"/>
  <c r="AN119" a="1"/>
  <c r="AN119" s="1"/>
  <c r="G117" a="1"/>
  <c r="G117" s="1"/>
  <c r="I117" a="1"/>
  <c r="I117" s="1"/>
  <c r="K117" a="1"/>
  <c r="K117" s="1"/>
  <c r="M117" a="1"/>
  <c r="M117" s="1"/>
  <c r="O117" a="1"/>
  <c r="O117" s="1"/>
  <c r="Q117" a="1"/>
  <c r="Q117" s="1"/>
  <c r="S117" a="1"/>
  <c r="S117" s="1"/>
  <c r="U117" a="1"/>
  <c r="U117" s="1"/>
  <c r="W117" a="1"/>
  <c r="W117" s="1"/>
  <c r="Y117" a="1"/>
  <c r="Y117" s="1"/>
  <c r="AA117" a="1"/>
  <c r="AA117" s="1"/>
  <c r="AC117" a="1"/>
  <c r="AC117" s="1"/>
  <c r="AE117" a="1"/>
  <c r="AE117" s="1"/>
  <c r="AG117" a="1"/>
  <c r="AG117" s="1"/>
  <c r="AI117" a="1"/>
  <c r="AI117" s="1"/>
  <c r="AK117" a="1"/>
  <c r="AK117" s="1"/>
  <c r="AM117" a="1"/>
  <c r="AM117" s="1"/>
  <c r="AN194" i="4" a="1"/>
  <c r="AN194" s="1"/>
  <c r="H194" a="1"/>
  <c r="H194" s="1"/>
  <c r="J194" a="1"/>
  <c r="J194" s="1"/>
  <c r="L194" a="1"/>
  <c r="L194" s="1"/>
  <c r="N194" a="1"/>
  <c r="N194" s="1"/>
  <c r="P194" a="1"/>
  <c r="P194" s="1"/>
  <c r="R194" a="1"/>
  <c r="R194" s="1"/>
  <c r="T194" a="1"/>
  <c r="T194" s="1"/>
  <c r="V194" a="1"/>
  <c r="V194" s="1"/>
  <c r="X194" a="1"/>
  <c r="X194" s="1"/>
  <c r="Z194" a="1"/>
  <c r="Z194" s="1"/>
  <c r="AB194" a="1"/>
  <c r="AB194" s="1"/>
  <c r="AD194" a="1"/>
  <c r="AD194" s="1"/>
  <c r="AF194" a="1"/>
  <c r="AF194" s="1"/>
  <c r="AH194" a="1"/>
  <c r="AH194" s="1"/>
  <c r="AJ194" a="1"/>
  <c r="AJ194" s="1"/>
  <c r="AL194" a="1"/>
  <c r="AL194" s="1"/>
  <c r="G193" a="1"/>
  <c r="G193" s="1"/>
  <c r="I193" a="1"/>
  <c r="I193" s="1"/>
  <c r="K193" a="1"/>
  <c r="K193" s="1"/>
  <c r="M193" a="1"/>
  <c r="M193" s="1"/>
  <c r="O193" a="1"/>
  <c r="O193" s="1"/>
  <c r="Q193" a="1"/>
  <c r="Q193" s="1"/>
  <c r="S193" a="1"/>
  <c r="S193" s="1"/>
  <c r="U193" a="1"/>
  <c r="U193" s="1"/>
  <c r="W193" a="1"/>
  <c r="W193" s="1"/>
  <c r="Y193" a="1"/>
  <c r="Y193" s="1"/>
  <c r="AA193" a="1"/>
  <c r="AA193" s="1"/>
  <c r="AC193" a="1"/>
  <c r="AC193" s="1"/>
  <c r="AE193" a="1"/>
  <c r="AE193" s="1"/>
  <c r="AG193" a="1"/>
  <c r="AG193" s="1"/>
  <c r="AI193" a="1"/>
  <c r="AI193" s="1"/>
  <c r="AK193" a="1"/>
  <c r="AK193" s="1"/>
  <c r="AM193" a="1"/>
  <c r="AM193" s="1"/>
  <c r="I192" a="1"/>
  <c r="I192" s="1"/>
  <c r="K192" a="1"/>
  <c r="K192" s="1"/>
  <c r="M192" a="1"/>
  <c r="M192" s="1"/>
  <c r="O192" a="1"/>
  <c r="O192" s="1"/>
  <c r="Q192" a="1"/>
  <c r="Q192" s="1"/>
  <c r="S192" a="1"/>
  <c r="S192" s="1"/>
  <c r="U192" a="1"/>
  <c r="U192" s="1"/>
  <c r="W192" a="1"/>
  <c r="W192" s="1"/>
  <c r="Y192" a="1"/>
  <c r="Y192" s="1"/>
  <c r="AA192" a="1"/>
  <c r="AA192" s="1"/>
  <c r="AC192" a="1"/>
  <c r="AC192" s="1"/>
  <c r="AE192" a="1"/>
  <c r="AE192" s="1"/>
  <c r="AG192" a="1"/>
  <c r="AG192" s="1"/>
  <c r="AI192" a="1"/>
  <c r="AI192" s="1"/>
  <c r="AK192" a="1"/>
  <c r="AK192" s="1"/>
  <c r="AM192" a="1"/>
  <c r="AM192" s="1"/>
  <c r="AO194" a="1"/>
  <c r="AO194" s="1"/>
  <c r="AP194" s="1"/>
  <c r="G194" a="1"/>
  <c r="G194" s="1"/>
  <c r="I194" a="1"/>
  <c r="I194" s="1"/>
  <c r="K194" a="1"/>
  <c r="K194" s="1"/>
  <c r="M194" a="1"/>
  <c r="M194" s="1"/>
  <c r="O194" a="1"/>
  <c r="O194" s="1"/>
  <c r="Q194" a="1"/>
  <c r="Q194" s="1"/>
  <c r="S194" a="1"/>
  <c r="S194" s="1"/>
  <c r="U194" a="1"/>
  <c r="U194" s="1"/>
  <c r="W194" a="1"/>
  <c r="W194" s="1"/>
  <c r="Y194" a="1"/>
  <c r="Y194" s="1"/>
  <c r="AA194" a="1"/>
  <c r="AA194" s="1"/>
  <c r="AC194" a="1"/>
  <c r="AC194" s="1"/>
  <c r="AE194" a="1"/>
  <c r="AE194" s="1"/>
  <c r="AG194" a="1"/>
  <c r="AG194" s="1"/>
  <c r="AI194" a="1"/>
  <c r="AI194" s="1"/>
  <c r="AK194" a="1"/>
  <c r="AK194" s="1"/>
  <c r="AM194" a="1"/>
  <c r="AM194" s="1"/>
  <c r="H193" a="1"/>
  <c r="H193" s="1"/>
  <c r="J193" a="1"/>
  <c r="J193" s="1"/>
  <c r="L193" a="1"/>
  <c r="L193" s="1"/>
  <c r="N193" a="1"/>
  <c r="N193" s="1"/>
  <c r="P193" a="1"/>
  <c r="P193" s="1"/>
  <c r="R193" a="1"/>
  <c r="R193" s="1"/>
  <c r="T193" a="1"/>
  <c r="T193" s="1"/>
  <c r="V193" a="1"/>
  <c r="V193" s="1"/>
  <c r="X193" a="1"/>
  <c r="X193" s="1"/>
  <c r="Z193" a="1"/>
  <c r="Z193" s="1"/>
  <c r="AB193" a="1"/>
  <c r="AB193" s="1"/>
  <c r="AD193" a="1"/>
  <c r="AD193" s="1"/>
  <c r="AF193" a="1"/>
  <c r="AF193" s="1"/>
  <c r="AH193" a="1"/>
  <c r="AH193" s="1"/>
  <c r="AJ193" a="1"/>
  <c r="AJ193" s="1"/>
  <c r="AL193" a="1"/>
  <c r="AL193" s="1"/>
  <c r="H192" a="1"/>
  <c r="H192" s="1"/>
  <c r="J192" a="1"/>
  <c r="J192" s="1"/>
  <c r="L192" a="1"/>
  <c r="L192" s="1"/>
  <c r="N192" a="1"/>
  <c r="N192" s="1"/>
  <c r="P192" a="1"/>
  <c r="P192" s="1"/>
  <c r="R192" a="1"/>
  <c r="R192" s="1"/>
  <c r="T192" a="1"/>
  <c r="T192" s="1"/>
  <c r="V192" a="1"/>
  <c r="V192" s="1"/>
  <c r="X192" a="1"/>
  <c r="X192" s="1"/>
  <c r="Z192" a="1"/>
  <c r="Z192" s="1"/>
  <c r="AB192" a="1"/>
  <c r="AB192" s="1"/>
  <c r="AD192" a="1"/>
  <c r="AD192" s="1"/>
  <c r="AF192" a="1"/>
  <c r="AF192" s="1"/>
  <c r="AH192" a="1"/>
  <c r="AH192" s="1"/>
  <c r="AJ192" a="1"/>
  <c r="AJ192" s="1"/>
  <c r="AL192" a="1"/>
  <c r="AL192" s="1"/>
  <c r="G192" a="1"/>
  <c r="G192" s="1"/>
  <c r="AU192"/>
  <c r="D192"/>
  <c r="E192"/>
  <c r="H205" a="1"/>
  <c r="H205" s="1"/>
  <c r="J205" a="1"/>
  <c r="J205" s="1"/>
  <c r="L205" a="1"/>
  <c r="L205" s="1"/>
  <c r="N205" a="1"/>
  <c r="N205" s="1"/>
  <c r="P205" a="1"/>
  <c r="P205" s="1"/>
  <c r="R205" a="1"/>
  <c r="R205" s="1"/>
  <c r="T205" a="1"/>
  <c r="T205" s="1"/>
  <c r="V205" a="1"/>
  <c r="V205" s="1"/>
  <c r="X205" a="1"/>
  <c r="X205" s="1"/>
  <c r="Z205" a="1"/>
  <c r="Z205" s="1"/>
  <c r="AB205" a="1"/>
  <c r="AB205" s="1"/>
  <c r="AD205" a="1"/>
  <c r="AD205" s="1"/>
  <c r="AF205" a="1"/>
  <c r="AF205" s="1"/>
  <c r="AH205" a="1"/>
  <c r="AH205" s="1"/>
  <c r="AJ205" a="1"/>
  <c r="AJ205" s="1"/>
  <c r="AL205" a="1"/>
  <c r="AL205" s="1"/>
  <c r="G206" a="1"/>
  <c r="G206" s="1"/>
  <c r="I206" a="1"/>
  <c r="I206" s="1"/>
  <c r="K206" a="1"/>
  <c r="K206" s="1"/>
  <c r="M206" a="1"/>
  <c r="M206" s="1"/>
  <c r="O206" a="1"/>
  <c r="O206" s="1"/>
  <c r="Q206" a="1"/>
  <c r="Q206" s="1"/>
  <c r="S206" a="1"/>
  <c r="S206" s="1"/>
  <c r="U206" a="1"/>
  <c r="U206" s="1"/>
  <c r="W206" a="1"/>
  <c r="W206" s="1"/>
  <c r="Y206" a="1"/>
  <c r="Y206" s="1"/>
  <c r="AA206" a="1"/>
  <c r="AA206" s="1"/>
  <c r="AC206" a="1"/>
  <c r="AC206" s="1"/>
  <c r="AE206" a="1"/>
  <c r="AE206" s="1"/>
  <c r="AG206" a="1"/>
  <c r="AG206" s="1"/>
  <c r="AI206" a="1"/>
  <c r="AI206" s="1"/>
  <c r="AK206" a="1"/>
  <c r="AK206" s="1"/>
  <c r="AM206" a="1"/>
  <c r="AM206" s="1"/>
  <c r="I204" a="1"/>
  <c r="I204" s="1"/>
  <c r="K204" a="1"/>
  <c r="K204" s="1"/>
  <c r="M204" a="1"/>
  <c r="M204" s="1"/>
  <c r="O204" a="1"/>
  <c r="O204" s="1"/>
  <c r="Q204" a="1"/>
  <c r="Q204" s="1"/>
  <c r="S204" a="1"/>
  <c r="S204" s="1"/>
  <c r="U204" a="1"/>
  <c r="U204" s="1"/>
  <c r="W204" a="1"/>
  <c r="W204" s="1"/>
  <c r="Y204" a="1"/>
  <c r="Y204" s="1"/>
  <c r="AA204" a="1"/>
  <c r="AA204" s="1"/>
  <c r="AC204" a="1"/>
  <c r="AC204" s="1"/>
  <c r="AE204" a="1"/>
  <c r="AE204" s="1"/>
  <c r="AG204" a="1"/>
  <c r="AG204" s="1"/>
  <c r="AI204" a="1"/>
  <c r="AI204" s="1"/>
  <c r="AK204" a="1"/>
  <c r="AK204" s="1"/>
  <c r="AM204" a="1"/>
  <c r="AM204" s="1"/>
  <c r="AN206" a="1"/>
  <c r="AN206" s="1"/>
  <c r="G205" a="1"/>
  <c r="G205" s="1"/>
  <c r="I205" a="1"/>
  <c r="I205" s="1"/>
  <c r="K205" a="1"/>
  <c r="K205" s="1"/>
  <c r="M205" a="1"/>
  <c r="M205" s="1"/>
  <c r="O205" a="1"/>
  <c r="O205" s="1"/>
  <c r="Q205" a="1"/>
  <c r="Q205" s="1"/>
  <c r="S205" a="1"/>
  <c r="S205" s="1"/>
  <c r="U205" a="1"/>
  <c r="U205" s="1"/>
  <c r="W205" a="1"/>
  <c r="W205" s="1"/>
  <c r="Y205" a="1"/>
  <c r="Y205" s="1"/>
  <c r="AA205" a="1"/>
  <c r="AA205" s="1"/>
  <c r="AC205" a="1"/>
  <c r="AC205" s="1"/>
  <c r="AE205" a="1"/>
  <c r="AE205" s="1"/>
  <c r="AG205" a="1"/>
  <c r="AG205" s="1"/>
  <c r="AI205" a="1"/>
  <c r="AI205" s="1"/>
  <c r="AK205" a="1"/>
  <c r="AK205" s="1"/>
  <c r="AM205" a="1"/>
  <c r="AM205" s="1"/>
  <c r="H206" a="1"/>
  <c r="H206" s="1"/>
  <c r="J206" a="1"/>
  <c r="J206" s="1"/>
  <c r="L206" a="1"/>
  <c r="L206" s="1"/>
  <c r="N206" a="1"/>
  <c r="N206" s="1"/>
  <c r="P206" a="1"/>
  <c r="P206" s="1"/>
  <c r="R206" a="1"/>
  <c r="R206" s="1"/>
  <c r="T206" a="1"/>
  <c r="T206" s="1"/>
  <c r="V206" a="1"/>
  <c r="V206" s="1"/>
  <c r="X206" a="1"/>
  <c r="X206" s="1"/>
  <c r="Z206" a="1"/>
  <c r="Z206" s="1"/>
  <c r="AB206" a="1"/>
  <c r="AB206" s="1"/>
  <c r="AD206" a="1"/>
  <c r="AD206" s="1"/>
  <c r="AF206" a="1"/>
  <c r="AF206" s="1"/>
  <c r="AH206" a="1"/>
  <c r="AH206" s="1"/>
  <c r="AJ206" a="1"/>
  <c r="AJ206" s="1"/>
  <c r="AL206" a="1"/>
  <c r="AL206" s="1"/>
  <c r="H204" a="1"/>
  <c r="H204" s="1"/>
  <c r="J204" a="1"/>
  <c r="J204" s="1"/>
  <c r="L204" a="1"/>
  <c r="L204" s="1"/>
  <c r="N204" a="1"/>
  <c r="N204" s="1"/>
  <c r="P204" a="1"/>
  <c r="P204" s="1"/>
  <c r="R204" a="1"/>
  <c r="R204" s="1"/>
  <c r="T204" a="1"/>
  <c r="T204" s="1"/>
  <c r="V204" a="1"/>
  <c r="V204" s="1"/>
  <c r="X204" a="1"/>
  <c r="X204" s="1"/>
  <c r="Z204" a="1"/>
  <c r="Z204" s="1"/>
  <c r="AB204" a="1"/>
  <c r="AB204" s="1"/>
  <c r="AD204" a="1"/>
  <c r="AD204" s="1"/>
  <c r="AF204" a="1"/>
  <c r="AF204" s="1"/>
  <c r="AH204" a="1"/>
  <c r="AH204" s="1"/>
  <c r="AJ204" a="1"/>
  <c r="AJ204" s="1"/>
  <c r="AL204" a="1"/>
  <c r="AL204" s="1"/>
  <c r="G204" a="1"/>
  <c r="G204" s="1"/>
  <c r="AO206" a="1"/>
  <c r="AO206" s="1"/>
  <c r="AP206" s="1"/>
  <c r="AU204"/>
  <c r="D204"/>
  <c r="E204"/>
  <c r="H217" a="1"/>
  <c r="H217" s="1"/>
  <c r="J217" a="1"/>
  <c r="J217" s="1"/>
  <c r="L217" a="1"/>
  <c r="L217" s="1"/>
  <c r="N217" a="1"/>
  <c r="N217" s="1"/>
  <c r="P217" a="1"/>
  <c r="P217" s="1"/>
  <c r="R217" a="1"/>
  <c r="R217" s="1"/>
  <c r="T217" a="1"/>
  <c r="T217" s="1"/>
  <c r="V217" a="1"/>
  <c r="V217" s="1"/>
  <c r="X217" a="1"/>
  <c r="X217" s="1"/>
  <c r="Z217" a="1"/>
  <c r="Z217" s="1"/>
  <c r="AB217" a="1"/>
  <c r="AB217" s="1"/>
  <c r="AD217" a="1"/>
  <c r="AD217" s="1"/>
  <c r="AF217" a="1"/>
  <c r="AF217" s="1"/>
  <c r="AH217" a="1"/>
  <c r="AH217" s="1"/>
  <c r="AJ217" a="1"/>
  <c r="AJ217" s="1"/>
  <c r="AL217" a="1"/>
  <c r="AL217" s="1"/>
  <c r="G218" a="1"/>
  <c r="G218" s="1"/>
  <c r="I218" a="1"/>
  <c r="I218" s="1"/>
  <c r="K218" a="1"/>
  <c r="K218" s="1"/>
  <c r="M218" a="1"/>
  <c r="M218" s="1"/>
  <c r="O218" a="1"/>
  <c r="O218" s="1"/>
  <c r="Q218" a="1"/>
  <c r="Q218" s="1"/>
  <c r="S218" a="1"/>
  <c r="S218" s="1"/>
  <c r="U218" a="1"/>
  <c r="U218" s="1"/>
  <c r="W218" a="1"/>
  <c r="W218" s="1"/>
  <c r="Y218" a="1"/>
  <c r="Y218" s="1"/>
  <c r="AA218" a="1"/>
  <c r="AA218" s="1"/>
  <c r="AC218" a="1"/>
  <c r="AC218" s="1"/>
  <c r="AE218" a="1"/>
  <c r="AE218" s="1"/>
  <c r="AG218" a="1"/>
  <c r="AG218" s="1"/>
  <c r="AI218" a="1"/>
  <c r="AI218" s="1"/>
  <c r="AK218" a="1"/>
  <c r="AK218" s="1"/>
  <c r="AM218" a="1"/>
  <c r="AM218" s="1"/>
  <c r="I216" a="1"/>
  <c r="I216" s="1"/>
  <c r="K216" a="1"/>
  <c r="K216" s="1"/>
  <c r="M216" a="1"/>
  <c r="M216" s="1"/>
  <c r="O216" a="1"/>
  <c r="O216" s="1"/>
  <c r="Q216" a="1"/>
  <c r="Q216" s="1"/>
  <c r="S216" a="1"/>
  <c r="S216" s="1"/>
  <c r="U216" a="1"/>
  <c r="U216" s="1"/>
  <c r="W216" a="1"/>
  <c r="W216" s="1"/>
  <c r="Y216" a="1"/>
  <c r="Y216" s="1"/>
  <c r="AA216" a="1"/>
  <c r="AA216" s="1"/>
  <c r="AC216" a="1"/>
  <c r="AC216" s="1"/>
  <c r="AE216" a="1"/>
  <c r="AE216" s="1"/>
  <c r="AG216" a="1"/>
  <c r="AG216" s="1"/>
  <c r="AI216" a="1"/>
  <c r="AI216" s="1"/>
  <c r="AK216" a="1"/>
  <c r="AK216" s="1"/>
  <c r="AM216" a="1"/>
  <c r="AM216" s="1"/>
  <c r="AN218" a="1"/>
  <c r="AN218" s="1"/>
  <c r="G217" a="1"/>
  <c r="G217" s="1"/>
  <c r="I217" a="1"/>
  <c r="I217" s="1"/>
  <c r="K217" a="1"/>
  <c r="K217" s="1"/>
  <c r="M217" a="1"/>
  <c r="M217" s="1"/>
  <c r="O217" a="1"/>
  <c r="O217" s="1"/>
  <c r="Q217" a="1"/>
  <c r="Q217" s="1"/>
  <c r="S217" a="1"/>
  <c r="S217" s="1"/>
  <c r="U217" a="1"/>
  <c r="U217" s="1"/>
  <c r="W217" a="1"/>
  <c r="W217" s="1"/>
  <c r="Y217" a="1"/>
  <c r="Y217" s="1"/>
  <c r="AA217" a="1"/>
  <c r="AA217" s="1"/>
  <c r="AC217" a="1"/>
  <c r="AC217" s="1"/>
  <c r="AE217" a="1"/>
  <c r="AE217" s="1"/>
  <c r="AG217" a="1"/>
  <c r="AG217" s="1"/>
  <c r="AI217" a="1"/>
  <c r="AI217" s="1"/>
  <c r="AK217" a="1"/>
  <c r="AK217" s="1"/>
  <c r="AM217" a="1"/>
  <c r="AM217" s="1"/>
  <c r="H218" a="1"/>
  <c r="H218" s="1"/>
  <c r="J218" a="1"/>
  <c r="J218" s="1"/>
  <c r="L218" a="1"/>
  <c r="L218" s="1"/>
  <c r="N218" a="1"/>
  <c r="N218" s="1"/>
  <c r="P218" a="1"/>
  <c r="P218" s="1"/>
  <c r="R218" a="1"/>
  <c r="R218" s="1"/>
  <c r="T218" a="1"/>
  <c r="T218" s="1"/>
  <c r="V218" a="1"/>
  <c r="V218" s="1"/>
  <c r="X218" a="1"/>
  <c r="X218" s="1"/>
  <c r="Z218" a="1"/>
  <c r="Z218" s="1"/>
  <c r="AB218" a="1"/>
  <c r="AB218" s="1"/>
  <c r="AD218" a="1"/>
  <c r="AD218" s="1"/>
  <c r="AF218" a="1"/>
  <c r="AF218" s="1"/>
  <c r="AH218" a="1"/>
  <c r="AH218" s="1"/>
  <c r="AJ218" a="1"/>
  <c r="AJ218" s="1"/>
  <c r="AL218" a="1"/>
  <c r="AL218" s="1"/>
  <c r="H216" a="1"/>
  <c r="H216" s="1"/>
  <c r="J216" a="1"/>
  <c r="J216" s="1"/>
  <c r="L216" a="1"/>
  <c r="L216" s="1"/>
  <c r="N216" a="1"/>
  <c r="N216" s="1"/>
  <c r="P216" a="1"/>
  <c r="P216" s="1"/>
  <c r="R216" a="1"/>
  <c r="R216" s="1"/>
  <c r="T216" a="1"/>
  <c r="T216" s="1"/>
  <c r="V216" a="1"/>
  <c r="V216" s="1"/>
  <c r="X216" a="1"/>
  <c r="X216" s="1"/>
  <c r="Z216" a="1"/>
  <c r="Z216" s="1"/>
  <c r="AB216" a="1"/>
  <c r="AB216" s="1"/>
  <c r="AD216" a="1"/>
  <c r="AD216" s="1"/>
  <c r="AF216" a="1"/>
  <c r="AF216" s="1"/>
  <c r="AH216" a="1"/>
  <c r="AH216" s="1"/>
  <c r="AJ216" a="1"/>
  <c r="AJ216" s="1"/>
  <c r="AL216" a="1"/>
  <c r="AL216" s="1"/>
  <c r="G216" a="1"/>
  <c r="G216" s="1"/>
  <c r="AO218" a="1"/>
  <c r="AO218" s="1"/>
  <c r="AP218" s="1"/>
  <c r="AU216"/>
  <c r="D216"/>
  <c r="E216"/>
  <c r="G196" a="1"/>
  <c r="G196" s="1"/>
  <c r="I196" a="1"/>
  <c r="I196" s="1"/>
  <c r="K196" a="1"/>
  <c r="K196" s="1"/>
  <c r="M196" a="1"/>
  <c r="M196" s="1"/>
  <c r="O196" a="1"/>
  <c r="O196" s="1"/>
  <c r="Q196" a="1"/>
  <c r="Q196" s="1"/>
  <c r="S196" a="1"/>
  <c r="S196" s="1"/>
  <c r="U196" a="1"/>
  <c r="U196" s="1"/>
  <c r="W196" a="1"/>
  <c r="W196" s="1"/>
  <c r="Y196" a="1"/>
  <c r="Y196" s="1"/>
  <c r="AA196" a="1"/>
  <c r="AA196" s="1"/>
  <c r="AC196" a="1"/>
  <c r="AC196" s="1"/>
  <c r="AE196" a="1"/>
  <c r="AE196" s="1"/>
  <c r="AG196" a="1"/>
  <c r="AG196" s="1"/>
  <c r="AI196" a="1"/>
  <c r="AI196" s="1"/>
  <c r="AK196" a="1"/>
  <c r="AK196" s="1"/>
  <c r="AM196" a="1"/>
  <c r="AM196" s="1"/>
  <c r="H197" a="1"/>
  <c r="H197" s="1"/>
  <c r="J197" a="1"/>
  <c r="J197" s="1"/>
  <c r="L197" a="1"/>
  <c r="L197" s="1"/>
  <c r="N197" a="1"/>
  <c r="N197" s="1"/>
  <c r="P197" a="1"/>
  <c r="P197" s="1"/>
  <c r="R197" a="1"/>
  <c r="R197" s="1"/>
  <c r="T197" a="1"/>
  <c r="T197" s="1"/>
  <c r="V197" a="1"/>
  <c r="V197" s="1"/>
  <c r="X197" a="1"/>
  <c r="X197" s="1"/>
  <c r="Z197" a="1"/>
  <c r="Z197" s="1"/>
  <c r="AB197" a="1"/>
  <c r="AB197" s="1"/>
  <c r="AD197" a="1"/>
  <c r="AD197" s="1"/>
  <c r="AF197" a="1"/>
  <c r="AF197" s="1"/>
  <c r="AH197" a="1"/>
  <c r="AH197" s="1"/>
  <c r="AJ197" a="1"/>
  <c r="AJ197" s="1"/>
  <c r="AL197" a="1"/>
  <c r="AL197" s="1"/>
  <c r="H195" a="1"/>
  <c r="H195" s="1"/>
  <c r="J195" a="1"/>
  <c r="J195" s="1"/>
  <c r="L195" a="1"/>
  <c r="L195" s="1"/>
  <c r="N195" a="1"/>
  <c r="N195" s="1"/>
  <c r="P195" a="1"/>
  <c r="P195" s="1"/>
  <c r="R195" a="1"/>
  <c r="R195" s="1"/>
  <c r="T195" a="1"/>
  <c r="T195" s="1"/>
  <c r="V195" a="1"/>
  <c r="V195" s="1"/>
  <c r="X195" a="1"/>
  <c r="X195" s="1"/>
  <c r="Z195" a="1"/>
  <c r="Z195" s="1"/>
  <c r="AB195" a="1"/>
  <c r="AB195" s="1"/>
  <c r="AD195" a="1"/>
  <c r="AD195" s="1"/>
  <c r="AF195" a="1"/>
  <c r="AF195" s="1"/>
  <c r="AH195" a="1"/>
  <c r="AH195" s="1"/>
  <c r="AJ195" a="1"/>
  <c r="AJ195" s="1"/>
  <c r="AL195" a="1"/>
  <c r="AL195" s="1"/>
  <c r="G195" a="1"/>
  <c r="G195" s="1"/>
  <c r="AN197" a="1"/>
  <c r="AN197" s="1"/>
  <c r="AU195"/>
  <c r="H196" a="1"/>
  <c r="H196" s="1"/>
  <c r="J196" a="1"/>
  <c r="J196" s="1"/>
  <c r="L196" a="1"/>
  <c r="L196" s="1"/>
  <c r="N196" a="1"/>
  <c r="N196" s="1"/>
  <c r="P196" a="1"/>
  <c r="P196" s="1"/>
  <c r="R196" a="1"/>
  <c r="R196" s="1"/>
  <c r="T196" a="1"/>
  <c r="T196" s="1"/>
  <c r="V196" a="1"/>
  <c r="V196" s="1"/>
  <c r="X196" a="1"/>
  <c r="X196" s="1"/>
  <c r="Z196" a="1"/>
  <c r="Z196" s="1"/>
  <c r="AB196" a="1"/>
  <c r="AB196" s="1"/>
  <c r="AD196" a="1"/>
  <c r="AD196" s="1"/>
  <c r="AF196" a="1"/>
  <c r="AF196" s="1"/>
  <c r="AH196" a="1"/>
  <c r="AH196" s="1"/>
  <c r="AJ196" a="1"/>
  <c r="AJ196" s="1"/>
  <c r="AL196" a="1"/>
  <c r="AL196" s="1"/>
  <c r="G197" a="1"/>
  <c r="G197" s="1"/>
  <c r="I197" a="1"/>
  <c r="I197" s="1"/>
  <c r="K197" a="1"/>
  <c r="K197" s="1"/>
  <c r="M197" a="1"/>
  <c r="M197" s="1"/>
  <c r="O197" a="1"/>
  <c r="O197" s="1"/>
  <c r="Q197" a="1"/>
  <c r="Q197" s="1"/>
  <c r="S197" a="1"/>
  <c r="S197" s="1"/>
  <c r="U197" a="1"/>
  <c r="U197" s="1"/>
  <c r="W197" a="1"/>
  <c r="W197" s="1"/>
  <c r="Y197" a="1"/>
  <c r="Y197" s="1"/>
  <c r="AA197" a="1"/>
  <c r="AA197" s="1"/>
  <c r="AC197" a="1"/>
  <c r="AC197" s="1"/>
  <c r="AE197" a="1"/>
  <c r="AE197" s="1"/>
  <c r="AG197" a="1"/>
  <c r="AG197" s="1"/>
  <c r="AI197" a="1"/>
  <c r="AI197" s="1"/>
  <c r="AK197" a="1"/>
  <c r="AK197" s="1"/>
  <c r="AM197" a="1"/>
  <c r="AM197" s="1"/>
  <c r="I195" a="1"/>
  <c r="I195" s="1"/>
  <c r="K195" a="1"/>
  <c r="K195" s="1"/>
  <c r="M195" a="1"/>
  <c r="M195" s="1"/>
  <c r="O195" a="1"/>
  <c r="O195" s="1"/>
  <c r="Q195" a="1"/>
  <c r="Q195" s="1"/>
  <c r="S195" a="1"/>
  <c r="S195" s="1"/>
  <c r="U195" a="1"/>
  <c r="U195" s="1"/>
  <c r="W195" a="1"/>
  <c r="W195" s="1"/>
  <c r="Y195" a="1"/>
  <c r="Y195" s="1"/>
  <c r="AA195" a="1"/>
  <c r="AA195" s="1"/>
  <c r="AC195" a="1"/>
  <c r="AC195" s="1"/>
  <c r="AE195" a="1"/>
  <c r="AE195" s="1"/>
  <c r="AG195" a="1"/>
  <c r="AG195" s="1"/>
  <c r="AI195" a="1"/>
  <c r="AI195" s="1"/>
  <c r="AK195" a="1"/>
  <c r="AK195" s="1"/>
  <c r="AM195" a="1"/>
  <c r="AM195" s="1"/>
  <c r="AO197" a="1"/>
  <c r="AO197" s="1"/>
  <c r="AP197" s="1"/>
  <c r="E195"/>
  <c r="D195"/>
  <c r="G208" a="1"/>
  <c r="G208" s="1"/>
  <c r="I208" a="1"/>
  <c r="I208" s="1"/>
  <c r="K208" a="1"/>
  <c r="K208" s="1"/>
  <c r="M208" a="1"/>
  <c r="M208" s="1"/>
  <c r="O208" a="1"/>
  <c r="O208" s="1"/>
  <c r="Q208" a="1"/>
  <c r="Q208" s="1"/>
  <c r="S208" a="1"/>
  <c r="S208" s="1"/>
  <c r="U208" a="1"/>
  <c r="U208" s="1"/>
  <c r="W208" a="1"/>
  <c r="W208" s="1"/>
  <c r="Y208" a="1"/>
  <c r="Y208" s="1"/>
  <c r="AA208" a="1"/>
  <c r="AA208" s="1"/>
  <c r="AC208" a="1"/>
  <c r="AC208" s="1"/>
  <c r="AE208" a="1"/>
  <c r="AE208" s="1"/>
  <c r="AG208" a="1"/>
  <c r="AG208" s="1"/>
  <c r="AI208" a="1"/>
  <c r="AI208" s="1"/>
  <c r="AK208" a="1"/>
  <c r="AK208" s="1"/>
  <c r="AM208" a="1"/>
  <c r="AM208" s="1"/>
  <c r="H209" a="1"/>
  <c r="H209" s="1"/>
  <c r="J209" a="1"/>
  <c r="J209" s="1"/>
  <c r="L209" a="1"/>
  <c r="L209" s="1"/>
  <c r="N209" a="1"/>
  <c r="N209" s="1"/>
  <c r="P209" a="1"/>
  <c r="P209" s="1"/>
  <c r="R209" a="1"/>
  <c r="R209" s="1"/>
  <c r="T209" a="1"/>
  <c r="T209" s="1"/>
  <c r="V209" a="1"/>
  <c r="V209" s="1"/>
  <c r="X209" a="1"/>
  <c r="X209" s="1"/>
  <c r="Z209" a="1"/>
  <c r="Z209" s="1"/>
  <c r="AB209" a="1"/>
  <c r="AB209" s="1"/>
  <c r="AD209" a="1"/>
  <c r="AD209" s="1"/>
  <c r="AF209" a="1"/>
  <c r="AF209" s="1"/>
  <c r="AH209" a="1"/>
  <c r="AH209" s="1"/>
  <c r="AJ209" a="1"/>
  <c r="AJ209" s="1"/>
  <c r="AL209" a="1"/>
  <c r="AL209" s="1"/>
  <c r="H207" a="1"/>
  <c r="H207" s="1"/>
  <c r="J207" a="1"/>
  <c r="J207" s="1"/>
  <c r="L207" a="1"/>
  <c r="L207" s="1"/>
  <c r="N207" a="1"/>
  <c r="N207" s="1"/>
  <c r="P207" a="1"/>
  <c r="P207" s="1"/>
  <c r="R207" a="1"/>
  <c r="R207" s="1"/>
  <c r="T207" a="1"/>
  <c r="T207" s="1"/>
  <c r="V207" a="1"/>
  <c r="V207" s="1"/>
  <c r="X207" a="1"/>
  <c r="X207" s="1"/>
  <c r="Z207" a="1"/>
  <c r="Z207" s="1"/>
  <c r="AB207" a="1"/>
  <c r="AB207" s="1"/>
  <c r="AD207" a="1"/>
  <c r="AD207" s="1"/>
  <c r="AF207" a="1"/>
  <c r="AF207" s="1"/>
  <c r="AH207" a="1"/>
  <c r="AH207" s="1"/>
  <c r="AJ207" a="1"/>
  <c r="AJ207" s="1"/>
  <c r="AL207" a="1"/>
  <c r="AL207" s="1"/>
  <c r="G207" a="1"/>
  <c r="G207" s="1"/>
  <c r="AN209" a="1"/>
  <c r="AN209" s="1"/>
  <c r="AU207"/>
  <c r="H208" a="1"/>
  <c r="H208" s="1"/>
  <c r="J208" a="1"/>
  <c r="J208" s="1"/>
  <c r="L208" a="1"/>
  <c r="L208" s="1"/>
  <c r="N208" a="1"/>
  <c r="N208" s="1"/>
  <c r="P208" a="1"/>
  <c r="P208" s="1"/>
  <c r="R208" a="1"/>
  <c r="R208" s="1"/>
  <c r="T208" a="1"/>
  <c r="T208" s="1"/>
  <c r="V208" a="1"/>
  <c r="V208" s="1"/>
  <c r="X208" a="1"/>
  <c r="X208" s="1"/>
  <c r="Z208" a="1"/>
  <c r="Z208" s="1"/>
  <c r="AB208" a="1"/>
  <c r="AB208" s="1"/>
  <c r="AD208" a="1"/>
  <c r="AD208" s="1"/>
  <c r="AF208" a="1"/>
  <c r="AF208" s="1"/>
  <c r="AH208" a="1"/>
  <c r="AH208" s="1"/>
  <c r="AJ208" a="1"/>
  <c r="AJ208" s="1"/>
  <c r="AL208" a="1"/>
  <c r="AL208" s="1"/>
  <c r="G209" a="1"/>
  <c r="G209" s="1"/>
  <c r="I209" a="1"/>
  <c r="I209" s="1"/>
  <c r="K209" a="1"/>
  <c r="K209" s="1"/>
  <c r="M209" a="1"/>
  <c r="M209" s="1"/>
  <c r="O209" a="1"/>
  <c r="O209" s="1"/>
  <c r="Q209" a="1"/>
  <c r="Q209" s="1"/>
  <c r="S209" a="1"/>
  <c r="S209" s="1"/>
  <c r="U209" a="1"/>
  <c r="U209" s="1"/>
  <c r="W209" a="1"/>
  <c r="W209" s="1"/>
  <c r="Y209" a="1"/>
  <c r="Y209" s="1"/>
  <c r="AA209" a="1"/>
  <c r="AA209" s="1"/>
  <c r="AC209" a="1"/>
  <c r="AC209" s="1"/>
  <c r="AE209" a="1"/>
  <c r="AE209" s="1"/>
  <c r="AG209" a="1"/>
  <c r="AG209" s="1"/>
  <c r="AI209" a="1"/>
  <c r="AI209" s="1"/>
  <c r="AK209" a="1"/>
  <c r="AK209" s="1"/>
  <c r="AM209" a="1"/>
  <c r="AM209" s="1"/>
  <c r="I207" a="1"/>
  <c r="I207" s="1"/>
  <c r="K207" a="1"/>
  <c r="K207" s="1"/>
  <c r="M207" a="1"/>
  <c r="M207" s="1"/>
  <c r="O207" a="1"/>
  <c r="O207" s="1"/>
  <c r="Q207" a="1"/>
  <c r="Q207" s="1"/>
  <c r="S207" a="1"/>
  <c r="S207" s="1"/>
  <c r="U207" a="1"/>
  <c r="U207" s="1"/>
  <c r="W207" a="1"/>
  <c r="W207" s="1"/>
  <c r="Y207" a="1"/>
  <c r="Y207" s="1"/>
  <c r="AA207" a="1"/>
  <c r="AA207" s="1"/>
  <c r="AC207" a="1"/>
  <c r="AC207" s="1"/>
  <c r="AE207" a="1"/>
  <c r="AE207" s="1"/>
  <c r="AG207" a="1"/>
  <c r="AG207" s="1"/>
  <c r="AI207" a="1"/>
  <c r="AI207" s="1"/>
  <c r="AK207" a="1"/>
  <c r="AK207" s="1"/>
  <c r="AM207" a="1"/>
  <c r="AM207" s="1"/>
  <c r="AO209" a="1"/>
  <c r="AO209" s="1"/>
  <c r="AP209" s="1"/>
  <c r="E207"/>
  <c r="D207"/>
  <c r="H235" a="1"/>
  <c r="H235" s="1"/>
  <c r="J235" a="1"/>
  <c r="J235" s="1"/>
  <c r="L235" a="1"/>
  <c r="L235" s="1"/>
  <c r="N235" a="1"/>
  <c r="N235" s="1"/>
  <c r="P235" a="1"/>
  <c r="P235" s="1"/>
  <c r="R235" a="1"/>
  <c r="R235" s="1"/>
  <c r="T235" a="1"/>
  <c r="T235" s="1"/>
  <c r="V235" a="1"/>
  <c r="V235" s="1"/>
  <c r="X235" a="1"/>
  <c r="X235" s="1"/>
  <c r="Z235" a="1"/>
  <c r="Z235" s="1"/>
  <c r="AB235" a="1"/>
  <c r="AB235" s="1"/>
  <c r="AD235" a="1"/>
  <c r="AD235" s="1"/>
  <c r="AF235" a="1"/>
  <c r="AF235" s="1"/>
  <c r="AH235" a="1"/>
  <c r="AH235" s="1"/>
  <c r="AJ235" a="1"/>
  <c r="AJ235" s="1"/>
  <c r="AL235" a="1"/>
  <c r="AL235" s="1"/>
  <c r="G236" a="1"/>
  <c r="G236" s="1"/>
  <c r="I236" a="1"/>
  <c r="I236" s="1"/>
  <c r="K236" a="1"/>
  <c r="K236" s="1"/>
  <c r="M236" a="1"/>
  <c r="M236" s="1"/>
  <c r="O236" a="1"/>
  <c r="O236" s="1"/>
  <c r="Q236" a="1"/>
  <c r="Q236" s="1"/>
  <c r="S236" a="1"/>
  <c r="S236" s="1"/>
  <c r="U236" a="1"/>
  <c r="U236" s="1"/>
  <c r="W236" a="1"/>
  <c r="W236" s="1"/>
  <c r="Y236" a="1"/>
  <c r="Y236" s="1"/>
  <c r="AA236" a="1"/>
  <c r="AA236" s="1"/>
  <c r="AC236" a="1"/>
  <c r="AC236" s="1"/>
  <c r="AE236" a="1"/>
  <c r="AE236" s="1"/>
  <c r="AG236" a="1"/>
  <c r="AG236" s="1"/>
  <c r="AI236" a="1"/>
  <c r="AI236" s="1"/>
  <c r="AK236" a="1"/>
  <c r="AK236" s="1"/>
  <c r="AM236" a="1"/>
  <c r="AM236" s="1"/>
  <c r="I234" a="1"/>
  <c r="I234" s="1"/>
  <c r="K234" a="1"/>
  <c r="K234" s="1"/>
  <c r="M234" a="1"/>
  <c r="M234" s="1"/>
  <c r="O234" a="1"/>
  <c r="O234" s="1"/>
  <c r="Q234" a="1"/>
  <c r="Q234" s="1"/>
  <c r="S234" a="1"/>
  <c r="S234" s="1"/>
  <c r="U234" a="1"/>
  <c r="U234" s="1"/>
  <c r="W234" a="1"/>
  <c r="W234" s="1"/>
  <c r="Y234" a="1"/>
  <c r="Y234" s="1"/>
  <c r="AA234" a="1"/>
  <c r="AA234" s="1"/>
  <c r="AC234" a="1"/>
  <c r="AC234" s="1"/>
  <c r="AE234" a="1"/>
  <c r="AE234" s="1"/>
  <c r="AG234" a="1"/>
  <c r="AG234" s="1"/>
  <c r="AI234" a="1"/>
  <c r="AI234" s="1"/>
  <c r="AK234" a="1"/>
  <c r="AK234" s="1"/>
  <c r="AM234" a="1"/>
  <c r="AM234" s="1"/>
  <c r="AN236" a="1"/>
  <c r="AN236" s="1"/>
  <c r="AU234"/>
  <c r="D234"/>
  <c r="G235" a="1"/>
  <c r="G235" s="1"/>
  <c r="I235" a="1"/>
  <c r="I235" s="1"/>
  <c r="K235" a="1"/>
  <c r="K235" s="1"/>
  <c r="M235" a="1"/>
  <c r="M235" s="1"/>
  <c r="O235" a="1"/>
  <c r="O235" s="1"/>
  <c r="Q235" a="1"/>
  <c r="Q235" s="1"/>
  <c r="S235" a="1"/>
  <c r="S235" s="1"/>
  <c r="U235" a="1"/>
  <c r="U235" s="1"/>
  <c r="W235" a="1"/>
  <c r="W235" s="1"/>
  <c r="Y235" a="1"/>
  <c r="Y235" s="1"/>
  <c r="AA235" a="1"/>
  <c r="AA235" s="1"/>
  <c r="AC235" a="1"/>
  <c r="AC235" s="1"/>
  <c r="AE235" a="1"/>
  <c r="AE235" s="1"/>
  <c r="AG235" a="1"/>
  <c r="AG235" s="1"/>
  <c r="AI235" a="1"/>
  <c r="AI235" s="1"/>
  <c r="AK235" a="1"/>
  <c r="AK235" s="1"/>
  <c r="AM235" a="1"/>
  <c r="AM235" s="1"/>
  <c r="H236" a="1"/>
  <c r="H236" s="1"/>
  <c r="J236" a="1"/>
  <c r="J236" s="1"/>
  <c r="L236" a="1"/>
  <c r="L236" s="1"/>
  <c r="N236" a="1"/>
  <c r="N236" s="1"/>
  <c r="P236" a="1"/>
  <c r="P236" s="1"/>
  <c r="R236" a="1"/>
  <c r="R236" s="1"/>
  <c r="T236" a="1"/>
  <c r="T236" s="1"/>
  <c r="V236" a="1"/>
  <c r="V236" s="1"/>
  <c r="X236" a="1"/>
  <c r="X236" s="1"/>
  <c r="Z236" a="1"/>
  <c r="Z236" s="1"/>
  <c r="AB236" a="1"/>
  <c r="AB236" s="1"/>
  <c r="AD236" a="1"/>
  <c r="AD236" s="1"/>
  <c r="AF236" a="1"/>
  <c r="AF236" s="1"/>
  <c r="AH236" a="1"/>
  <c r="AH236" s="1"/>
  <c r="AJ236" a="1"/>
  <c r="AJ236" s="1"/>
  <c r="AL236" a="1"/>
  <c r="AL236" s="1"/>
  <c r="H234" a="1"/>
  <c r="H234" s="1"/>
  <c r="J234" a="1"/>
  <c r="J234" s="1"/>
  <c r="L234" a="1"/>
  <c r="L234" s="1"/>
  <c r="N234" a="1"/>
  <c r="N234" s="1"/>
  <c r="P234" a="1"/>
  <c r="P234" s="1"/>
  <c r="R234" a="1"/>
  <c r="R234" s="1"/>
  <c r="T234" a="1"/>
  <c r="T234" s="1"/>
  <c r="V234" a="1"/>
  <c r="V234" s="1"/>
  <c r="X234" a="1"/>
  <c r="X234" s="1"/>
  <c r="Z234" a="1"/>
  <c r="Z234" s="1"/>
  <c r="AB234" a="1"/>
  <c r="AB234" s="1"/>
  <c r="AD234" a="1"/>
  <c r="AD234" s="1"/>
  <c r="AF234" a="1"/>
  <c r="AF234" s="1"/>
  <c r="AH234" a="1"/>
  <c r="AH234" s="1"/>
  <c r="AJ234" a="1"/>
  <c r="AJ234" s="1"/>
  <c r="AL234" a="1"/>
  <c r="AL234" s="1"/>
  <c r="AO236" a="1"/>
  <c r="AO236" s="1"/>
  <c r="AP236" s="1"/>
  <c r="G234" a="1"/>
  <c r="G234" s="1"/>
  <c r="E234"/>
  <c r="H247" a="1"/>
  <c r="H247" s="1"/>
  <c r="J247" a="1"/>
  <c r="J247" s="1"/>
  <c r="L247" a="1"/>
  <c r="L247" s="1"/>
  <c r="N247" a="1"/>
  <c r="N247" s="1"/>
  <c r="P247" a="1"/>
  <c r="P247" s="1"/>
  <c r="R247" a="1"/>
  <c r="R247" s="1"/>
  <c r="T247" a="1"/>
  <c r="T247" s="1"/>
  <c r="V247" a="1"/>
  <c r="V247" s="1"/>
  <c r="X247" a="1"/>
  <c r="X247" s="1"/>
  <c r="Z247" a="1"/>
  <c r="Z247" s="1"/>
  <c r="AB247" a="1"/>
  <c r="AB247" s="1"/>
  <c r="AD247" a="1"/>
  <c r="AD247" s="1"/>
  <c r="AF247" a="1"/>
  <c r="AF247" s="1"/>
  <c r="AH247" a="1"/>
  <c r="AH247" s="1"/>
  <c r="AJ247" a="1"/>
  <c r="AJ247" s="1"/>
  <c r="AL247" a="1"/>
  <c r="AL247" s="1"/>
  <c r="G248" a="1"/>
  <c r="G248" s="1"/>
  <c r="I248" a="1"/>
  <c r="I248" s="1"/>
  <c r="K248" a="1"/>
  <c r="K248" s="1"/>
  <c r="M248" a="1"/>
  <c r="M248" s="1"/>
  <c r="O248" a="1"/>
  <c r="O248" s="1"/>
  <c r="Q248" a="1"/>
  <c r="Q248" s="1"/>
  <c r="S248" a="1"/>
  <c r="S248" s="1"/>
  <c r="U248" a="1"/>
  <c r="U248" s="1"/>
  <c r="W248" a="1"/>
  <c r="W248" s="1"/>
  <c r="Y248" a="1"/>
  <c r="Y248" s="1"/>
  <c r="AA248" a="1"/>
  <c r="AA248" s="1"/>
  <c r="AC248" a="1"/>
  <c r="AC248" s="1"/>
  <c r="AE248" a="1"/>
  <c r="AE248" s="1"/>
  <c r="AG248" a="1"/>
  <c r="AG248" s="1"/>
  <c r="AI248" a="1"/>
  <c r="AI248" s="1"/>
  <c r="AK248" a="1"/>
  <c r="AK248" s="1"/>
  <c r="AM248" a="1"/>
  <c r="AM248" s="1"/>
  <c r="I246" a="1"/>
  <c r="I246" s="1"/>
  <c r="K246" a="1"/>
  <c r="K246" s="1"/>
  <c r="M246" a="1"/>
  <c r="M246" s="1"/>
  <c r="O246" a="1"/>
  <c r="O246" s="1"/>
  <c r="Q246" a="1"/>
  <c r="Q246" s="1"/>
  <c r="S246" a="1"/>
  <c r="S246" s="1"/>
  <c r="U246" a="1"/>
  <c r="U246" s="1"/>
  <c r="W246" a="1"/>
  <c r="W246" s="1"/>
  <c r="Y246" a="1"/>
  <c r="Y246" s="1"/>
  <c r="AA246" a="1"/>
  <c r="AA246" s="1"/>
  <c r="AC246" a="1"/>
  <c r="AC246" s="1"/>
  <c r="AE246" a="1"/>
  <c r="AE246" s="1"/>
  <c r="AG246" a="1"/>
  <c r="AG246" s="1"/>
  <c r="AI246" a="1"/>
  <c r="AI246" s="1"/>
  <c r="AK246" a="1"/>
  <c r="AK246" s="1"/>
  <c r="AM246" a="1"/>
  <c r="AM246" s="1"/>
  <c r="AN248" a="1"/>
  <c r="AN248" s="1"/>
  <c r="AU246"/>
  <c r="G247" a="1"/>
  <c r="G247" s="1"/>
  <c r="I247" a="1"/>
  <c r="I247" s="1"/>
  <c r="K247" a="1"/>
  <c r="K247" s="1"/>
  <c r="M247" a="1"/>
  <c r="M247" s="1"/>
  <c r="O247" a="1"/>
  <c r="O247" s="1"/>
  <c r="Q247" a="1"/>
  <c r="Q247" s="1"/>
  <c r="S247" a="1"/>
  <c r="S247" s="1"/>
  <c r="U247" a="1"/>
  <c r="U247" s="1"/>
  <c r="W247" a="1"/>
  <c r="W247" s="1"/>
  <c r="Y247" a="1"/>
  <c r="Y247" s="1"/>
  <c r="AA247" a="1"/>
  <c r="AA247" s="1"/>
  <c r="AC247" a="1"/>
  <c r="AC247" s="1"/>
  <c r="AE247" a="1"/>
  <c r="AE247" s="1"/>
  <c r="AG247" a="1"/>
  <c r="AG247" s="1"/>
  <c r="AI247" a="1"/>
  <c r="AI247" s="1"/>
  <c r="AK247" a="1"/>
  <c r="AK247" s="1"/>
  <c r="AM247" a="1"/>
  <c r="AM247" s="1"/>
  <c r="H248" a="1"/>
  <c r="H248" s="1"/>
  <c r="J248" a="1"/>
  <c r="J248" s="1"/>
  <c r="L248" a="1"/>
  <c r="L248" s="1"/>
  <c r="N248" a="1"/>
  <c r="N248" s="1"/>
  <c r="P248" a="1"/>
  <c r="P248" s="1"/>
  <c r="R248" a="1"/>
  <c r="R248" s="1"/>
  <c r="T248" a="1"/>
  <c r="T248" s="1"/>
  <c r="V248" a="1"/>
  <c r="V248" s="1"/>
  <c r="X248" a="1"/>
  <c r="X248" s="1"/>
  <c r="Z248" a="1"/>
  <c r="Z248" s="1"/>
  <c r="AB248" a="1"/>
  <c r="AB248" s="1"/>
  <c r="AD248" a="1"/>
  <c r="AD248" s="1"/>
  <c r="AF248" a="1"/>
  <c r="AF248" s="1"/>
  <c r="AH248" a="1"/>
  <c r="AH248" s="1"/>
  <c r="AJ248" a="1"/>
  <c r="AJ248" s="1"/>
  <c r="AL248" a="1"/>
  <c r="AL248" s="1"/>
  <c r="H246" a="1"/>
  <c r="H246" s="1"/>
  <c r="J246" a="1"/>
  <c r="J246" s="1"/>
  <c r="L246" a="1"/>
  <c r="L246" s="1"/>
  <c r="N246" a="1"/>
  <c r="N246" s="1"/>
  <c r="P246" a="1"/>
  <c r="P246" s="1"/>
  <c r="R246" a="1"/>
  <c r="R246" s="1"/>
  <c r="T246" a="1"/>
  <c r="T246" s="1"/>
  <c r="V246" a="1"/>
  <c r="V246" s="1"/>
  <c r="X246" a="1"/>
  <c r="X246" s="1"/>
  <c r="Z246" a="1"/>
  <c r="Z246" s="1"/>
  <c r="AB246" a="1"/>
  <c r="AB246" s="1"/>
  <c r="AD246" a="1"/>
  <c r="AD246" s="1"/>
  <c r="AF246" a="1"/>
  <c r="AF246" s="1"/>
  <c r="AH246" a="1"/>
  <c r="AH246" s="1"/>
  <c r="AJ246" a="1"/>
  <c r="AJ246" s="1"/>
  <c r="AL246" a="1"/>
  <c r="AL246" s="1"/>
  <c r="G246" a="1"/>
  <c r="G246" s="1"/>
  <c r="AO248" a="1"/>
  <c r="AO248" s="1"/>
  <c r="AP248" s="1"/>
  <c r="E246"/>
  <c r="D246"/>
  <c r="H259" a="1"/>
  <c r="H259" s="1"/>
  <c r="J259" a="1"/>
  <c r="J259" s="1"/>
  <c r="L259" a="1"/>
  <c r="L259" s="1"/>
  <c r="N259" a="1"/>
  <c r="N259" s="1"/>
  <c r="P259" a="1"/>
  <c r="P259" s="1"/>
  <c r="R259" a="1"/>
  <c r="R259" s="1"/>
  <c r="T259" a="1"/>
  <c r="T259" s="1"/>
  <c r="V259" a="1"/>
  <c r="V259" s="1"/>
  <c r="X259" a="1"/>
  <c r="X259" s="1"/>
  <c r="Z259" a="1"/>
  <c r="Z259" s="1"/>
  <c r="AB259" a="1"/>
  <c r="AB259" s="1"/>
  <c r="AD259" a="1"/>
  <c r="AD259" s="1"/>
  <c r="AF259" a="1"/>
  <c r="AF259" s="1"/>
  <c r="AH259" a="1"/>
  <c r="AH259" s="1"/>
  <c r="AJ259" a="1"/>
  <c r="AJ259" s="1"/>
  <c r="AL259" a="1"/>
  <c r="AL259" s="1"/>
  <c r="G260" a="1"/>
  <c r="G260" s="1"/>
  <c r="I260" a="1"/>
  <c r="I260" s="1"/>
  <c r="K260" a="1"/>
  <c r="K260" s="1"/>
  <c r="M260" a="1"/>
  <c r="M260" s="1"/>
  <c r="O260" a="1"/>
  <c r="O260" s="1"/>
  <c r="Q260" a="1"/>
  <c r="Q260" s="1"/>
  <c r="S260" a="1"/>
  <c r="S260" s="1"/>
  <c r="U260" a="1"/>
  <c r="U260" s="1"/>
  <c r="W260" a="1"/>
  <c r="W260" s="1"/>
  <c r="Y260" a="1"/>
  <c r="Y260" s="1"/>
  <c r="AA260" a="1"/>
  <c r="AA260" s="1"/>
  <c r="AC260" a="1"/>
  <c r="AC260" s="1"/>
  <c r="AE260" a="1"/>
  <c r="AE260" s="1"/>
  <c r="AG260" a="1"/>
  <c r="AG260" s="1"/>
  <c r="AI260" a="1"/>
  <c r="AI260" s="1"/>
  <c r="AK260" a="1"/>
  <c r="AK260" s="1"/>
  <c r="AM260" a="1"/>
  <c r="AM260" s="1"/>
  <c r="I258" a="1"/>
  <c r="I258" s="1"/>
  <c r="K258" a="1"/>
  <c r="K258" s="1"/>
  <c r="M258" a="1"/>
  <c r="M258" s="1"/>
  <c r="O258" a="1"/>
  <c r="O258" s="1"/>
  <c r="Q258" a="1"/>
  <c r="Q258" s="1"/>
  <c r="S258" a="1"/>
  <c r="S258" s="1"/>
  <c r="U258" a="1"/>
  <c r="U258" s="1"/>
  <c r="W258" a="1"/>
  <c r="W258" s="1"/>
  <c r="Y258" a="1"/>
  <c r="Y258" s="1"/>
  <c r="AA258" a="1"/>
  <c r="AA258" s="1"/>
  <c r="AC258" a="1"/>
  <c r="AC258" s="1"/>
  <c r="AE258" a="1"/>
  <c r="AE258" s="1"/>
  <c r="AG258" a="1"/>
  <c r="AG258" s="1"/>
  <c r="AI258" a="1"/>
  <c r="AI258" s="1"/>
  <c r="AK258" a="1"/>
  <c r="AK258" s="1"/>
  <c r="AM258" a="1"/>
  <c r="AM258" s="1"/>
  <c r="AN260" a="1"/>
  <c r="AN260" s="1"/>
  <c r="AU258"/>
  <c r="G259" a="1"/>
  <c r="G259" s="1"/>
  <c r="I259" a="1"/>
  <c r="I259" s="1"/>
  <c r="K259" a="1"/>
  <c r="K259" s="1"/>
  <c r="M259" a="1"/>
  <c r="M259" s="1"/>
  <c r="O259" a="1"/>
  <c r="O259" s="1"/>
  <c r="Q259" a="1"/>
  <c r="Q259" s="1"/>
  <c r="S259" a="1"/>
  <c r="S259" s="1"/>
  <c r="U259" a="1"/>
  <c r="U259" s="1"/>
  <c r="W259" a="1"/>
  <c r="W259" s="1"/>
  <c r="Y259" a="1"/>
  <c r="Y259" s="1"/>
  <c r="AA259" a="1"/>
  <c r="AA259" s="1"/>
  <c r="AC259" a="1"/>
  <c r="AC259" s="1"/>
  <c r="AE259" a="1"/>
  <c r="AE259" s="1"/>
  <c r="AG259" a="1"/>
  <c r="AG259" s="1"/>
  <c r="AI259" a="1"/>
  <c r="AI259" s="1"/>
  <c r="AK259" a="1"/>
  <c r="AK259" s="1"/>
  <c r="AM259" a="1"/>
  <c r="AM259" s="1"/>
  <c r="H260" a="1"/>
  <c r="H260" s="1"/>
  <c r="J260" a="1"/>
  <c r="J260" s="1"/>
  <c r="L260" a="1"/>
  <c r="L260" s="1"/>
  <c r="N260" a="1"/>
  <c r="N260" s="1"/>
  <c r="P260" a="1"/>
  <c r="P260" s="1"/>
  <c r="R260" a="1"/>
  <c r="R260" s="1"/>
  <c r="T260" a="1"/>
  <c r="T260" s="1"/>
  <c r="V260" a="1"/>
  <c r="V260" s="1"/>
  <c r="X260" a="1"/>
  <c r="X260" s="1"/>
  <c r="Z260" a="1"/>
  <c r="Z260" s="1"/>
  <c r="AB260" a="1"/>
  <c r="AB260" s="1"/>
  <c r="AD260" a="1"/>
  <c r="AD260" s="1"/>
  <c r="AF260" a="1"/>
  <c r="AF260" s="1"/>
  <c r="AH260" a="1"/>
  <c r="AH260" s="1"/>
  <c r="AJ260" a="1"/>
  <c r="AJ260" s="1"/>
  <c r="AL260" a="1"/>
  <c r="AL260" s="1"/>
  <c r="H258" a="1"/>
  <c r="H258" s="1"/>
  <c r="J258" a="1"/>
  <c r="J258" s="1"/>
  <c r="L258" a="1"/>
  <c r="L258" s="1"/>
  <c r="N258" a="1"/>
  <c r="N258" s="1"/>
  <c r="P258" a="1"/>
  <c r="P258" s="1"/>
  <c r="R258" a="1"/>
  <c r="R258" s="1"/>
  <c r="T258" a="1"/>
  <c r="T258" s="1"/>
  <c r="V258" a="1"/>
  <c r="V258" s="1"/>
  <c r="X258" a="1"/>
  <c r="X258" s="1"/>
  <c r="Z258" a="1"/>
  <c r="Z258" s="1"/>
  <c r="AB258" a="1"/>
  <c r="AB258" s="1"/>
  <c r="AD258" a="1"/>
  <c r="AD258" s="1"/>
  <c r="AF258" a="1"/>
  <c r="AF258" s="1"/>
  <c r="AH258" a="1"/>
  <c r="AH258" s="1"/>
  <c r="AJ258" a="1"/>
  <c r="AJ258" s="1"/>
  <c r="AL258" a="1"/>
  <c r="AL258" s="1"/>
  <c r="G258" a="1"/>
  <c r="G258" s="1"/>
  <c r="AO260" a="1"/>
  <c r="AO260" s="1"/>
  <c r="AP260" s="1"/>
  <c r="E258"/>
  <c r="D258"/>
  <c r="G244" a="1"/>
  <c r="G244" s="1"/>
  <c r="I244" a="1"/>
  <c r="I244" s="1"/>
  <c r="K244" a="1"/>
  <c r="K244" s="1"/>
  <c r="M244" a="1"/>
  <c r="M244" s="1"/>
  <c r="O244" a="1"/>
  <c r="O244" s="1"/>
  <c r="Q244" a="1"/>
  <c r="Q244" s="1"/>
  <c r="S244" a="1"/>
  <c r="S244" s="1"/>
  <c r="U244" a="1"/>
  <c r="U244" s="1"/>
  <c r="W244" a="1"/>
  <c r="W244" s="1"/>
  <c r="Y244" a="1"/>
  <c r="Y244" s="1"/>
  <c r="AA244" a="1"/>
  <c r="AA244" s="1"/>
  <c r="AC244" a="1"/>
  <c r="AC244" s="1"/>
  <c r="AE244" a="1"/>
  <c r="AE244" s="1"/>
  <c r="AG244" a="1"/>
  <c r="AG244" s="1"/>
  <c r="AI244" a="1"/>
  <c r="AI244" s="1"/>
  <c r="AK244" a="1"/>
  <c r="AK244" s="1"/>
  <c r="AM244" a="1"/>
  <c r="AM244" s="1"/>
  <c r="H245" a="1"/>
  <c r="H245" s="1"/>
  <c r="J245" a="1"/>
  <c r="J245" s="1"/>
  <c r="L245" a="1"/>
  <c r="L245" s="1"/>
  <c r="N245" a="1"/>
  <c r="N245" s="1"/>
  <c r="P245" a="1"/>
  <c r="P245" s="1"/>
  <c r="R245" a="1"/>
  <c r="R245" s="1"/>
  <c r="T245" a="1"/>
  <c r="T245" s="1"/>
  <c r="V245" a="1"/>
  <c r="V245" s="1"/>
  <c r="X245" a="1"/>
  <c r="X245" s="1"/>
  <c r="Z245" a="1"/>
  <c r="Z245" s="1"/>
  <c r="AB245" a="1"/>
  <c r="AB245" s="1"/>
  <c r="AD245" a="1"/>
  <c r="AD245" s="1"/>
  <c r="AF245" a="1"/>
  <c r="AF245" s="1"/>
  <c r="AH245" a="1"/>
  <c r="AH245" s="1"/>
  <c r="AJ245" a="1"/>
  <c r="AJ245" s="1"/>
  <c r="AL245" a="1"/>
  <c r="AL245" s="1"/>
  <c r="H243" a="1"/>
  <c r="H243" s="1"/>
  <c r="J243" a="1"/>
  <c r="J243" s="1"/>
  <c r="L243" a="1"/>
  <c r="L243" s="1"/>
  <c r="N243" a="1"/>
  <c r="N243" s="1"/>
  <c r="P243" a="1"/>
  <c r="P243" s="1"/>
  <c r="R243" a="1"/>
  <c r="R243" s="1"/>
  <c r="T243" a="1"/>
  <c r="T243" s="1"/>
  <c r="V243" a="1"/>
  <c r="V243" s="1"/>
  <c r="X243" a="1"/>
  <c r="X243" s="1"/>
  <c r="Z243" a="1"/>
  <c r="Z243" s="1"/>
  <c r="AB243" a="1"/>
  <c r="AB243" s="1"/>
  <c r="AD243" a="1"/>
  <c r="AD243" s="1"/>
  <c r="AF243" a="1"/>
  <c r="AF243" s="1"/>
  <c r="AH243" a="1"/>
  <c r="AH243" s="1"/>
  <c r="AJ243" a="1"/>
  <c r="AJ243" s="1"/>
  <c r="AL243" a="1"/>
  <c r="AL243" s="1"/>
  <c r="G243" a="1"/>
  <c r="G243" s="1"/>
  <c r="AN245" a="1"/>
  <c r="AN245" s="1"/>
  <c r="H244" a="1"/>
  <c r="H244" s="1"/>
  <c r="J244" a="1"/>
  <c r="J244" s="1"/>
  <c r="L244" a="1"/>
  <c r="L244" s="1"/>
  <c r="N244" a="1"/>
  <c r="N244" s="1"/>
  <c r="P244" a="1"/>
  <c r="P244" s="1"/>
  <c r="R244" a="1"/>
  <c r="R244" s="1"/>
  <c r="T244" a="1"/>
  <c r="T244" s="1"/>
  <c r="V244" a="1"/>
  <c r="V244" s="1"/>
  <c r="X244" a="1"/>
  <c r="X244" s="1"/>
  <c r="Z244" a="1"/>
  <c r="Z244" s="1"/>
  <c r="AB244" a="1"/>
  <c r="AB244" s="1"/>
  <c r="AD244" a="1"/>
  <c r="AD244" s="1"/>
  <c r="AF244" a="1"/>
  <c r="AF244" s="1"/>
  <c r="AH244" a="1"/>
  <c r="AH244" s="1"/>
  <c r="AJ244" a="1"/>
  <c r="AJ244" s="1"/>
  <c r="AL244" a="1"/>
  <c r="AL244" s="1"/>
  <c r="G245" a="1"/>
  <c r="G245" s="1"/>
  <c r="I245" a="1"/>
  <c r="I245" s="1"/>
  <c r="K245" a="1"/>
  <c r="K245" s="1"/>
  <c r="M245" a="1"/>
  <c r="M245" s="1"/>
  <c r="O245" a="1"/>
  <c r="O245" s="1"/>
  <c r="Q245" a="1"/>
  <c r="Q245" s="1"/>
  <c r="S245" a="1"/>
  <c r="S245" s="1"/>
  <c r="U245" a="1"/>
  <c r="U245" s="1"/>
  <c r="W245" a="1"/>
  <c r="W245" s="1"/>
  <c r="Y245" a="1"/>
  <c r="Y245" s="1"/>
  <c r="AA245" a="1"/>
  <c r="AA245" s="1"/>
  <c r="AC245" a="1"/>
  <c r="AC245" s="1"/>
  <c r="AE245" a="1"/>
  <c r="AE245" s="1"/>
  <c r="AG245" a="1"/>
  <c r="AG245" s="1"/>
  <c r="AI245" a="1"/>
  <c r="AI245" s="1"/>
  <c r="AK245" a="1"/>
  <c r="AK245" s="1"/>
  <c r="AM245" a="1"/>
  <c r="AM245" s="1"/>
  <c r="I243" a="1"/>
  <c r="I243" s="1"/>
  <c r="K243" a="1"/>
  <c r="K243" s="1"/>
  <c r="M243" a="1"/>
  <c r="M243" s="1"/>
  <c r="O243" a="1"/>
  <c r="O243" s="1"/>
  <c r="Q243" a="1"/>
  <c r="Q243" s="1"/>
  <c r="S243" a="1"/>
  <c r="S243" s="1"/>
  <c r="U243" a="1"/>
  <c r="U243" s="1"/>
  <c r="W243" a="1"/>
  <c r="W243" s="1"/>
  <c r="Y243" a="1"/>
  <c r="Y243" s="1"/>
  <c r="AA243" a="1"/>
  <c r="AA243" s="1"/>
  <c r="AC243" a="1"/>
  <c r="AC243" s="1"/>
  <c r="AE243" a="1"/>
  <c r="AE243" s="1"/>
  <c r="AG243" a="1"/>
  <c r="AG243" s="1"/>
  <c r="AI243" a="1"/>
  <c r="AI243" s="1"/>
  <c r="AK243" a="1"/>
  <c r="AK243" s="1"/>
  <c r="AM243" a="1"/>
  <c r="AM243" s="1"/>
  <c r="AO245" a="1"/>
  <c r="AO245" s="1"/>
  <c r="AP245" s="1"/>
  <c r="AU243"/>
  <c r="D243"/>
  <c r="E243"/>
  <c r="G256" a="1"/>
  <c r="G256" s="1"/>
  <c r="I256" a="1"/>
  <c r="I256" s="1"/>
  <c r="K256" a="1"/>
  <c r="K256" s="1"/>
  <c r="M256" a="1"/>
  <c r="M256" s="1"/>
  <c r="O256" a="1"/>
  <c r="O256" s="1"/>
  <c r="Q256" a="1"/>
  <c r="Q256" s="1"/>
  <c r="S256" a="1"/>
  <c r="S256" s="1"/>
  <c r="U256" a="1"/>
  <c r="U256" s="1"/>
  <c r="W256" a="1"/>
  <c r="W256" s="1"/>
  <c r="Y256" a="1"/>
  <c r="Y256" s="1"/>
  <c r="AA256" a="1"/>
  <c r="AA256" s="1"/>
  <c r="AC256" a="1"/>
  <c r="AC256" s="1"/>
  <c r="AE256" a="1"/>
  <c r="AE256" s="1"/>
  <c r="AG256" a="1"/>
  <c r="AG256" s="1"/>
  <c r="AI256" a="1"/>
  <c r="AI256" s="1"/>
  <c r="AK256" a="1"/>
  <c r="AK256" s="1"/>
  <c r="AM256" a="1"/>
  <c r="AM256" s="1"/>
  <c r="H257" a="1"/>
  <c r="H257" s="1"/>
  <c r="J257" a="1"/>
  <c r="J257" s="1"/>
  <c r="L257" a="1"/>
  <c r="L257" s="1"/>
  <c r="N257" a="1"/>
  <c r="N257" s="1"/>
  <c r="P257" a="1"/>
  <c r="P257" s="1"/>
  <c r="R257" a="1"/>
  <c r="R257" s="1"/>
  <c r="T257" a="1"/>
  <c r="T257" s="1"/>
  <c r="V257" a="1"/>
  <c r="V257" s="1"/>
  <c r="X257" a="1"/>
  <c r="X257" s="1"/>
  <c r="Z257" a="1"/>
  <c r="Z257" s="1"/>
  <c r="AB257" a="1"/>
  <c r="AB257" s="1"/>
  <c r="AD257" a="1"/>
  <c r="AD257" s="1"/>
  <c r="AF257" a="1"/>
  <c r="AF257" s="1"/>
  <c r="AH257" a="1"/>
  <c r="AH257" s="1"/>
  <c r="AJ257" a="1"/>
  <c r="AJ257" s="1"/>
  <c r="AL257" a="1"/>
  <c r="AL257" s="1"/>
  <c r="H255" a="1"/>
  <c r="H255" s="1"/>
  <c r="J255" a="1"/>
  <c r="J255" s="1"/>
  <c r="L255" a="1"/>
  <c r="L255" s="1"/>
  <c r="N255" a="1"/>
  <c r="N255" s="1"/>
  <c r="P255" a="1"/>
  <c r="P255" s="1"/>
  <c r="R255" a="1"/>
  <c r="R255" s="1"/>
  <c r="T255" a="1"/>
  <c r="T255" s="1"/>
  <c r="V255" a="1"/>
  <c r="V255" s="1"/>
  <c r="X255" a="1"/>
  <c r="X255" s="1"/>
  <c r="Z255" a="1"/>
  <c r="Z255" s="1"/>
  <c r="AB255" a="1"/>
  <c r="AB255" s="1"/>
  <c r="AD255" a="1"/>
  <c r="AD255" s="1"/>
  <c r="AF255" a="1"/>
  <c r="AF255" s="1"/>
  <c r="AH255" a="1"/>
  <c r="AH255" s="1"/>
  <c r="AJ255" a="1"/>
  <c r="AJ255" s="1"/>
  <c r="AL255" a="1"/>
  <c r="AL255" s="1"/>
  <c r="G255" a="1"/>
  <c r="G255" s="1"/>
  <c r="AN257" a="1"/>
  <c r="AN257" s="1"/>
  <c r="H256" a="1"/>
  <c r="H256" s="1"/>
  <c r="J256" a="1"/>
  <c r="J256" s="1"/>
  <c r="L256" a="1"/>
  <c r="L256" s="1"/>
  <c r="N256" a="1"/>
  <c r="N256" s="1"/>
  <c r="P256" a="1"/>
  <c r="P256" s="1"/>
  <c r="R256" a="1"/>
  <c r="R256" s="1"/>
  <c r="T256" a="1"/>
  <c r="T256" s="1"/>
  <c r="V256" a="1"/>
  <c r="V256" s="1"/>
  <c r="X256" a="1"/>
  <c r="X256" s="1"/>
  <c r="Z256" a="1"/>
  <c r="Z256" s="1"/>
  <c r="AB256" a="1"/>
  <c r="AB256" s="1"/>
  <c r="AD256" a="1"/>
  <c r="AD256" s="1"/>
  <c r="AF256" a="1"/>
  <c r="AF256" s="1"/>
  <c r="AH256" a="1"/>
  <c r="AH256" s="1"/>
  <c r="AJ256" a="1"/>
  <c r="AJ256" s="1"/>
  <c r="AL256" a="1"/>
  <c r="AL256" s="1"/>
  <c r="G257" a="1"/>
  <c r="G257" s="1"/>
  <c r="I257" a="1"/>
  <c r="I257" s="1"/>
  <c r="K257" a="1"/>
  <c r="K257" s="1"/>
  <c r="M257" a="1"/>
  <c r="M257" s="1"/>
  <c r="O257" a="1"/>
  <c r="O257" s="1"/>
  <c r="Q257" a="1"/>
  <c r="Q257" s="1"/>
  <c r="S257" a="1"/>
  <c r="S257" s="1"/>
  <c r="U257" a="1"/>
  <c r="U257" s="1"/>
  <c r="W257" a="1"/>
  <c r="W257" s="1"/>
  <c r="Y257" a="1"/>
  <c r="Y257" s="1"/>
  <c r="AA257" a="1"/>
  <c r="AA257" s="1"/>
  <c r="AC257" a="1"/>
  <c r="AC257" s="1"/>
  <c r="AE257" a="1"/>
  <c r="AE257" s="1"/>
  <c r="AG257" a="1"/>
  <c r="AG257" s="1"/>
  <c r="AI257" a="1"/>
  <c r="AI257" s="1"/>
  <c r="AK257" a="1"/>
  <c r="AK257" s="1"/>
  <c r="AM257" a="1"/>
  <c r="AM257" s="1"/>
  <c r="I255" a="1"/>
  <c r="I255" s="1"/>
  <c r="K255" a="1"/>
  <c r="K255" s="1"/>
  <c r="M255" a="1"/>
  <c r="M255" s="1"/>
  <c r="O255" a="1"/>
  <c r="O255" s="1"/>
  <c r="Q255" a="1"/>
  <c r="Q255" s="1"/>
  <c r="S255" a="1"/>
  <c r="S255" s="1"/>
  <c r="U255" a="1"/>
  <c r="U255" s="1"/>
  <c r="W255" a="1"/>
  <c r="W255" s="1"/>
  <c r="Y255" a="1"/>
  <c r="Y255" s="1"/>
  <c r="AA255" a="1"/>
  <c r="AA255" s="1"/>
  <c r="AC255" a="1"/>
  <c r="AC255" s="1"/>
  <c r="AE255" a="1"/>
  <c r="AE255" s="1"/>
  <c r="AG255" a="1"/>
  <c r="AG255" s="1"/>
  <c r="AI255" a="1"/>
  <c r="AI255" s="1"/>
  <c r="AK255" a="1"/>
  <c r="AK255" s="1"/>
  <c r="AM255" a="1"/>
  <c r="AM255" s="1"/>
  <c r="AO257" a="1"/>
  <c r="AO257" s="1"/>
  <c r="AP257" s="1"/>
  <c r="AU255"/>
  <c r="D255"/>
  <c r="E255"/>
  <c r="AU32" i="2"/>
  <c r="AV32"/>
  <c r="AU29"/>
  <c r="AV29"/>
  <c r="AO31"/>
  <c r="AP31" s="1"/>
  <c r="AO34"/>
  <c r="AP34" s="1"/>
  <c r="AM63" i="6" l="1" a="1"/>
  <c r="AM63" s="1"/>
  <c r="AK63" a="1"/>
  <c r="AK63" s="1"/>
  <c r="AI63" a="1"/>
  <c r="AI63" s="1"/>
  <c r="AG63" a="1"/>
  <c r="AG63" s="1"/>
  <c r="AE63" a="1"/>
  <c r="AE63" s="1"/>
  <c r="AC63" a="1"/>
  <c r="AC63" s="1"/>
  <c r="AA63" a="1"/>
  <c r="AA63" s="1"/>
  <c r="Y63" a="1"/>
  <c r="Y63" s="1"/>
  <c r="W63" a="1"/>
  <c r="W63" s="1"/>
  <c r="U63" a="1"/>
  <c r="U63" s="1"/>
  <c r="S63" a="1"/>
  <c r="S63" s="1"/>
  <c r="Q63" a="1"/>
  <c r="Q63" s="1"/>
  <c r="O63" a="1"/>
  <c r="O63" s="1"/>
  <c r="M63" a="1"/>
  <c r="M63" s="1"/>
  <c r="K63" a="1"/>
  <c r="K63" s="1"/>
  <c r="I63" a="1"/>
  <c r="I63" s="1"/>
  <c r="G63" a="1"/>
  <c r="G63" s="1"/>
  <c r="AO65" a="1"/>
  <c r="AO65" s="1"/>
  <c r="AP65" s="1"/>
  <c r="AM65" a="1"/>
  <c r="AM65" s="1"/>
  <c r="AK65" a="1"/>
  <c r="AK65" s="1"/>
  <c r="AI65" a="1"/>
  <c r="AI65" s="1"/>
  <c r="AG65" a="1"/>
  <c r="AG65" s="1"/>
  <c r="AE65" a="1"/>
  <c r="AE65" s="1"/>
  <c r="AC65" a="1"/>
  <c r="AC65" s="1"/>
  <c r="AA65" a="1"/>
  <c r="AA65" s="1"/>
  <c r="Y65" a="1"/>
  <c r="Y65" s="1"/>
  <c r="W65" a="1"/>
  <c r="W65" s="1"/>
  <c r="U65" a="1"/>
  <c r="U65" s="1"/>
  <c r="S65" a="1"/>
  <c r="S65" s="1"/>
  <c r="Q65" a="1"/>
  <c r="Q65" s="1"/>
  <c r="O65" a="1"/>
  <c r="O65" s="1"/>
  <c r="M65" a="1"/>
  <c r="M65" s="1"/>
  <c r="K65" a="1"/>
  <c r="K65" s="1"/>
  <c r="I65" a="1"/>
  <c r="I65" s="1"/>
  <c r="G65" a="1"/>
  <c r="G65" s="1"/>
  <c r="AL64" a="1"/>
  <c r="AL64" s="1"/>
  <c r="AJ64" a="1"/>
  <c r="AJ64" s="1"/>
  <c r="AH64" a="1"/>
  <c r="AH64" s="1"/>
  <c r="AF64" a="1"/>
  <c r="AF64" s="1"/>
  <c r="AD64" a="1"/>
  <c r="AD64" s="1"/>
  <c r="AB64" a="1"/>
  <c r="AB64" s="1"/>
  <c r="Z64" a="1"/>
  <c r="Z64" s="1"/>
  <c r="X64" a="1"/>
  <c r="X64" s="1"/>
  <c r="V64" a="1"/>
  <c r="V64" s="1"/>
  <c r="T64" a="1"/>
  <c r="T64" s="1"/>
  <c r="R64" a="1"/>
  <c r="R64" s="1"/>
  <c r="P64" a="1"/>
  <c r="P64" s="1"/>
  <c r="N64" a="1"/>
  <c r="N64" s="1"/>
  <c r="L64" a="1"/>
  <c r="L64" s="1"/>
  <c r="J64" a="1"/>
  <c r="J64" s="1"/>
  <c r="H64" a="1"/>
  <c r="H64" s="1"/>
  <c r="E63"/>
  <c r="AU63"/>
  <c r="AL63" a="1"/>
  <c r="AL63" s="1"/>
  <c r="AJ63" a="1"/>
  <c r="AJ63" s="1"/>
  <c r="AH63" a="1"/>
  <c r="AH63" s="1"/>
  <c r="AF63" a="1"/>
  <c r="AF63" s="1"/>
  <c r="AD63" a="1"/>
  <c r="AD63" s="1"/>
  <c r="AB63" a="1"/>
  <c r="AB63" s="1"/>
  <c r="Z63" a="1"/>
  <c r="Z63" s="1"/>
  <c r="X63" a="1"/>
  <c r="X63" s="1"/>
  <c r="V63" a="1"/>
  <c r="V63" s="1"/>
  <c r="T63" a="1"/>
  <c r="T63" s="1"/>
  <c r="R63" a="1"/>
  <c r="R63" s="1"/>
  <c r="P63" a="1"/>
  <c r="P63" s="1"/>
  <c r="N63" a="1"/>
  <c r="N63" s="1"/>
  <c r="L63" a="1"/>
  <c r="L63" s="1"/>
  <c r="J63" a="1"/>
  <c r="J63" s="1"/>
  <c r="H63" a="1"/>
  <c r="H63" s="1"/>
  <c r="D63"/>
  <c r="AN65" a="1"/>
  <c r="AN65" s="1"/>
  <c r="AL65" a="1"/>
  <c r="AL65" s="1"/>
  <c r="AJ65" a="1"/>
  <c r="AJ65" s="1"/>
  <c r="AH65" a="1"/>
  <c r="AH65" s="1"/>
  <c r="AF65" a="1"/>
  <c r="AF65" s="1"/>
  <c r="AD65" a="1"/>
  <c r="AD65" s="1"/>
  <c r="AB65" a="1"/>
  <c r="AB65" s="1"/>
  <c r="Z65" a="1"/>
  <c r="Z65" s="1"/>
  <c r="X65" a="1"/>
  <c r="X65" s="1"/>
  <c r="V65" a="1"/>
  <c r="V65" s="1"/>
  <c r="T65" a="1"/>
  <c r="T65" s="1"/>
  <c r="R65" a="1"/>
  <c r="R65" s="1"/>
  <c r="P65" a="1"/>
  <c r="P65" s="1"/>
  <c r="N65" a="1"/>
  <c r="N65" s="1"/>
  <c r="L65" a="1"/>
  <c r="L65" s="1"/>
  <c r="J65" a="1"/>
  <c r="J65" s="1"/>
  <c r="H65" a="1"/>
  <c r="H65" s="1"/>
  <c r="AM64" a="1"/>
  <c r="AM64" s="1"/>
  <c r="AK64" a="1"/>
  <c r="AK64" s="1"/>
  <c r="AI64" a="1"/>
  <c r="AI64" s="1"/>
  <c r="AG64" a="1"/>
  <c r="AG64" s="1"/>
  <c r="AE64" a="1"/>
  <c r="AE64" s="1"/>
  <c r="AC64" a="1"/>
  <c r="AC64" s="1"/>
  <c r="AA64" a="1"/>
  <c r="AA64" s="1"/>
  <c r="Y64" a="1"/>
  <c r="Y64" s="1"/>
  <c r="W64" a="1"/>
  <c r="W64" s="1"/>
  <c r="U64" a="1"/>
  <c r="U64" s="1"/>
  <c r="S64" a="1"/>
  <c r="S64" s="1"/>
  <c r="Q64" a="1"/>
  <c r="Q64" s="1"/>
  <c r="O64" a="1"/>
  <c r="O64" s="1"/>
  <c r="M64" a="1"/>
  <c r="M64" s="1"/>
  <c r="K64" a="1"/>
  <c r="K64" s="1"/>
  <c r="I64" a="1"/>
  <c r="I64" s="1"/>
  <c r="G64" a="1"/>
  <c r="G64" s="1"/>
  <c r="AM75" a="1"/>
  <c r="AM75" s="1"/>
  <c r="AK75" a="1"/>
  <c r="AK75" s="1"/>
  <c r="AI75" a="1"/>
  <c r="AI75" s="1"/>
  <c r="AG75" a="1"/>
  <c r="AG75" s="1"/>
  <c r="AE75" a="1"/>
  <c r="AE75" s="1"/>
  <c r="AC75" a="1"/>
  <c r="AC75" s="1"/>
  <c r="AA75" a="1"/>
  <c r="AA75" s="1"/>
  <c r="Y75" a="1"/>
  <c r="Y75" s="1"/>
  <c r="W75" a="1"/>
  <c r="W75" s="1"/>
  <c r="U75" a="1"/>
  <c r="U75" s="1"/>
  <c r="S75" a="1"/>
  <c r="S75" s="1"/>
  <c r="Q75" a="1"/>
  <c r="Q75" s="1"/>
  <c r="O75" a="1"/>
  <c r="O75" s="1"/>
  <c r="M75" a="1"/>
  <c r="M75" s="1"/>
  <c r="K75" a="1"/>
  <c r="K75" s="1"/>
  <c r="I75" a="1"/>
  <c r="I75" s="1"/>
  <c r="G75" a="1"/>
  <c r="G75" s="1"/>
  <c r="AO77" a="1"/>
  <c r="AO77" s="1"/>
  <c r="AP77" s="1"/>
  <c r="AM77" a="1"/>
  <c r="AM77" s="1"/>
  <c r="AK77" a="1"/>
  <c r="AK77" s="1"/>
  <c r="AI77" a="1"/>
  <c r="AI77" s="1"/>
  <c r="AG77" a="1"/>
  <c r="AG77" s="1"/>
  <c r="AE77" a="1"/>
  <c r="AE77" s="1"/>
  <c r="AC77" a="1"/>
  <c r="AC77" s="1"/>
  <c r="AA77" a="1"/>
  <c r="AA77" s="1"/>
  <c r="Y77" a="1"/>
  <c r="Y77" s="1"/>
  <c r="W77" a="1"/>
  <c r="W77" s="1"/>
  <c r="U77" a="1"/>
  <c r="U77" s="1"/>
  <c r="S77" a="1"/>
  <c r="S77" s="1"/>
  <c r="Q77" a="1"/>
  <c r="Q77" s="1"/>
  <c r="O77" a="1"/>
  <c r="O77" s="1"/>
  <c r="M77" a="1"/>
  <c r="M77" s="1"/>
  <c r="K77" a="1"/>
  <c r="K77" s="1"/>
  <c r="I77" a="1"/>
  <c r="I77" s="1"/>
  <c r="G77" a="1"/>
  <c r="G77" s="1"/>
  <c r="AL76" a="1"/>
  <c r="AL76" s="1"/>
  <c r="AJ76" a="1"/>
  <c r="AJ76" s="1"/>
  <c r="AH76" a="1"/>
  <c r="AH76" s="1"/>
  <c r="AF76" a="1"/>
  <c r="AF76" s="1"/>
  <c r="AD76" a="1"/>
  <c r="AD76" s="1"/>
  <c r="AB76" a="1"/>
  <c r="AB76" s="1"/>
  <c r="Z76" a="1"/>
  <c r="Z76" s="1"/>
  <c r="X76" a="1"/>
  <c r="X76" s="1"/>
  <c r="V76" a="1"/>
  <c r="V76" s="1"/>
  <c r="T76" a="1"/>
  <c r="T76" s="1"/>
  <c r="R76" a="1"/>
  <c r="R76" s="1"/>
  <c r="P76" a="1"/>
  <c r="P76" s="1"/>
  <c r="N76" a="1"/>
  <c r="N76" s="1"/>
  <c r="L76" a="1"/>
  <c r="L76" s="1"/>
  <c r="J76" a="1"/>
  <c r="J76" s="1"/>
  <c r="H76" a="1"/>
  <c r="H76" s="1"/>
  <c r="E75"/>
  <c r="AU75"/>
  <c r="AL75" a="1"/>
  <c r="AL75" s="1"/>
  <c r="AJ75" a="1"/>
  <c r="AJ75" s="1"/>
  <c r="AH75" a="1"/>
  <c r="AH75" s="1"/>
  <c r="AF75" a="1"/>
  <c r="AF75" s="1"/>
  <c r="AD75" a="1"/>
  <c r="AD75" s="1"/>
  <c r="AB75" a="1"/>
  <c r="AB75" s="1"/>
  <c r="Z75" a="1"/>
  <c r="Z75" s="1"/>
  <c r="X75" a="1"/>
  <c r="X75" s="1"/>
  <c r="V75" a="1"/>
  <c r="V75" s="1"/>
  <c r="T75" a="1"/>
  <c r="T75" s="1"/>
  <c r="R75" a="1"/>
  <c r="R75" s="1"/>
  <c r="P75" a="1"/>
  <c r="P75" s="1"/>
  <c r="N75" a="1"/>
  <c r="N75" s="1"/>
  <c r="L75" a="1"/>
  <c r="L75" s="1"/>
  <c r="J75" a="1"/>
  <c r="J75" s="1"/>
  <c r="H75" a="1"/>
  <c r="H75" s="1"/>
  <c r="D75"/>
  <c r="AN77" a="1"/>
  <c r="AN77" s="1"/>
  <c r="AL77" a="1"/>
  <c r="AL77" s="1"/>
  <c r="AJ77" a="1"/>
  <c r="AJ77" s="1"/>
  <c r="AH77" a="1"/>
  <c r="AH77" s="1"/>
  <c r="AF77" a="1"/>
  <c r="AF77" s="1"/>
  <c r="AD77" a="1"/>
  <c r="AD77" s="1"/>
  <c r="AB77" a="1"/>
  <c r="AB77" s="1"/>
  <c r="Z77" a="1"/>
  <c r="Z77" s="1"/>
  <c r="X77" a="1"/>
  <c r="X77" s="1"/>
  <c r="V77" a="1"/>
  <c r="V77" s="1"/>
  <c r="T77" a="1"/>
  <c r="T77" s="1"/>
  <c r="R77" a="1"/>
  <c r="R77" s="1"/>
  <c r="P77" a="1"/>
  <c r="P77" s="1"/>
  <c r="N77" a="1"/>
  <c r="N77" s="1"/>
  <c r="L77" a="1"/>
  <c r="L77" s="1"/>
  <c r="J77" a="1"/>
  <c r="J77" s="1"/>
  <c r="H77" a="1"/>
  <c r="H77" s="1"/>
  <c r="AM76" a="1"/>
  <c r="AM76" s="1"/>
  <c r="AK76" a="1"/>
  <c r="AK76" s="1"/>
  <c r="AI76" a="1"/>
  <c r="AI76" s="1"/>
  <c r="AG76" a="1"/>
  <c r="AG76" s="1"/>
  <c r="AE76" a="1"/>
  <c r="AE76" s="1"/>
  <c r="AC76" a="1"/>
  <c r="AC76" s="1"/>
  <c r="AA76" a="1"/>
  <c r="AA76" s="1"/>
  <c r="Y76" a="1"/>
  <c r="Y76" s="1"/>
  <c r="W76" a="1"/>
  <c r="W76" s="1"/>
  <c r="U76" a="1"/>
  <c r="U76" s="1"/>
  <c r="S76" a="1"/>
  <c r="S76" s="1"/>
  <c r="Q76" a="1"/>
  <c r="Q76" s="1"/>
  <c r="O76" a="1"/>
  <c r="O76" s="1"/>
  <c r="M76" a="1"/>
  <c r="M76" s="1"/>
  <c r="K76" a="1"/>
  <c r="K76" s="1"/>
  <c r="I76" a="1"/>
  <c r="I76" s="1"/>
  <c r="G76" a="1"/>
  <c r="G76" s="1"/>
  <c r="AN56" a="1"/>
  <c r="AN56" s="1"/>
  <c r="AL56" a="1"/>
  <c r="AL56" s="1"/>
  <c r="AJ56" a="1"/>
  <c r="AJ56" s="1"/>
  <c r="AH56" a="1"/>
  <c r="AH56" s="1"/>
  <c r="AF56" a="1"/>
  <c r="AF56" s="1"/>
  <c r="AD56" a="1"/>
  <c r="AD56" s="1"/>
  <c r="AB56" a="1"/>
  <c r="AB56" s="1"/>
  <c r="Z56" a="1"/>
  <c r="Z56" s="1"/>
  <c r="X56" a="1"/>
  <c r="X56" s="1"/>
  <c r="V56" a="1"/>
  <c r="V56" s="1"/>
  <c r="T56" a="1"/>
  <c r="T56" s="1"/>
  <c r="R56" a="1"/>
  <c r="R56" s="1"/>
  <c r="P56" a="1"/>
  <c r="P56" s="1"/>
  <c r="N56" a="1"/>
  <c r="N56" s="1"/>
  <c r="L56" a="1"/>
  <c r="L56" s="1"/>
  <c r="J56" a="1"/>
  <c r="J56" s="1"/>
  <c r="H56" a="1"/>
  <c r="H56" s="1"/>
  <c r="AM55" a="1"/>
  <c r="AM55" s="1"/>
  <c r="AK55" a="1"/>
  <c r="AK55" s="1"/>
  <c r="AI55" a="1"/>
  <c r="AI55" s="1"/>
  <c r="AG55" a="1"/>
  <c r="AG55" s="1"/>
  <c r="AE55" a="1"/>
  <c r="AE55" s="1"/>
  <c r="AC55" a="1"/>
  <c r="AC55" s="1"/>
  <c r="AA55" a="1"/>
  <c r="AA55" s="1"/>
  <c r="Y55" a="1"/>
  <c r="Y55" s="1"/>
  <c r="W55" a="1"/>
  <c r="W55" s="1"/>
  <c r="U55" a="1"/>
  <c r="U55" s="1"/>
  <c r="S55" a="1"/>
  <c r="S55" s="1"/>
  <c r="Q55" a="1"/>
  <c r="Q55" s="1"/>
  <c r="O55" a="1"/>
  <c r="O55" s="1"/>
  <c r="M55" a="1"/>
  <c r="M55" s="1"/>
  <c r="K55" a="1"/>
  <c r="K55" s="1"/>
  <c r="I55" a="1"/>
  <c r="I55" s="1"/>
  <c r="G55" a="1"/>
  <c r="G55" s="1"/>
  <c r="AU54"/>
  <c r="AL54" a="1"/>
  <c r="AL54" s="1"/>
  <c r="AJ54" a="1"/>
  <c r="AJ54" s="1"/>
  <c r="AH54" a="1"/>
  <c r="AH54" s="1"/>
  <c r="AF54" a="1"/>
  <c r="AF54" s="1"/>
  <c r="AD54" a="1"/>
  <c r="AD54" s="1"/>
  <c r="AB54" a="1"/>
  <c r="AB54" s="1"/>
  <c r="Z54" a="1"/>
  <c r="Z54" s="1"/>
  <c r="X54" a="1"/>
  <c r="X54" s="1"/>
  <c r="V54" a="1"/>
  <c r="V54" s="1"/>
  <c r="T54" a="1"/>
  <c r="T54" s="1"/>
  <c r="R54" a="1"/>
  <c r="R54" s="1"/>
  <c r="P54" a="1"/>
  <c r="P54" s="1"/>
  <c r="N54" a="1"/>
  <c r="N54" s="1"/>
  <c r="L54" a="1"/>
  <c r="L54" s="1"/>
  <c r="J54" a="1"/>
  <c r="J54" s="1"/>
  <c r="H54" a="1"/>
  <c r="H54" s="1"/>
  <c r="D54"/>
  <c r="AO56" a="1"/>
  <c r="AO56" s="1"/>
  <c r="AP56" s="1"/>
  <c r="AM56" a="1"/>
  <c r="AM56" s="1"/>
  <c r="AK56" a="1"/>
  <c r="AK56" s="1"/>
  <c r="AI56" a="1"/>
  <c r="AI56" s="1"/>
  <c r="AG56" a="1"/>
  <c r="AG56" s="1"/>
  <c r="AE56" a="1"/>
  <c r="AE56" s="1"/>
  <c r="AC56" a="1"/>
  <c r="AC56" s="1"/>
  <c r="AA56" a="1"/>
  <c r="AA56" s="1"/>
  <c r="Y56" a="1"/>
  <c r="Y56" s="1"/>
  <c r="W56" a="1"/>
  <c r="W56" s="1"/>
  <c r="U56" a="1"/>
  <c r="U56" s="1"/>
  <c r="S56" a="1"/>
  <c r="S56" s="1"/>
  <c r="Q56" a="1"/>
  <c r="Q56" s="1"/>
  <c r="O56" a="1"/>
  <c r="O56" s="1"/>
  <c r="M56" a="1"/>
  <c r="M56" s="1"/>
  <c r="K56" a="1"/>
  <c r="K56" s="1"/>
  <c r="I56" a="1"/>
  <c r="I56" s="1"/>
  <c r="G56" a="1"/>
  <c r="G56" s="1"/>
  <c r="AL55" a="1"/>
  <c r="AL55" s="1"/>
  <c r="AJ55" a="1"/>
  <c r="AJ55" s="1"/>
  <c r="AH55" a="1"/>
  <c r="AH55" s="1"/>
  <c r="AF55" a="1"/>
  <c r="AF55" s="1"/>
  <c r="AD55" a="1"/>
  <c r="AD55" s="1"/>
  <c r="AB55" a="1"/>
  <c r="AB55" s="1"/>
  <c r="Z55" a="1"/>
  <c r="Z55" s="1"/>
  <c r="X55" a="1"/>
  <c r="X55" s="1"/>
  <c r="V55" a="1"/>
  <c r="V55" s="1"/>
  <c r="T55" a="1"/>
  <c r="T55" s="1"/>
  <c r="R55" a="1"/>
  <c r="R55" s="1"/>
  <c r="P55" a="1"/>
  <c r="P55" s="1"/>
  <c r="N55" a="1"/>
  <c r="N55" s="1"/>
  <c r="L55" a="1"/>
  <c r="L55" s="1"/>
  <c r="J55" a="1"/>
  <c r="J55" s="1"/>
  <c r="H55" a="1"/>
  <c r="H55" s="1"/>
  <c r="E54"/>
  <c r="AM54" a="1"/>
  <c r="AM54" s="1"/>
  <c r="AK54" a="1"/>
  <c r="AK54" s="1"/>
  <c r="AI54" a="1"/>
  <c r="AI54" s="1"/>
  <c r="AG54" a="1"/>
  <c r="AG54" s="1"/>
  <c r="AE54" a="1"/>
  <c r="AE54" s="1"/>
  <c r="AC54" a="1"/>
  <c r="AC54" s="1"/>
  <c r="AA54" a="1"/>
  <c r="AA54" s="1"/>
  <c r="Y54" a="1"/>
  <c r="Y54" s="1"/>
  <c r="W54" a="1"/>
  <c r="W54" s="1"/>
  <c r="U54" a="1"/>
  <c r="U54" s="1"/>
  <c r="S54" a="1"/>
  <c r="S54" s="1"/>
  <c r="Q54" a="1"/>
  <c r="Q54" s="1"/>
  <c r="O54" a="1"/>
  <c r="O54" s="1"/>
  <c r="M54" a="1"/>
  <c r="M54" s="1"/>
  <c r="K54" a="1"/>
  <c r="K54" s="1"/>
  <c r="I54" a="1"/>
  <c r="I54" s="1"/>
  <c r="G54" a="1"/>
  <c r="G54" s="1"/>
  <c r="AN68" a="1"/>
  <c r="AN68" s="1"/>
  <c r="AL68" a="1"/>
  <c r="AL68" s="1"/>
  <c r="AJ68" a="1"/>
  <c r="AJ68" s="1"/>
  <c r="AH68" a="1"/>
  <c r="AH68" s="1"/>
  <c r="AF68" a="1"/>
  <c r="AF68" s="1"/>
  <c r="AD68" a="1"/>
  <c r="AD68" s="1"/>
  <c r="AB68" a="1"/>
  <c r="AB68" s="1"/>
  <c r="Z68" a="1"/>
  <c r="Z68" s="1"/>
  <c r="X68" a="1"/>
  <c r="X68" s="1"/>
  <c r="V68" a="1"/>
  <c r="V68" s="1"/>
  <c r="T68" a="1"/>
  <c r="T68" s="1"/>
  <c r="R68" a="1"/>
  <c r="R68" s="1"/>
  <c r="P68" a="1"/>
  <c r="P68" s="1"/>
  <c r="N68" a="1"/>
  <c r="N68" s="1"/>
  <c r="L68" a="1"/>
  <c r="L68" s="1"/>
  <c r="J68" a="1"/>
  <c r="J68" s="1"/>
  <c r="H68" a="1"/>
  <c r="H68" s="1"/>
  <c r="AM67" a="1"/>
  <c r="AM67" s="1"/>
  <c r="AK67" a="1"/>
  <c r="AK67" s="1"/>
  <c r="AI67" a="1"/>
  <c r="AI67" s="1"/>
  <c r="AG67" a="1"/>
  <c r="AG67" s="1"/>
  <c r="AE67" a="1"/>
  <c r="AE67" s="1"/>
  <c r="AC67" a="1"/>
  <c r="AC67" s="1"/>
  <c r="AA67" a="1"/>
  <c r="AA67" s="1"/>
  <c r="Y67" a="1"/>
  <c r="Y67" s="1"/>
  <c r="W67" a="1"/>
  <c r="W67" s="1"/>
  <c r="U67" a="1"/>
  <c r="U67" s="1"/>
  <c r="S67" a="1"/>
  <c r="S67" s="1"/>
  <c r="Q67" a="1"/>
  <c r="Q67" s="1"/>
  <c r="O67" a="1"/>
  <c r="O67" s="1"/>
  <c r="M67" a="1"/>
  <c r="M67" s="1"/>
  <c r="K67" a="1"/>
  <c r="K67" s="1"/>
  <c r="I67" a="1"/>
  <c r="I67" s="1"/>
  <c r="G67" a="1"/>
  <c r="G67" s="1"/>
  <c r="AU66"/>
  <c r="AL66" a="1"/>
  <c r="AL66" s="1"/>
  <c r="AJ66" a="1"/>
  <c r="AJ66" s="1"/>
  <c r="AH66" a="1"/>
  <c r="AH66" s="1"/>
  <c r="AF66" a="1"/>
  <c r="AF66" s="1"/>
  <c r="AD66" a="1"/>
  <c r="AD66" s="1"/>
  <c r="AB66" a="1"/>
  <c r="AB66" s="1"/>
  <c r="Z66" a="1"/>
  <c r="Z66" s="1"/>
  <c r="X66" a="1"/>
  <c r="X66" s="1"/>
  <c r="V66" a="1"/>
  <c r="V66" s="1"/>
  <c r="T66" a="1"/>
  <c r="T66" s="1"/>
  <c r="R66" a="1"/>
  <c r="R66" s="1"/>
  <c r="P66" a="1"/>
  <c r="P66" s="1"/>
  <c r="N66" a="1"/>
  <c r="N66" s="1"/>
  <c r="L66" a="1"/>
  <c r="L66" s="1"/>
  <c r="J66" a="1"/>
  <c r="J66" s="1"/>
  <c r="H66" a="1"/>
  <c r="H66" s="1"/>
  <c r="D66"/>
  <c r="AO68" a="1"/>
  <c r="AO68" s="1"/>
  <c r="AP68" s="1"/>
  <c r="AM68" a="1"/>
  <c r="AM68" s="1"/>
  <c r="AK68" a="1"/>
  <c r="AK68" s="1"/>
  <c r="AI68" a="1"/>
  <c r="AI68" s="1"/>
  <c r="AG68" a="1"/>
  <c r="AG68" s="1"/>
  <c r="AE68" a="1"/>
  <c r="AE68" s="1"/>
  <c r="AC68" a="1"/>
  <c r="AC68" s="1"/>
  <c r="AA68" a="1"/>
  <c r="AA68" s="1"/>
  <c r="Y68" a="1"/>
  <c r="Y68" s="1"/>
  <c r="W68" a="1"/>
  <c r="W68" s="1"/>
  <c r="U68" a="1"/>
  <c r="U68" s="1"/>
  <c r="S68" a="1"/>
  <c r="S68" s="1"/>
  <c r="Q68" a="1"/>
  <c r="Q68" s="1"/>
  <c r="O68" a="1"/>
  <c r="O68" s="1"/>
  <c r="M68" a="1"/>
  <c r="M68" s="1"/>
  <c r="K68" a="1"/>
  <c r="K68" s="1"/>
  <c r="I68" a="1"/>
  <c r="I68" s="1"/>
  <c r="G68" a="1"/>
  <c r="G68" s="1"/>
  <c r="AL67" a="1"/>
  <c r="AL67" s="1"/>
  <c r="AJ67" a="1"/>
  <c r="AJ67" s="1"/>
  <c r="AH67" a="1"/>
  <c r="AH67" s="1"/>
  <c r="AF67" a="1"/>
  <c r="AF67" s="1"/>
  <c r="AD67" a="1"/>
  <c r="AD67" s="1"/>
  <c r="AB67" a="1"/>
  <c r="AB67" s="1"/>
  <c r="Z67" a="1"/>
  <c r="Z67" s="1"/>
  <c r="X67" a="1"/>
  <c r="X67" s="1"/>
  <c r="V67" a="1"/>
  <c r="V67" s="1"/>
  <c r="T67" a="1"/>
  <c r="T67" s="1"/>
  <c r="R67" a="1"/>
  <c r="R67" s="1"/>
  <c r="P67" a="1"/>
  <c r="P67" s="1"/>
  <c r="N67" a="1"/>
  <c r="N67" s="1"/>
  <c r="L67" a="1"/>
  <c r="L67" s="1"/>
  <c r="J67" a="1"/>
  <c r="J67" s="1"/>
  <c r="H67" a="1"/>
  <c r="H67" s="1"/>
  <c r="E66"/>
  <c r="AM66" a="1"/>
  <c r="AM66" s="1"/>
  <c r="AK66" a="1"/>
  <c r="AK66" s="1"/>
  <c r="AI66" a="1"/>
  <c r="AI66" s="1"/>
  <c r="AG66" a="1"/>
  <c r="AG66" s="1"/>
  <c r="AE66" a="1"/>
  <c r="AE66" s="1"/>
  <c r="AC66" a="1"/>
  <c r="AC66" s="1"/>
  <c r="AA66" a="1"/>
  <c r="AA66" s="1"/>
  <c r="Y66" a="1"/>
  <c r="Y66" s="1"/>
  <c r="W66" a="1"/>
  <c r="W66" s="1"/>
  <c r="U66" a="1"/>
  <c r="U66" s="1"/>
  <c r="S66" a="1"/>
  <c r="S66" s="1"/>
  <c r="Q66" a="1"/>
  <c r="Q66" s="1"/>
  <c r="O66" a="1"/>
  <c r="O66" s="1"/>
  <c r="M66" a="1"/>
  <c r="M66" s="1"/>
  <c r="K66" a="1"/>
  <c r="K66" s="1"/>
  <c r="I66" a="1"/>
  <c r="I66" s="1"/>
  <c r="G66" a="1"/>
  <c r="G66" s="1"/>
  <c r="AN80" a="1"/>
  <c r="AN80" s="1"/>
  <c r="AL80" a="1"/>
  <c r="AL80" s="1"/>
  <c r="AJ80" a="1"/>
  <c r="AJ80" s="1"/>
  <c r="AH80" a="1"/>
  <c r="AH80" s="1"/>
  <c r="AF80" a="1"/>
  <c r="AF80" s="1"/>
  <c r="AD80" a="1"/>
  <c r="AD80" s="1"/>
  <c r="AB80" a="1"/>
  <c r="AB80" s="1"/>
  <c r="Z80" a="1"/>
  <c r="Z80" s="1"/>
  <c r="X80" a="1"/>
  <c r="X80" s="1"/>
  <c r="V80" a="1"/>
  <c r="V80" s="1"/>
  <c r="T80" a="1"/>
  <c r="T80" s="1"/>
  <c r="R80" a="1"/>
  <c r="R80" s="1"/>
  <c r="P80" a="1"/>
  <c r="P80" s="1"/>
  <c r="N80" a="1"/>
  <c r="N80" s="1"/>
  <c r="L80" a="1"/>
  <c r="L80" s="1"/>
  <c r="J80" a="1"/>
  <c r="J80" s="1"/>
  <c r="H80" a="1"/>
  <c r="H80" s="1"/>
  <c r="AM79" a="1"/>
  <c r="AM79" s="1"/>
  <c r="AK79" a="1"/>
  <c r="AK79" s="1"/>
  <c r="AI79" a="1"/>
  <c r="AI79" s="1"/>
  <c r="AG79" a="1"/>
  <c r="AG79" s="1"/>
  <c r="AE79" a="1"/>
  <c r="AE79" s="1"/>
  <c r="AC79" a="1"/>
  <c r="AC79" s="1"/>
  <c r="AA79" a="1"/>
  <c r="AA79" s="1"/>
  <c r="Y79" a="1"/>
  <c r="Y79" s="1"/>
  <c r="W79" a="1"/>
  <c r="W79" s="1"/>
  <c r="U79" a="1"/>
  <c r="U79" s="1"/>
  <c r="S79" a="1"/>
  <c r="S79" s="1"/>
  <c r="Q79" a="1"/>
  <c r="Q79" s="1"/>
  <c r="O79" a="1"/>
  <c r="O79" s="1"/>
  <c r="M79" a="1"/>
  <c r="M79" s="1"/>
  <c r="K79" a="1"/>
  <c r="K79" s="1"/>
  <c r="I79" a="1"/>
  <c r="I79" s="1"/>
  <c r="G79" a="1"/>
  <c r="G79" s="1"/>
  <c r="AU78"/>
  <c r="AL78" a="1"/>
  <c r="AL78" s="1"/>
  <c r="AJ78" a="1"/>
  <c r="AJ78" s="1"/>
  <c r="AH78" a="1"/>
  <c r="AH78" s="1"/>
  <c r="AF78" a="1"/>
  <c r="AF78" s="1"/>
  <c r="AD78" a="1"/>
  <c r="AD78" s="1"/>
  <c r="AB78" a="1"/>
  <c r="AB78" s="1"/>
  <c r="Z78" a="1"/>
  <c r="Z78" s="1"/>
  <c r="X78" a="1"/>
  <c r="X78" s="1"/>
  <c r="V78" a="1"/>
  <c r="V78" s="1"/>
  <c r="T78" a="1"/>
  <c r="T78" s="1"/>
  <c r="R78" a="1"/>
  <c r="R78" s="1"/>
  <c r="P78" a="1"/>
  <c r="P78" s="1"/>
  <c r="N78" a="1"/>
  <c r="N78" s="1"/>
  <c r="L78" a="1"/>
  <c r="L78" s="1"/>
  <c r="J78" a="1"/>
  <c r="J78" s="1"/>
  <c r="H78" a="1"/>
  <c r="H78" s="1"/>
  <c r="D78"/>
  <c r="AO80" a="1"/>
  <c r="AO80" s="1"/>
  <c r="AP80" s="1"/>
  <c r="AM80" a="1"/>
  <c r="AM80" s="1"/>
  <c r="AK80" a="1"/>
  <c r="AK80" s="1"/>
  <c r="AI80" a="1"/>
  <c r="AI80" s="1"/>
  <c r="AG80" a="1"/>
  <c r="AG80" s="1"/>
  <c r="AE80" a="1"/>
  <c r="AE80" s="1"/>
  <c r="AC80" a="1"/>
  <c r="AC80" s="1"/>
  <c r="AA80" a="1"/>
  <c r="AA80" s="1"/>
  <c r="Y80" a="1"/>
  <c r="Y80" s="1"/>
  <c r="W80" a="1"/>
  <c r="W80" s="1"/>
  <c r="U80" a="1"/>
  <c r="U80" s="1"/>
  <c r="S80" a="1"/>
  <c r="S80" s="1"/>
  <c r="Q80" a="1"/>
  <c r="Q80" s="1"/>
  <c r="O80" a="1"/>
  <c r="O80" s="1"/>
  <c r="M80" a="1"/>
  <c r="M80" s="1"/>
  <c r="K80" a="1"/>
  <c r="K80" s="1"/>
  <c r="I80" a="1"/>
  <c r="I80" s="1"/>
  <c r="G80" a="1"/>
  <c r="G80" s="1"/>
  <c r="AL79" a="1"/>
  <c r="AL79" s="1"/>
  <c r="AJ79" a="1"/>
  <c r="AJ79" s="1"/>
  <c r="AH79" a="1"/>
  <c r="AH79" s="1"/>
  <c r="AF79" a="1"/>
  <c r="AF79" s="1"/>
  <c r="AD79" a="1"/>
  <c r="AD79" s="1"/>
  <c r="AB79" a="1"/>
  <c r="AB79" s="1"/>
  <c r="Z79" a="1"/>
  <c r="Z79" s="1"/>
  <c r="X79" a="1"/>
  <c r="X79" s="1"/>
  <c r="V79" a="1"/>
  <c r="V79" s="1"/>
  <c r="T79" a="1"/>
  <c r="T79" s="1"/>
  <c r="R79" a="1"/>
  <c r="R79" s="1"/>
  <c r="P79" a="1"/>
  <c r="P79" s="1"/>
  <c r="N79" a="1"/>
  <c r="N79" s="1"/>
  <c r="L79" a="1"/>
  <c r="L79" s="1"/>
  <c r="J79" a="1"/>
  <c r="J79" s="1"/>
  <c r="H79" a="1"/>
  <c r="H79" s="1"/>
  <c r="E78"/>
  <c r="AM78" a="1"/>
  <c r="AM78" s="1"/>
  <c r="AK78" a="1"/>
  <c r="AK78" s="1"/>
  <c r="AI78" a="1"/>
  <c r="AI78" s="1"/>
  <c r="AG78" a="1"/>
  <c r="AG78" s="1"/>
  <c r="AE78" a="1"/>
  <c r="AE78" s="1"/>
  <c r="AC78" a="1"/>
  <c r="AC78" s="1"/>
  <c r="AA78" a="1"/>
  <c r="AA78" s="1"/>
  <c r="Y78" a="1"/>
  <c r="Y78" s="1"/>
  <c r="W78" a="1"/>
  <c r="W78" s="1"/>
  <c r="U78" a="1"/>
  <c r="U78" s="1"/>
  <c r="S78" a="1"/>
  <c r="S78" s="1"/>
  <c r="Q78" a="1"/>
  <c r="Q78" s="1"/>
  <c r="O78" a="1"/>
  <c r="O78" s="1"/>
  <c r="M78" a="1"/>
  <c r="M78" s="1"/>
  <c r="K78" a="1"/>
  <c r="K78" s="1"/>
  <c r="I78" a="1"/>
  <c r="I78" s="1"/>
  <c r="G78" a="1"/>
  <c r="G78" s="1"/>
  <c r="E57" i="4"/>
  <c r="AO59" a="1"/>
  <c r="AO59" s="1"/>
  <c r="AP59" s="1"/>
  <c r="H58" a="1"/>
  <c r="H58" s="1"/>
  <c r="J58" a="1"/>
  <c r="J58" s="1"/>
  <c r="L58" a="1"/>
  <c r="L58" s="1"/>
  <c r="N58" a="1"/>
  <c r="N58" s="1"/>
  <c r="P58" a="1"/>
  <c r="P58" s="1"/>
  <c r="R58" a="1"/>
  <c r="R58" s="1"/>
  <c r="T58" a="1"/>
  <c r="T58" s="1"/>
  <c r="V58" a="1"/>
  <c r="V58" s="1"/>
  <c r="X58" a="1"/>
  <c r="X58" s="1"/>
  <c r="Z58" a="1"/>
  <c r="Z58" s="1"/>
  <c r="AB58" a="1"/>
  <c r="AB58" s="1"/>
  <c r="AD58" a="1"/>
  <c r="AD58" s="1"/>
  <c r="AF58" a="1"/>
  <c r="AF58" s="1"/>
  <c r="AH58" a="1"/>
  <c r="AH58" s="1"/>
  <c r="AJ58" a="1"/>
  <c r="AJ58" s="1"/>
  <c r="AL58" a="1"/>
  <c r="AL58" s="1"/>
  <c r="G59" a="1"/>
  <c r="G59" s="1"/>
  <c r="I59" a="1"/>
  <c r="I59" s="1"/>
  <c r="K59" a="1"/>
  <c r="K59" s="1"/>
  <c r="M59" a="1"/>
  <c r="M59" s="1"/>
  <c r="O59" a="1"/>
  <c r="O59" s="1"/>
  <c r="Q59" a="1"/>
  <c r="Q59" s="1"/>
  <c r="S59" a="1"/>
  <c r="S59" s="1"/>
  <c r="U59" a="1"/>
  <c r="U59" s="1"/>
  <c r="W59" a="1"/>
  <c r="W59" s="1"/>
  <c r="Y59" a="1"/>
  <c r="Y59" s="1"/>
  <c r="AA59" a="1"/>
  <c r="AA59" s="1"/>
  <c r="AC59" a="1"/>
  <c r="AC59" s="1"/>
  <c r="AE59" a="1"/>
  <c r="AE59" s="1"/>
  <c r="AG59" a="1"/>
  <c r="AG59" s="1"/>
  <c r="AI59" a="1"/>
  <c r="AI59" s="1"/>
  <c r="AK59" a="1"/>
  <c r="AK59" s="1"/>
  <c r="AM59" a="1"/>
  <c r="AM59" s="1"/>
  <c r="I57" a="1"/>
  <c r="I57" s="1"/>
  <c r="K57" a="1"/>
  <c r="K57" s="1"/>
  <c r="M57" a="1"/>
  <c r="M57" s="1"/>
  <c r="O57" a="1"/>
  <c r="O57" s="1"/>
  <c r="Q57" a="1"/>
  <c r="Q57" s="1"/>
  <c r="S57" a="1"/>
  <c r="S57" s="1"/>
  <c r="U57" a="1"/>
  <c r="U57" s="1"/>
  <c r="W57" a="1"/>
  <c r="W57" s="1"/>
  <c r="Y57" a="1"/>
  <c r="Y57" s="1"/>
  <c r="AA57" a="1"/>
  <c r="AA57" s="1"/>
  <c r="AC57" a="1"/>
  <c r="AC57" s="1"/>
  <c r="AE57" a="1"/>
  <c r="AE57" s="1"/>
  <c r="AG57" a="1"/>
  <c r="AG57" s="1"/>
  <c r="AI57" a="1"/>
  <c r="AI57" s="1"/>
  <c r="AK57" a="1"/>
  <c r="AK57" s="1"/>
  <c r="AM57" a="1"/>
  <c r="AM57" s="1"/>
  <c r="AU57"/>
  <c r="AN59" a="1"/>
  <c r="AN59" s="1"/>
  <c r="D57"/>
  <c r="G58" a="1"/>
  <c r="G58" s="1"/>
  <c r="I58" a="1"/>
  <c r="I58" s="1"/>
  <c r="K58" a="1"/>
  <c r="K58" s="1"/>
  <c r="M58" a="1"/>
  <c r="M58" s="1"/>
  <c r="O58" a="1"/>
  <c r="O58" s="1"/>
  <c r="Q58" a="1"/>
  <c r="Q58" s="1"/>
  <c r="S58" a="1"/>
  <c r="S58" s="1"/>
  <c r="U58" a="1"/>
  <c r="U58" s="1"/>
  <c r="W58" a="1"/>
  <c r="W58" s="1"/>
  <c r="Y58" a="1"/>
  <c r="Y58" s="1"/>
  <c r="AA58" a="1"/>
  <c r="AA58" s="1"/>
  <c r="AC58" a="1"/>
  <c r="AC58" s="1"/>
  <c r="AE58" a="1"/>
  <c r="AE58" s="1"/>
  <c r="AG58" a="1"/>
  <c r="AG58" s="1"/>
  <c r="AI58" a="1"/>
  <c r="AI58" s="1"/>
  <c r="AK58" a="1"/>
  <c r="AK58" s="1"/>
  <c r="AM58" a="1"/>
  <c r="AM58" s="1"/>
  <c r="H59" a="1"/>
  <c r="H59" s="1"/>
  <c r="J59" a="1"/>
  <c r="J59" s="1"/>
  <c r="L59" a="1"/>
  <c r="L59" s="1"/>
  <c r="N59" a="1"/>
  <c r="N59" s="1"/>
  <c r="P59" a="1"/>
  <c r="P59" s="1"/>
  <c r="R59" a="1"/>
  <c r="R59" s="1"/>
  <c r="T59" a="1"/>
  <c r="T59" s="1"/>
  <c r="V59" a="1"/>
  <c r="V59" s="1"/>
  <c r="X59" a="1"/>
  <c r="X59" s="1"/>
  <c r="Z59" a="1"/>
  <c r="Z59" s="1"/>
  <c r="AB59" a="1"/>
  <c r="AB59" s="1"/>
  <c r="AD59" a="1"/>
  <c r="AD59" s="1"/>
  <c r="AF59" a="1"/>
  <c r="AF59" s="1"/>
  <c r="AH59" a="1"/>
  <c r="AH59" s="1"/>
  <c r="AJ59" a="1"/>
  <c r="AJ59" s="1"/>
  <c r="AL59" a="1"/>
  <c r="AL59" s="1"/>
  <c r="H57" a="1"/>
  <c r="H57" s="1"/>
  <c r="J57" a="1"/>
  <c r="J57" s="1"/>
  <c r="L57" a="1"/>
  <c r="L57" s="1"/>
  <c r="N57" a="1"/>
  <c r="N57" s="1"/>
  <c r="P57" a="1"/>
  <c r="P57" s="1"/>
  <c r="R57" a="1"/>
  <c r="R57" s="1"/>
  <c r="T57" a="1"/>
  <c r="T57" s="1"/>
  <c r="V57" a="1"/>
  <c r="V57" s="1"/>
  <c r="X57" a="1"/>
  <c r="X57" s="1"/>
  <c r="Z57" a="1"/>
  <c r="Z57" s="1"/>
  <c r="AB57" a="1"/>
  <c r="AB57" s="1"/>
  <c r="AD57" a="1"/>
  <c r="AD57" s="1"/>
  <c r="AF57" a="1"/>
  <c r="AF57" s="1"/>
  <c r="AH57" a="1"/>
  <c r="AH57" s="1"/>
  <c r="AJ57" a="1"/>
  <c r="AJ57" s="1"/>
  <c r="AL57" a="1"/>
  <c r="AL57" s="1"/>
  <c r="G57" a="1"/>
  <c r="G57" s="1"/>
  <c r="E72"/>
  <c r="H73" a="1"/>
  <c r="H73" s="1"/>
  <c r="J73" a="1"/>
  <c r="J73" s="1"/>
  <c r="L73" a="1"/>
  <c r="L73" s="1"/>
  <c r="N73" a="1"/>
  <c r="N73" s="1"/>
  <c r="P73" a="1"/>
  <c r="P73" s="1"/>
  <c r="R73" a="1"/>
  <c r="R73" s="1"/>
  <c r="T73" a="1"/>
  <c r="T73" s="1"/>
  <c r="V73" a="1"/>
  <c r="V73" s="1"/>
  <c r="X73" a="1"/>
  <c r="X73" s="1"/>
  <c r="Z73" a="1"/>
  <c r="Z73" s="1"/>
  <c r="AB73" a="1"/>
  <c r="AB73" s="1"/>
  <c r="AD73" a="1"/>
  <c r="AD73" s="1"/>
  <c r="AF73" a="1"/>
  <c r="AF73" s="1"/>
  <c r="AH73" a="1"/>
  <c r="AH73" s="1"/>
  <c r="AJ73" a="1"/>
  <c r="AJ73" s="1"/>
  <c r="AL73" a="1"/>
  <c r="AL73" s="1"/>
  <c r="G74" a="1"/>
  <c r="G74" s="1"/>
  <c r="I74" a="1"/>
  <c r="I74" s="1"/>
  <c r="K74" a="1"/>
  <c r="K74" s="1"/>
  <c r="M74" a="1"/>
  <c r="M74" s="1"/>
  <c r="O74" a="1"/>
  <c r="O74" s="1"/>
  <c r="Q74" a="1"/>
  <c r="Q74" s="1"/>
  <c r="S74" a="1"/>
  <c r="S74" s="1"/>
  <c r="U74" a="1"/>
  <c r="U74" s="1"/>
  <c r="W74" a="1"/>
  <c r="W74" s="1"/>
  <c r="Y74" a="1"/>
  <c r="Y74" s="1"/>
  <c r="AA74" a="1"/>
  <c r="AA74" s="1"/>
  <c r="AC74" a="1"/>
  <c r="AC74" s="1"/>
  <c r="AE74" a="1"/>
  <c r="AE74" s="1"/>
  <c r="AG74" a="1"/>
  <c r="AG74" s="1"/>
  <c r="AI74" a="1"/>
  <c r="AI74" s="1"/>
  <c r="AK74" a="1"/>
  <c r="AK74" s="1"/>
  <c r="AM74" a="1"/>
  <c r="AM74" s="1"/>
  <c r="I72" a="1"/>
  <c r="I72" s="1"/>
  <c r="K72" a="1"/>
  <c r="K72" s="1"/>
  <c r="M72" a="1"/>
  <c r="M72" s="1"/>
  <c r="O72" a="1"/>
  <c r="O72" s="1"/>
  <c r="Q72" a="1"/>
  <c r="Q72" s="1"/>
  <c r="S72" a="1"/>
  <c r="S72" s="1"/>
  <c r="U72" a="1"/>
  <c r="U72" s="1"/>
  <c r="W72" a="1"/>
  <c r="W72" s="1"/>
  <c r="Y72" a="1"/>
  <c r="Y72" s="1"/>
  <c r="AA72" a="1"/>
  <c r="AA72" s="1"/>
  <c r="AC72" a="1"/>
  <c r="AC72" s="1"/>
  <c r="AE72" a="1"/>
  <c r="AE72" s="1"/>
  <c r="AG72" a="1"/>
  <c r="AG72" s="1"/>
  <c r="AI72" a="1"/>
  <c r="AI72" s="1"/>
  <c r="AK72" a="1"/>
  <c r="AK72" s="1"/>
  <c r="AM72" a="1"/>
  <c r="AM72" s="1"/>
  <c r="AN74" a="1"/>
  <c r="AN74" s="1"/>
  <c r="AU72"/>
  <c r="D72"/>
  <c r="G73" a="1"/>
  <c r="G73" s="1"/>
  <c r="I73" a="1"/>
  <c r="I73" s="1"/>
  <c r="K73" a="1"/>
  <c r="K73" s="1"/>
  <c r="M73" a="1"/>
  <c r="M73" s="1"/>
  <c r="O73" a="1"/>
  <c r="O73" s="1"/>
  <c r="Q73" a="1"/>
  <c r="Q73" s="1"/>
  <c r="S73" a="1"/>
  <c r="S73" s="1"/>
  <c r="U73" a="1"/>
  <c r="U73" s="1"/>
  <c r="W73" a="1"/>
  <c r="W73" s="1"/>
  <c r="Y73" a="1"/>
  <c r="Y73" s="1"/>
  <c r="AA73" a="1"/>
  <c r="AA73" s="1"/>
  <c r="AC73" a="1"/>
  <c r="AC73" s="1"/>
  <c r="AE73" a="1"/>
  <c r="AE73" s="1"/>
  <c r="AG73" a="1"/>
  <c r="AG73" s="1"/>
  <c r="AI73" a="1"/>
  <c r="AI73" s="1"/>
  <c r="AK73" a="1"/>
  <c r="AK73" s="1"/>
  <c r="AM73" a="1"/>
  <c r="AM73" s="1"/>
  <c r="H74" a="1"/>
  <c r="H74" s="1"/>
  <c r="J74" a="1"/>
  <c r="J74" s="1"/>
  <c r="L74" a="1"/>
  <c r="L74" s="1"/>
  <c r="N74" a="1"/>
  <c r="N74" s="1"/>
  <c r="P74" a="1"/>
  <c r="P74" s="1"/>
  <c r="R74" a="1"/>
  <c r="R74" s="1"/>
  <c r="T74" a="1"/>
  <c r="T74" s="1"/>
  <c r="V74" a="1"/>
  <c r="V74" s="1"/>
  <c r="X74" a="1"/>
  <c r="X74" s="1"/>
  <c r="Z74" a="1"/>
  <c r="Z74" s="1"/>
  <c r="AB74" a="1"/>
  <c r="AB74" s="1"/>
  <c r="AD74" a="1"/>
  <c r="AD74" s="1"/>
  <c r="AF74" a="1"/>
  <c r="AF74" s="1"/>
  <c r="AH74" a="1"/>
  <c r="AH74" s="1"/>
  <c r="AJ74" a="1"/>
  <c r="AJ74" s="1"/>
  <c r="AL74" a="1"/>
  <c r="AL74" s="1"/>
  <c r="H72" a="1"/>
  <c r="H72" s="1"/>
  <c r="J72" a="1"/>
  <c r="J72" s="1"/>
  <c r="L72" a="1"/>
  <c r="L72" s="1"/>
  <c r="N72" a="1"/>
  <c r="N72" s="1"/>
  <c r="P72" a="1"/>
  <c r="P72" s="1"/>
  <c r="R72" a="1"/>
  <c r="R72" s="1"/>
  <c r="T72" a="1"/>
  <c r="T72" s="1"/>
  <c r="V72" a="1"/>
  <c r="V72" s="1"/>
  <c r="X72" a="1"/>
  <c r="X72" s="1"/>
  <c r="Z72" a="1"/>
  <c r="Z72" s="1"/>
  <c r="AB72" a="1"/>
  <c r="AB72" s="1"/>
  <c r="AD72" a="1"/>
  <c r="AD72" s="1"/>
  <c r="AF72" a="1"/>
  <c r="AF72" s="1"/>
  <c r="AH72" a="1"/>
  <c r="AH72" s="1"/>
  <c r="AJ72" a="1"/>
  <c r="AJ72" s="1"/>
  <c r="AL72" a="1"/>
  <c r="AL72" s="1"/>
  <c r="G72" a="1"/>
  <c r="G72" s="1"/>
  <c r="AO74" a="1"/>
  <c r="AO74" s="1"/>
  <c r="AP74" s="1"/>
  <c r="E60"/>
  <c r="H61" a="1"/>
  <c r="H61" s="1"/>
  <c r="J61" a="1"/>
  <c r="J61" s="1"/>
  <c r="L61" a="1"/>
  <c r="L61" s="1"/>
  <c r="N61" a="1"/>
  <c r="N61" s="1"/>
  <c r="P61" a="1"/>
  <c r="P61" s="1"/>
  <c r="R61" a="1"/>
  <c r="R61" s="1"/>
  <c r="T61" a="1"/>
  <c r="T61" s="1"/>
  <c r="V61" a="1"/>
  <c r="V61" s="1"/>
  <c r="X61" a="1"/>
  <c r="X61" s="1"/>
  <c r="Z61" a="1"/>
  <c r="Z61" s="1"/>
  <c r="AB61" a="1"/>
  <c r="AB61" s="1"/>
  <c r="AD61" a="1"/>
  <c r="AD61" s="1"/>
  <c r="AF61" a="1"/>
  <c r="AF61" s="1"/>
  <c r="AH61" a="1"/>
  <c r="AH61" s="1"/>
  <c r="AJ61" a="1"/>
  <c r="AJ61" s="1"/>
  <c r="AL61" a="1"/>
  <c r="AL61" s="1"/>
  <c r="G62" a="1"/>
  <c r="G62" s="1"/>
  <c r="I62" a="1"/>
  <c r="I62" s="1"/>
  <c r="K62" a="1"/>
  <c r="K62" s="1"/>
  <c r="M62" a="1"/>
  <c r="M62" s="1"/>
  <c r="O62" a="1"/>
  <c r="O62" s="1"/>
  <c r="Q62" a="1"/>
  <c r="Q62" s="1"/>
  <c r="S62" a="1"/>
  <c r="S62" s="1"/>
  <c r="U62" a="1"/>
  <c r="U62" s="1"/>
  <c r="W62" a="1"/>
  <c r="W62" s="1"/>
  <c r="Y62" a="1"/>
  <c r="Y62" s="1"/>
  <c r="AA62" a="1"/>
  <c r="AA62" s="1"/>
  <c r="AC62" a="1"/>
  <c r="AC62" s="1"/>
  <c r="AE62" a="1"/>
  <c r="AE62" s="1"/>
  <c r="AG62" a="1"/>
  <c r="AG62" s="1"/>
  <c r="AI62" a="1"/>
  <c r="AI62" s="1"/>
  <c r="AK62" a="1"/>
  <c r="AK62" s="1"/>
  <c r="AM62" a="1"/>
  <c r="AM62" s="1"/>
  <c r="I60" a="1"/>
  <c r="I60" s="1"/>
  <c r="K60" a="1"/>
  <c r="K60" s="1"/>
  <c r="M60" a="1"/>
  <c r="M60" s="1"/>
  <c r="O60" a="1"/>
  <c r="O60" s="1"/>
  <c r="Q60" a="1"/>
  <c r="Q60" s="1"/>
  <c r="S60" a="1"/>
  <c r="S60" s="1"/>
  <c r="U60" a="1"/>
  <c r="U60" s="1"/>
  <c r="W60" a="1"/>
  <c r="W60" s="1"/>
  <c r="Y60" a="1"/>
  <c r="Y60" s="1"/>
  <c r="AA60" a="1"/>
  <c r="AA60" s="1"/>
  <c r="AC60" a="1"/>
  <c r="AC60" s="1"/>
  <c r="AE60" a="1"/>
  <c r="AE60" s="1"/>
  <c r="AG60" a="1"/>
  <c r="AG60" s="1"/>
  <c r="AI60" a="1"/>
  <c r="AI60" s="1"/>
  <c r="AK60" a="1"/>
  <c r="AK60" s="1"/>
  <c r="AM60" a="1"/>
  <c r="AM60" s="1"/>
  <c r="AO62" a="1"/>
  <c r="AO62" s="1"/>
  <c r="AP62" s="1"/>
  <c r="AU60"/>
  <c r="D60"/>
  <c r="G61" a="1"/>
  <c r="G61" s="1"/>
  <c r="I61" a="1"/>
  <c r="I61" s="1"/>
  <c r="K61" a="1"/>
  <c r="K61" s="1"/>
  <c r="M61" a="1"/>
  <c r="M61" s="1"/>
  <c r="O61" a="1"/>
  <c r="O61" s="1"/>
  <c r="Q61" a="1"/>
  <c r="Q61" s="1"/>
  <c r="S61" a="1"/>
  <c r="S61" s="1"/>
  <c r="U61" a="1"/>
  <c r="U61" s="1"/>
  <c r="W61" a="1"/>
  <c r="W61" s="1"/>
  <c r="Y61" a="1"/>
  <c r="Y61" s="1"/>
  <c r="AA61" a="1"/>
  <c r="AA61" s="1"/>
  <c r="AC61" a="1"/>
  <c r="AC61" s="1"/>
  <c r="AE61" a="1"/>
  <c r="AE61" s="1"/>
  <c r="AG61" a="1"/>
  <c r="AG61" s="1"/>
  <c r="AI61" a="1"/>
  <c r="AI61" s="1"/>
  <c r="AK61" a="1"/>
  <c r="AK61" s="1"/>
  <c r="AM61" a="1"/>
  <c r="AM61" s="1"/>
  <c r="H62" a="1"/>
  <c r="H62" s="1"/>
  <c r="J62" a="1"/>
  <c r="J62" s="1"/>
  <c r="L62" a="1"/>
  <c r="L62" s="1"/>
  <c r="N62" a="1"/>
  <c r="N62" s="1"/>
  <c r="P62" a="1"/>
  <c r="P62" s="1"/>
  <c r="R62" a="1"/>
  <c r="R62" s="1"/>
  <c r="T62" a="1"/>
  <c r="T62" s="1"/>
  <c r="V62" a="1"/>
  <c r="V62" s="1"/>
  <c r="X62" a="1"/>
  <c r="X62" s="1"/>
  <c r="Z62" a="1"/>
  <c r="Z62" s="1"/>
  <c r="AB62" a="1"/>
  <c r="AB62" s="1"/>
  <c r="AD62" a="1"/>
  <c r="AD62" s="1"/>
  <c r="AF62" a="1"/>
  <c r="AF62" s="1"/>
  <c r="AH62" a="1"/>
  <c r="AH62" s="1"/>
  <c r="AJ62" a="1"/>
  <c r="AJ62" s="1"/>
  <c r="AL62" a="1"/>
  <c r="AL62" s="1"/>
  <c r="H60" a="1"/>
  <c r="H60" s="1"/>
  <c r="J60" a="1"/>
  <c r="J60" s="1"/>
  <c r="L60" a="1"/>
  <c r="L60" s="1"/>
  <c r="N60" a="1"/>
  <c r="N60" s="1"/>
  <c r="P60" a="1"/>
  <c r="P60" s="1"/>
  <c r="R60" a="1"/>
  <c r="R60" s="1"/>
  <c r="T60" a="1"/>
  <c r="T60" s="1"/>
  <c r="V60" a="1"/>
  <c r="V60" s="1"/>
  <c r="X60" a="1"/>
  <c r="X60" s="1"/>
  <c r="Z60" a="1"/>
  <c r="Z60" s="1"/>
  <c r="AB60" a="1"/>
  <c r="AB60" s="1"/>
  <c r="AD60" a="1"/>
  <c r="AD60" s="1"/>
  <c r="AF60" a="1"/>
  <c r="AF60" s="1"/>
  <c r="AH60" a="1"/>
  <c r="AH60" s="1"/>
  <c r="AJ60" a="1"/>
  <c r="AJ60" s="1"/>
  <c r="AL60" a="1"/>
  <c r="AL60" s="1"/>
  <c r="G60" a="1"/>
  <c r="G60" s="1"/>
  <c r="AN62" a="1"/>
  <c r="AN62" s="1"/>
  <c r="E69"/>
  <c r="G70" a="1"/>
  <c r="G70" s="1"/>
  <c r="I70" a="1"/>
  <c r="I70" s="1"/>
  <c r="K70" a="1"/>
  <c r="K70" s="1"/>
  <c r="M70" a="1"/>
  <c r="M70" s="1"/>
  <c r="O70" a="1"/>
  <c r="O70" s="1"/>
  <c r="Q70" a="1"/>
  <c r="Q70" s="1"/>
  <c r="S70" a="1"/>
  <c r="S70" s="1"/>
  <c r="U70" a="1"/>
  <c r="U70" s="1"/>
  <c r="W70" a="1"/>
  <c r="W70" s="1"/>
  <c r="Y70" a="1"/>
  <c r="Y70" s="1"/>
  <c r="AA70" a="1"/>
  <c r="AA70" s="1"/>
  <c r="AC70" a="1"/>
  <c r="AC70" s="1"/>
  <c r="AE70" a="1"/>
  <c r="AE70" s="1"/>
  <c r="AG70" a="1"/>
  <c r="AG70" s="1"/>
  <c r="AI70" a="1"/>
  <c r="AI70" s="1"/>
  <c r="AK70" a="1"/>
  <c r="AK70" s="1"/>
  <c r="AM70" a="1"/>
  <c r="AM70" s="1"/>
  <c r="H71" a="1"/>
  <c r="H71" s="1"/>
  <c r="J71" a="1"/>
  <c r="J71" s="1"/>
  <c r="L71" a="1"/>
  <c r="L71" s="1"/>
  <c r="N71" a="1"/>
  <c r="N71" s="1"/>
  <c r="P71" a="1"/>
  <c r="P71" s="1"/>
  <c r="R71" a="1"/>
  <c r="R71" s="1"/>
  <c r="T71" a="1"/>
  <c r="T71" s="1"/>
  <c r="V71" a="1"/>
  <c r="V71" s="1"/>
  <c r="X71" a="1"/>
  <c r="X71" s="1"/>
  <c r="Z71" a="1"/>
  <c r="Z71" s="1"/>
  <c r="AB71" a="1"/>
  <c r="AB71" s="1"/>
  <c r="AD71" a="1"/>
  <c r="AD71" s="1"/>
  <c r="AF71" a="1"/>
  <c r="AF71" s="1"/>
  <c r="AH71" a="1"/>
  <c r="AH71" s="1"/>
  <c r="AJ71" a="1"/>
  <c r="AJ71" s="1"/>
  <c r="AL71" a="1"/>
  <c r="AL71" s="1"/>
  <c r="H69" a="1"/>
  <c r="H69" s="1"/>
  <c r="J69" a="1"/>
  <c r="J69" s="1"/>
  <c r="L69" a="1"/>
  <c r="L69" s="1"/>
  <c r="N69" a="1"/>
  <c r="N69" s="1"/>
  <c r="P69" a="1"/>
  <c r="P69" s="1"/>
  <c r="R69" a="1"/>
  <c r="R69" s="1"/>
  <c r="T69" a="1"/>
  <c r="T69" s="1"/>
  <c r="V69" a="1"/>
  <c r="V69" s="1"/>
  <c r="X69" a="1"/>
  <c r="X69" s="1"/>
  <c r="Z69" a="1"/>
  <c r="Z69" s="1"/>
  <c r="AB69" a="1"/>
  <c r="AB69" s="1"/>
  <c r="AD69" a="1"/>
  <c r="AD69" s="1"/>
  <c r="AF69" a="1"/>
  <c r="AF69" s="1"/>
  <c r="AH69" a="1"/>
  <c r="AH69" s="1"/>
  <c r="AJ69" a="1"/>
  <c r="AJ69" s="1"/>
  <c r="AL69" a="1"/>
  <c r="AL69" s="1"/>
  <c r="G69" a="1"/>
  <c r="G69" s="1"/>
  <c r="AN71" a="1"/>
  <c r="AN71" s="1"/>
  <c r="D69"/>
  <c r="H70" a="1"/>
  <c r="H70" s="1"/>
  <c r="J70" a="1"/>
  <c r="J70" s="1"/>
  <c r="L70" a="1"/>
  <c r="L70" s="1"/>
  <c r="N70" a="1"/>
  <c r="N70" s="1"/>
  <c r="P70" a="1"/>
  <c r="P70" s="1"/>
  <c r="R70" a="1"/>
  <c r="R70" s="1"/>
  <c r="T70" a="1"/>
  <c r="T70" s="1"/>
  <c r="V70" a="1"/>
  <c r="V70" s="1"/>
  <c r="X70" a="1"/>
  <c r="X70" s="1"/>
  <c r="Z70" a="1"/>
  <c r="Z70" s="1"/>
  <c r="AB70" a="1"/>
  <c r="AB70" s="1"/>
  <c r="AD70" a="1"/>
  <c r="AD70" s="1"/>
  <c r="AF70" a="1"/>
  <c r="AF70" s="1"/>
  <c r="AH70" a="1"/>
  <c r="AH70" s="1"/>
  <c r="AJ70" a="1"/>
  <c r="AJ70" s="1"/>
  <c r="AL70" a="1"/>
  <c r="AL70" s="1"/>
  <c r="G71" a="1"/>
  <c r="G71" s="1"/>
  <c r="I71" a="1"/>
  <c r="I71" s="1"/>
  <c r="K71" a="1"/>
  <c r="K71" s="1"/>
  <c r="M71" a="1"/>
  <c r="M71" s="1"/>
  <c r="O71" a="1"/>
  <c r="O71" s="1"/>
  <c r="Q71" a="1"/>
  <c r="Q71" s="1"/>
  <c r="S71" a="1"/>
  <c r="S71" s="1"/>
  <c r="U71" a="1"/>
  <c r="U71" s="1"/>
  <c r="W71" a="1"/>
  <c r="W71" s="1"/>
  <c r="Y71" a="1"/>
  <c r="Y71" s="1"/>
  <c r="AA71" a="1"/>
  <c r="AA71" s="1"/>
  <c r="AC71" a="1"/>
  <c r="AC71" s="1"/>
  <c r="AE71" a="1"/>
  <c r="AE71" s="1"/>
  <c r="AG71" a="1"/>
  <c r="AG71" s="1"/>
  <c r="AI71" a="1"/>
  <c r="AI71" s="1"/>
  <c r="AK71" a="1"/>
  <c r="AK71" s="1"/>
  <c r="AM71" a="1"/>
  <c r="AM71" s="1"/>
  <c r="I69" a="1"/>
  <c r="I69" s="1"/>
  <c r="K69" a="1"/>
  <c r="K69" s="1"/>
  <c r="M69" a="1"/>
  <c r="M69" s="1"/>
  <c r="O69" a="1"/>
  <c r="O69" s="1"/>
  <c r="Q69" a="1"/>
  <c r="Q69" s="1"/>
  <c r="S69" a="1"/>
  <c r="S69" s="1"/>
  <c r="U69" a="1"/>
  <c r="U69" s="1"/>
  <c r="W69" a="1"/>
  <c r="W69" s="1"/>
  <c r="Y69" a="1"/>
  <c r="Y69" s="1"/>
  <c r="AA69" a="1"/>
  <c r="AA69" s="1"/>
  <c r="AC69" a="1"/>
  <c r="AC69" s="1"/>
  <c r="AE69" a="1"/>
  <c r="AE69" s="1"/>
  <c r="AG69" a="1"/>
  <c r="AG69" s="1"/>
  <c r="AI69" a="1"/>
  <c r="AI69" s="1"/>
  <c r="AK69" a="1"/>
  <c r="AK69" s="1"/>
  <c r="AM69" a="1"/>
  <c r="AM69" s="1"/>
  <c r="AO71" a="1"/>
  <c r="AO71" s="1"/>
  <c r="AP71" s="1"/>
  <c r="AU69"/>
  <c r="E81"/>
  <c r="G82" a="1"/>
  <c r="G82" s="1"/>
  <c r="I82" a="1"/>
  <c r="I82" s="1"/>
  <c r="K82" a="1"/>
  <c r="K82" s="1"/>
  <c r="M82" a="1"/>
  <c r="M82" s="1"/>
  <c r="O82" a="1"/>
  <c r="O82" s="1"/>
  <c r="Q82" a="1"/>
  <c r="Q82" s="1"/>
  <c r="S82" a="1"/>
  <c r="S82" s="1"/>
  <c r="U82" a="1"/>
  <c r="U82" s="1"/>
  <c r="W82" a="1"/>
  <c r="W82" s="1"/>
  <c r="Y82" a="1"/>
  <c r="Y82" s="1"/>
  <c r="AA82" a="1"/>
  <c r="AA82" s="1"/>
  <c r="AC82" a="1"/>
  <c r="AC82" s="1"/>
  <c r="AE82" a="1"/>
  <c r="AE82" s="1"/>
  <c r="AG82" a="1"/>
  <c r="AG82" s="1"/>
  <c r="AI82" a="1"/>
  <c r="AI82" s="1"/>
  <c r="AK82" a="1"/>
  <c r="AK82" s="1"/>
  <c r="AM82" a="1"/>
  <c r="AM82" s="1"/>
  <c r="H83" a="1"/>
  <c r="H83" s="1"/>
  <c r="J83" a="1"/>
  <c r="J83" s="1"/>
  <c r="L83" a="1"/>
  <c r="L83" s="1"/>
  <c r="N83" a="1"/>
  <c r="N83" s="1"/>
  <c r="P83" a="1"/>
  <c r="P83" s="1"/>
  <c r="R83" a="1"/>
  <c r="R83" s="1"/>
  <c r="T83" a="1"/>
  <c r="T83" s="1"/>
  <c r="V83" a="1"/>
  <c r="V83" s="1"/>
  <c r="X83" a="1"/>
  <c r="X83" s="1"/>
  <c r="Z83" a="1"/>
  <c r="Z83" s="1"/>
  <c r="AB83" a="1"/>
  <c r="AB83" s="1"/>
  <c r="AD83" a="1"/>
  <c r="AD83" s="1"/>
  <c r="AF83" a="1"/>
  <c r="AF83" s="1"/>
  <c r="AH83" a="1"/>
  <c r="AH83" s="1"/>
  <c r="AJ83" a="1"/>
  <c r="AJ83" s="1"/>
  <c r="AL83" a="1"/>
  <c r="AL83" s="1"/>
  <c r="H81" a="1"/>
  <c r="H81" s="1"/>
  <c r="J81" a="1"/>
  <c r="J81" s="1"/>
  <c r="L81" a="1"/>
  <c r="L81" s="1"/>
  <c r="N81" a="1"/>
  <c r="N81" s="1"/>
  <c r="P81" a="1"/>
  <c r="P81" s="1"/>
  <c r="R81" a="1"/>
  <c r="R81" s="1"/>
  <c r="T81" a="1"/>
  <c r="T81" s="1"/>
  <c r="V81" a="1"/>
  <c r="V81" s="1"/>
  <c r="X81" a="1"/>
  <c r="X81" s="1"/>
  <c r="Z81" a="1"/>
  <c r="Z81" s="1"/>
  <c r="AB81" a="1"/>
  <c r="AB81" s="1"/>
  <c r="AD81" a="1"/>
  <c r="AD81" s="1"/>
  <c r="AF81" a="1"/>
  <c r="AF81" s="1"/>
  <c r="AH81" a="1"/>
  <c r="AH81" s="1"/>
  <c r="AJ81" a="1"/>
  <c r="AJ81" s="1"/>
  <c r="AL81" a="1"/>
  <c r="AL81" s="1"/>
  <c r="G81" a="1"/>
  <c r="G81" s="1"/>
  <c r="AN83" a="1"/>
  <c r="AN83" s="1"/>
  <c r="D81"/>
  <c r="H82" a="1"/>
  <c r="H82" s="1"/>
  <c r="J82" a="1"/>
  <c r="J82" s="1"/>
  <c r="L82" a="1"/>
  <c r="L82" s="1"/>
  <c r="N82" a="1"/>
  <c r="N82" s="1"/>
  <c r="P82" a="1"/>
  <c r="P82" s="1"/>
  <c r="R82" a="1"/>
  <c r="R82" s="1"/>
  <c r="T82" a="1"/>
  <c r="T82" s="1"/>
  <c r="V82" a="1"/>
  <c r="V82" s="1"/>
  <c r="X82" a="1"/>
  <c r="X82" s="1"/>
  <c r="Z82" a="1"/>
  <c r="Z82" s="1"/>
  <c r="AB82" a="1"/>
  <c r="AB82" s="1"/>
  <c r="AD82" a="1"/>
  <c r="AD82" s="1"/>
  <c r="AF82" a="1"/>
  <c r="AF82" s="1"/>
  <c r="AH82" a="1"/>
  <c r="AH82" s="1"/>
  <c r="AJ82" a="1"/>
  <c r="AJ82" s="1"/>
  <c r="AL82" a="1"/>
  <c r="AL82" s="1"/>
  <c r="G83" a="1"/>
  <c r="G83" s="1"/>
  <c r="I83" a="1"/>
  <c r="I83" s="1"/>
  <c r="K83" a="1"/>
  <c r="K83" s="1"/>
  <c r="M83" a="1"/>
  <c r="M83" s="1"/>
  <c r="O83" a="1"/>
  <c r="O83" s="1"/>
  <c r="Q83" a="1"/>
  <c r="Q83" s="1"/>
  <c r="S83" a="1"/>
  <c r="S83" s="1"/>
  <c r="U83" a="1"/>
  <c r="U83" s="1"/>
  <c r="W83" a="1"/>
  <c r="W83" s="1"/>
  <c r="Y83" a="1"/>
  <c r="Y83" s="1"/>
  <c r="AA83" a="1"/>
  <c r="AA83" s="1"/>
  <c r="AC83" a="1"/>
  <c r="AC83" s="1"/>
  <c r="AE83" a="1"/>
  <c r="AE83" s="1"/>
  <c r="AG83" a="1"/>
  <c r="AG83" s="1"/>
  <c r="AI83" a="1"/>
  <c r="AI83" s="1"/>
  <c r="AK83" a="1"/>
  <c r="AK83" s="1"/>
  <c r="AM83" a="1"/>
  <c r="AM83" s="1"/>
  <c r="I81" a="1"/>
  <c r="I81" s="1"/>
  <c r="K81" a="1"/>
  <c r="K81" s="1"/>
  <c r="M81" a="1"/>
  <c r="M81" s="1"/>
  <c r="O81" a="1"/>
  <c r="O81" s="1"/>
  <c r="Q81" a="1"/>
  <c r="Q81" s="1"/>
  <c r="S81" a="1"/>
  <c r="S81" s="1"/>
  <c r="U81" a="1"/>
  <c r="U81" s="1"/>
  <c r="W81" a="1"/>
  <c r="W81" s="1"/>
  <c r="Y81" a="1"/>
  <c r="Y81" s="1"/>
  <c r="AA81" a="1"/>
  <c r="AA81" s="1"/>
  <c r="AC81" a="1"/>
  <c r="AC81" s="1"/>
  <c r="AE81" a="1"/>
  <c r="AE81" s="1"/>
  <c r="AG81" a="1"/>
  <c r="AG81" s="1"/>
  <c r="AI81" a="1"/>
  <c r="AI81" s="1"/>
  <c r="AK81" a="1"/>
  <c r="AK81" s="1"/>
  <c r="AM81" a="1"/>
  <c r="AM81" s="1"/>
  <c r="AO83" a="1"/>
  <c r="AO83" s="1"/>
  <c r="AP83" s="1"/>
  <c r="AU81"/>
  <c r="AM57" i="6" a="1"/>
  <c r="AM57" s="1"/>
  <c r="AK57" a="1"/>
  <c r="AK57" s="1"/>
  <c r="AI57" a="1"/>
  <c r="AI57" s="1"/>
  <c r="AG57" a="1"/>
  <c r="AG57" s="1"/>
  <c r="AE57" a="1"/>
  <c r="AE57" s="1"/>
  <c r="AC57" a="1"/>
  <c r="AC57" s="1"/>
  <c r="AA57" a="1"/>
  <c r="AA57" s="1"/>
  <c r="Y57" a="1"/>
  <c r="Y57" s="1"/>
  <c r="W57" a="1"/>
  <c r="W57" s="1"/>
  <c r="U57" a="1"/>
  <c r="U57" s="1"/>
  <c r="S57" a="1"/>
  <c r="S57" s="1"/>
  <c r="Q57" a="1"/>
  <c r="Q57" s="1"/>
  <c r="O57" a="1"/>
  <c r="O57" s="1"/>
  <c r="M57" a="1"/>
  <c r="M57" s="1"/>
  <c r="K57" a="1"/>
  <c r="K57" s="1"/>
  <c r="I57" a="1"/>
  <c r="I57" s="1"/>
  <c r="G57" a="1"/>
  <c r="G57" s="1"/>
  <c r="AO59" a="1"/>
  <c r="AO59" s="1"/>
  <c r="AP59" s="1"/>
  <c r="AM59" a="1"/>
  <c r="AM59" s="1"/>
  <c r="AK59" a="1"/>
  <c r="AK59" s="1"/>
  <c r="AI59" a="1"/>
  <c r="AI59" s="1"/>
  <c r="AG59" a="1"/>
  <c r="AG59" s="1"/>
  <c r="AE59" a="1"/>
  <c r="AE59" s="1"/>
  <c r="AC59" a="1"/>
  <c r="AC59" s="1"/>
  <c r="AA59" a="1"/>
  <c r="AA59" s="1"/>
  <c r="Y59" a="1"/>
  <c r="Y59" s="1"/>
  <c r="W59" a="1"/>
  <c r="W59" s="1"/>
  <c r="U59" a="1"/>
  <c r="U59" s="1"/>
  <c r="S59" a="1"/>
  <c r="S59" s="1"/>
  <c r="Q59" a="1"/>
  <c r="Q59" s="1"/>
  <c r="O59" a="1"/>
  <c r="O59" s="1"/>
  <c r="M59" a="1"/>
  <c r="M59" s="1"/>
  <c r="K59" a="1"/>
  <c r="K59" s="1"/>
  <c r="I59" a="1"/>
  <c r="I59" s="1"/>
  <c r="G59" a="1"/>
  <c r="G59" s="1"/>
  <c r="AL58" a="1"/>
  <c r="AL58" s="1"/>
  <c r="AJ58" a="1"/>
  <c r="AJ58" s="1"/>
  <c r="AH58" a="1"/>
  <c r="AH58" s="1"/>
  <c r="AF58" a="1"/>
  <c r="AF58" s="1"/>
  <c r="AD58" a="1"/>
  <c r="AD58" s="1"/>
  <c r="AB58" a="1"/>
  <c r="AB58" s="1"/>
  <c r="Z58" a="1"/>
  <c r="Z58" s="1"/>
  <c r="X58" a="1"/>
  <c r="X58" s="1"/>
  <c r="V58" a="1"/>
  <c r="V58" s="1"/>
  <c r="T58" a="1"/>
  <c r="T58" s="1"/>
  <c r="R58" a="1"/>
  <c r="R58" s="1"/>
  <c r="P58" a="1"/>
  <c r="P58" s="1"/>
  <c r="N58" a="1"/>
  <c r="N58" s="1"/>
  <c r="L58" a="1"/>
  <c r="L58" s="1"/>
  <c r="J58" a="1"/>
  <c r="J58" s="1"/>
  <c r="H58" a="1"/>
  <c r="H58" s="1"/>
  <c r="E57"/>
  <c r="AU57"/>
  <c r="AL57" a="1"/>
  <c r="AL57" s="1"/>
  <c r="AJ57" a="1"/>
  <c r="AJ57" s="1"/>
  <c r="AH57" a="1"/>
  <c r="AH57" s="1"/>
  <c r="AF57" a="1"/>
  <c r="AF57" s="1"/>
  <c r="AD57" a="1"/>
  <c r="AD57" s="1"/>
  <c r="AB57" a="1"/>
  <c r="AB57" s="1"/>
  <c r="Z57" a="1"/>
  <c r="Z57" s="1"/>
  <c r="X57" a="1"/>
  <c r="X57" s="1"/>
  <c r="V57" a="1"/>
  <c r="V57" s="1"/>
  <c r="T57" a="1"/>
  <c r="T57" s="1"/>
  <c r="R57" a="1"/>
  <c r="R57" s="1"/>
  <c r="P57" a="1"/>
  <c r="P57" s="1"/>
  <c r="N57" a="1"/>
  <c r="N57" s="1"/>
  <c r="L57" a="1"/>
  <c r="L57" s="1"/>
  <c r="J57" a="1"/>
  <c r="J57" s="1"/>
  <c r="H57" a="1"/>
  <c r="H57" s="1"/>
  <c r="D57"/>
  <c r="AN59" a="1"/>
  <c r="AN59" s="1"/>
  <c r="AL59" a="1"/>
  <c r="AL59" s="1"/>
  <c r="AJ59" a="1"/>
  <c r="AJ59" s="1"/>
  <c r="AH59" a="1"/>
  <c r="AH59" s="1"/>
  <c r="AF59" a="1"/>
  <c r="AF59" s="1"/>
  <c r="AD59" a="1"/>
  <c r="AD59" s="1"/>
  <c r="AB59" a="1"/>
  <c r="AB59" s="1"/>
  <c r="Z59" a="1"/>
  <c r="Z59" s="1"/>
  <c r="X59" a="1"/>
  <c r="X59" s="1"/>
  <c r="V59" a="1"/>
  <c r="V59" s="1"/>
  <c r="T59" a="1"/>
  <c r="T59" s="1"/>
  <c r="R59" a="1"/>
  <c r="R59" s="1"/>
  <c r="P59" a="1"/>
  <c r="P59" s="1"/>
  <c r="N59" a="1"/>
  <c r="N59" s="1"/>
  <c r="L59" a="1"/>
  <c r="L59" s="1"/>
  <c r="J59" a="1"/>
  <c r="J59" s="1"/>
  <c r="H59" a="1"/>
  <c r="H59" s="1"/>
  <c r="AM58" a="1"/>
  <c r="AM58" s="1"/>
  <c r="AK58" a="1"/>
  <c r="AK58" s="1"/>
  <c r="AI58" a="1"/>
  <c r="AI58" s="1"/>
  <c r="AG58" a="1"/>
  <c r="AG58" s="1"/>
  <c r="AE58" a="1"/>
  <c r="AE58" s="1"/>
  <c r="AC58" a="1"/>
  <c r="AC58" s="1"/>
  <c r="AA58" a="1"/>
  <c r="AA58" s="1"/>
  <c r="Y58" a="1"/>
  <c r="Y58" s="1"/>
  <c r="W58" a="1"/>
  <c r="W58" s="1"/>
  <c r="U58" a="1"/>
  <c r="U58" s="1"/>
  <c r="S58" a="1"/>
  <c r="S58" s="1"/>
  <c r="Q58" a="1"/>
  <c r="Q58" s="1"/>
  <c r="O58" a="1"/>
  <c r="O58" s="1"/>
  <c r="M58" a="1"/>
  <c r="M58" s="1"/>
  <c r="K58" a="1"/>
  <c r="K58" s="1"/>
  <c r="I58" a="1"/>
  <c r="I58" s="1"/>
  <c r="G58" a="1"/>
  <c r="G58" s="1"/>
  <c r="AM69" a="1"/>
  <c r="AM69" s="1"/>
  <c r="AK69" a="1"/>
  <c r="AK69" s="1"/>
  <c r="AI69" a="1"/>
  <c r="AI69" s="1"/>
  <c r="AG69" a="1"/>
  <c r="AG69" s="1"/>
  <c r="AE69" a="1"/>
  <c r="AE69" s="1"/>
  <c r="AC69" a="1"/>
  <c r="AC69" s="1"/>
  <c r="AA69" a="1"/>
  <c r="AA69" s="1"/>
  <c r="Y69" a="1"/>
  <c r="Y69" s="1"/>
  <c r="W69" a="1"/>
  <c r="W69" s="1"/>
  <c r="U69" a="1"/>
  <c r="U69" s="1"/>
  <c r="S69" a="1"/>
  <c r="S69" s="1"/>
  <c r="Q69" a="1"/>
  <c r="Q69" s="1"/>
  <c r="O69" a="1"/>
  <c r="O69" s="1"/>
  <c r="M69" a="1"/>
  <c r="M69" s="1"/>
  <c r="K69" a="1"/>
  <c r="K69" s="1"/>
  <c r="I69" a="1"/>
  <c r="I69" s="1"/>
  <c r="G69" a="1"/>
  <c r="G69" s="1"/>
  <c r="AO71" a="1"/>
  <c r="AO71" s="1"/>
  <c r="AP71" s="1"/>
  <c r="AM71" a="1"/>
  <c r="AM71" s="1"/>
  <c r="AK71" a="1"/>
  <c r="AK71" s="1"/>
  <c r="AI71" a="1"/>
  <c r="AI71" s="1"/>
  <c r="AG71" a="1"/>
  <c r="AG71" s="1"/>
  <c r="AE71" a="1"/>
  <c r="AE71" s="1"/>
  <c r="AC71" a="1"/>
  <c r="AC71" s="1"/>
  <c r="AA71" a="1"/>
  <c r="AA71" s="1"/>
  <c r="Y71" a="1"/>
  <c r="Y71" s="1"/>
  <c r="W71" a="1"/>
  <c r="W71" s="1"/>
  <c r="U71" a="1"/>
  <c r="U71" s="1"/>
  <c r="S71" a="1"/>
  <c r="S71" s="1"/>
  <c r="Q71" a="1"/>
  <c r="Q71" s="1"/>
  <c r="O71" a="1"/>
  <c r="O71" s="1"/>
  <c r="M71" a="1"/>
  <c r="M71" s="1"/>
  <c r="K71" a="1"/>
  <c r="K71" s="1"/>
  <c r="I71" a="1"/>
  <c r="I71" s="1"/>
  <c r="G71" a="1"/>
  <c r="G71" s="1"/>
  <c r="AL70" a="1"/>
  <c r="AL70" s="1"/>
  <c r="AJ70" a="1"/>
  <c r="AJ70" s="1"/>
  <c r="AH70" a="1"/>
  <c r="AH70" s="1"/>
  <c r="AF70" a="1"/>
  <c r="AF70" s="1"/>
  <c r="AD70" a="1"/>
  <c r="AD70" s="1"/>
  <c r="AB70" a="1"/>
  <c r="AB70" s="1"/>
  <c r="Z70" a="1"/>
  <c r="Z70" s="1"/>
  <c r="X70" a="1"/>
  <c r="X70" s="1"/>
  <c r="V70" a="1"/>
  <c r="V70" s="1"/>
  <c r="T70" a="1"/>
  <c r="T70" s="1"/>
  <c r="R70" a="1"/>
  <c r="R70" s="1"/>
  <c r="P70" a="1"/>
  <c r="P70" s="1"/>
  <c r="N70" a="1"/>
  <c r="N70" s="1"/>
  <c r="L70" a="1"/>
  <c r="L70" s="1"/>
  <c r="J70" a="1"/>
  <c r="J70" s="1"/>
  <c r="H70" a="1"/>
  <c r="H70" s="1"/>
  <c r="E69"/>
  <c r="AU69"/>
  <c r="AL69" a="1"/>
  <c r="AL69" s="1"/>
  <c r="AJ69" a="1"/>
  <c r="AJ69" s="1"/>
  <c r="AH69" a="1"/>
  <c r="AH69" s="1"/>
  <c r="AF69" a="1"/>
  <c r="AF69" s="1"/>
  <c r="AD69" a="1"/>
  <c r="AD69" s="1"/>
  <c r="AB69" a="1"/>
  <c r="AB69" s="1"/>
  <c r="Z69" a="1"/>
  <c r="Z69" s="1"/>
  <c r="X69" a="1"/>
  <c r="X69" s="1"/>
  <c r="V69" a="1"/>
  <c r="V69" s="1"/>
  <c r="T69" a="1"/>
  <c r="T69" s="1"/>
  <c r="R69" a="1"/>
  <c r="R69" s="1"/>
  <c r="P69" a="1"/>
  <c r="P69" s="1"/>
  <c r="N69" a="1"/>
  <c r="N69" s="1"/>
  <c r="L69" a="1"/>
  <c r="L69" s="1"/>
  <c r="J69" a="1"/>
  <c r="J69" s="1"/>
  <c r="H69" a="1"/>
  <c r="H69" s="1"/>
  <c r="D69"/>
  <c r="AN71" a="1"/>
  <c r="AN71" s="1"/>
  <c r="AL71" a="1"/>
  <c r="AL71" s="1"/>
  <c r="AJ71" a="1"/>
  <c r="AJ71" s="1"/>
  <c r="AH71" a="1"/>
  <c r="AH71" s="1"/>
  <c r="AF71" a="1"/>
  <c r="AF71" s="1"/>
  <c r="AD71" a="1"/>
  <c r="AD71" s="1"/>
  <c r="AB71" a="1"/>
  <c r="AB71" s="1"/>
  <c r="Z71" a="1"/>
  <c r="Z71" s="1"/>
  <c r="X71" a="1"/>
  <c r="X71" s="1"/>
  <c r="V71" a="1"/>
  <c r="V71" s="1"/>
  <c r="T71" a="1"/>
  <c r="T71" s="1"/>
  <c r="R71" a="1"/>
  <c r="R71" s="1"/>
  <c r="P71" a="1"/>
  <c r="P71" s="1"/>
  <c r="N71" a="1"/>
  <c r="N71" s="1"/>
  <c r="L71" a="1"/>
  <c r="L71" s="1"/>
  <c r="J71" a="1"/>
  <c r="J71" s="1"/>
  <c r="H71" a="1"/>
  <c r="H71" s="1"/>
  <c r="AM70" a="1"/>
  <c r="AM70" s="1"/>
  <c r="AK70" a="1"/>
  <c r="AK70" s="1"/>
  <c r="AI70" a="1"/>
  <c r="AI70" s="1"/>
  <c r="AG70" a="1"/>
  <c r="AG70" s="1"/>
  <c r="AE70" a="1"/>
  <c r="AE70" s="1"/>
  <c r="AC70" a="1"/>
  <c r="AC70" s="1"/>
  <c r="AA70" a="1"/>
  <c r="AA70" s="1"/>
  <c r="Y70" a="1"/>
  <c r="Y70" s="1"/>
  <c r="W70" a="1"/>
  <c r="W70" s="1"/>
  <c r="U70" a="1"/>
  <c r="U70" s="1"/>
  <c r="S70" a="1"/>
  <c r="S70" s="1"/>
  <c r="Q70" a="1"/>
  <c r="Q70" s="1"/>
  <c r="O70" a="1"/>
  <c r="O70" s="1"/>
  <c r="M70" a="1"/>
  <c r="M70" s="1"/>
  <c r="K70" a="1"/>
  <c r="K70" s="1"/>
  <c r="I70" a="1"/>
  <c r="I70" s="1"/>
  <c r="G70" a="1"/>
  <c r="G70" s="1"/>
  <c r="AM81" a="1"/>
  <c r="AM81" s="1"/>
  <c r="AK81" a="1"/>
  <c r="AK81" s="1"/>
  <c r="AI81" a="1"/>
  <c r="AI81" s="1"/>
  <c r="AG81" a="1"/>
  <c r="AG81" s="1"/>
  <c r="AE81" a="1"/>
  <c r="AE81" s="1"/>
  <c r="AC81" a="1"/>
  <c r="AC81" s="1"/>
  <c r="AA81" a="1"/>
  <c r="AA81" s="1"/>
  <c r="Y81" a="1"/>
  <c r="Y81" s="1"/>
  <c r="W81" a="1"/>
  <c r="W81" s="1"/>
  <c r="U81" a="1"/>
  <c r="U81" s="1"/>
  <c r="S81" a="1"/>
  <c r="S81" s="1"/>
  <c r="Q81" a="1"/>
  <c r="Q81" s="1"/>
  <c r="O81" a="1"/>
  <c r="O81" s="1"/>
  <c r="M81" a="1"/>
  <c r="M81" s="1"/>
  <c r="K81" a="1"/>
  <c r="K81" s="1"/>
  <c r="I81" a="1"/>
  <c r="I81" s="1"/>
  <c r="G81" a="1"/>
  <c r="G81" s="1"/>
  <c r="AO83" a="1"/>
  <c r="AO83" s="1"/>
  <c r="AP83" s="1"/>
  <c r="AM83" a="1"/>
  <c r="AM83" s="1"/>
  <c r="AK83" a="1"/>
  <c r="AK83" s="1"/>
  <c r="AI83" a="1"/>
  <c r="AI83" s="1"/>
  <c r="AG83" a="1"/>
  <c r="AG83" s="1"/>
  <c r="AE83" a="1"/>
  <c r="AE83" s="1"/>
  <c r="AC83" a="1"/>
  <c r="AC83" s="1"/>
  <c r="AA83" a="1"/>
  <c r="AA83" s="1"/>
  <c r="Y83" a="1"/>
  <c r="Y83" s="1"/>
  <c r="W83" a="1"/>
  <c r="W83" s="1"/>
  <c r="U83" a="1"/>
  <c r="U83" s="1"/>
  <c r="S83" a="1"/>
  <c r="S83" s="1"/>
  <c r="Q83" a="1"/>
  <c r="Q83" s="1"/>
  <c r="O83" a="1"/>
  <c r="O83" s="1"/>
  <c r="M83" a="1"/>
  <c r="M83" s="1"/>
  <c r="K83" a="1"/>
  <c r="K83" s="1"/>
  <c r="I83" a="1"/>
  <c r="I83" s="1"/>
  <c r="G83" a="1"/>
  <c r="G83" s="1"/>
  <c r="AL82" a="1"/>
  <c r="AL82" s="1"/>
  <c r="AJ82" a="1"/>
  <c r="AJ82" s="1"/>
  <c r="AH82" a="1"/>
  <c r="AH82" s="1"/>
  <c r="AF82" a="1"/>
  <c r="AF82" s="1"/>
  <c r="AD82" a="1"/>
  <c r="AD82" s="1"/>
  <c r="AB82" a="1"/>
  <c r="AB82" s="1"/>
  <c r="Z82" a="1"/>
  <c r="Z82" s="1"/>
  <c r="X82" a="1"/>
  <c r="X82" s="1"/>
  <c r="V82" a="1"/>
  <c r="V82" s="1"/>
  <c r="T82" a="1"/>
  <c r="T82" s="1"/>
  <c r="R82" a="1"/>
  <c r="R82" s="1"/>
  <c r="P82" a="1"/>
  <c r="P82" s="1"/>
  <c r="N82" a="1"/>
  <c r="N82" s="1"/>
  <c r="L82" a="1"/>
  <c r="L82" s="1"/>
  <c r="J82" a="1"/>
  <c r="J82" s="1"/>
  <c r="H82" a="1"/>
  <c r="H82" s="1"/>
  <c r="E81"/>
  <c r="AU81"/>
  <c r="AL81" a="1"/>
  <c r="AL81" s="1"/>
  <c r="AJ81" a="1"/>
  <c r="AJ81" s="1"/>
  <c r="AH81" a="1"/>
  <c r="AH81" s="1"/>
  <c r="AF81" a="1"/>
  <c r="AF81" s="1"/>
  <c r="AD81" a="1"/>
  <c r="AD81" s="1"/>
  <c r="AB81" a="1"/>
  <c r="AB81" s="1"/>
  <c r="Z81" a="1"/>
  <c r="Z81" s="1"/>
  <c r="X81" a="1"/>
  <c r="X81" s="1"/>
  <c r="V81" a="1"/>
  <c r="V81" s="1"/>
  <c r="T81" a="1"/>
  <c r="T81" s="1"/>
  <c r="R81" a="1"/>
  <c r="R81" s="1"/>
  <c r="P81" a="1"/>
  <c r="P81" s="1"/>
  <c r="N81" a="1"/>
  <c r="N81" s="1"/>
  <c r="L81" a="1"/>
  <c r="L81" s="1"/>
  <c r="J81" a="1"/>
  <c r="J81" s="1"/>
  <c r="H81" a="1"/>
  <c r="H81" s="1"/>
  <c r="D81"/>
  <c r="AN83" a="1"/>
  <c r="AN83" s="1"/>
  <c r="AL83" a="1"/>
  <c r="AL83" s="1"/>
  <c r="AJ83" a="1"/>
  <c r="AJ83" s="1"/>
  <c r="AH83" a="1"/>
  <c r="AH83" s="1"/>
  <c r="AF83" a="1"/>
  <c r="AF83" s="1"/>
  <c r="AD83" a="1"/>
  <c r="AD83" s="1"/>
  <c r="AB83" a="1"/>
  <c r="AB83" s="1"/>
  <c r="Z83" a="1"/>
  <c r="Z83" s="1"/>
  <c r="X83" a="1"/>
  <c r="X83" s="1"/>
  <c r="V83" a="1"/>
  <c r="V83" s="1"/>
  <c r="T83" a="1"/>
  <c r="T83" s="1"/>
  <c r="R83" a="1"/>
  <c r="R83" s="1"/>
  <c r="P83" a="1"/>
  <c r="P83" s="1"/>
  <c r="N83" a="1"/>
  <c r="N83" s="1"/>
  <c r="L83" a="1"/>
  <c r="L83" s="1"/>
  <c r="J83" a="1"/>
  <c r="J83" s="1"/>
  <c r="H83" a="1"/>
  <c r="H83" s="1"/>
  <c r="AM82" a="1"/>
  <c r="AM82" s="1"/>
  <c r="AK82" a="1"/>
  <c r="AK82" s="1"/>
  <c r="AI82" a="1"/>
  <c r="AI82" s="1"/>
  <c r="AG82" a="1"/>
  <c r="AG82" s="1"/>
  <c r="AE82" a="1"/>
  <c r="AE82" s="1"/>
  <c r="AC82" a="1"/>
  <c r="AC82" s="1"/>
  <c r="AA82" a="1"/>
  <c r="AA82" s="1"/>
  <c r="Y82" a="1"/>
  <c r="Y82" s="1"/>
  <c r="W82" a="1"/>
  <c r="W82" s="1"/>
  <c r="U82" a="1"/>
  <c r="U82" s="1"/>
  <c r="S82" a="1"/>
  <c r="S82" s="1"/>
  <c r="Q82" a="1"/>
  <c r="Q82" s="1"/>
  <c r="O82" a="1"/>
  <c r="O82" s="1"/>
  <c r="M82" a="1"/>
  <c r="M82" s="1"/>
  <c r="K82" a="1"/>
  <c r="K82" s="1"/>
  <c r="I82" a="1"/>
  <c r="I82" s="1"/>
  <c r="G82" a="1"/>
  <c r="G82" s="1"/>
  <c r="AN62" a="1"/>
  <c r="AN62" s="1"/>
  <c r="AL62" a="1"/>
  <c r="AL62" s="1"/>
  <c r="AJ62" a="1"/>
  <c r="AJ62" s="1"/>
  <c r="AH62" a="1"/>
  <c r="AH62" s="1"/>
  <c r="AF62" a="1"/>
  <c r="AF62" s="1"/>
  <c r="AD62" a="1"/>
  <c r="AD62" s="1"/>
  <c r="AB62" a="1"/>
  <c r="AB62" s="1"/>
  <c r="Z62" a="1"/>
  <c r="Z62" s="1"/>
  <c r="X62" a="1"/>
  <c r="X62" s="1"/>
  <c r="V62" a="1"/>
  <c r="V62" s="1"/>
  <c r="T62" a="1"/>
  <c r="T62" s="1"/>
  <c r="R62" a="1"/>
  <c r="R62" s="1"/>
  <c r="P62" a="1"/>
  <c r="P62" s="1"/>
  <c r="N62" a="1"/>
  <c r="N62" s="1"/>
  <c r="L62" a="1"/>
  <c r="L62" s="1"/>
  <c r="J62" a="1"/>
  <c r="J62" s="1"/>
  <c r="H62" a="1"/>
  <c r="H62" s="1"/>
  <c r="AM61" a="1"/>
  <c r="AM61" s="1"/>
  <c r="AK61" a="1"/>
  <c r="AK61" s="1"/>
  <c r="AI61" a="1"/>
  <c r="AI61" s="1"/>
  <c r="AG61" a="1"/>
  <c r="AG61" s="1"/>
  <c r="AE61" a="1"/>
  <c r="AE61" s="1"/>
  <c r="AC61" a="1"/>
  <c r="AC61" s="1"/>
  <c r="AA61" a="1"/>
  <c r="AA61" s="1"/>
  <c r="Y61" a="1"/>
  <c r="Y61" s="1"/>
  <c r="W61" a="1"/>
  <c r="W61" s="1"/>
  <c r="U61" a="1"/>
  <c r="U61" s="1"/>
  <c r="S61" a="1"/>
  <c r="S61" s="1"/>
  <c r="Q61" a="1"/>
  <c r="Q61" s="1"/>
  <c r="O61" a="1"/>
  <c r="O61" s="1"/>
  <c r="M61" a="1"/>
  <c r="M61" s="1"/>
  <c r="K61" a="1"/>
  <c r="K61" s="1"/>
  <c r="I61" a="1"/>
  <c r="I61" s="1"/>
  <c r="G61" a="1"/>
  <c r="G61" s="1"/>
  <c r="AU60"/>
  <c r="AL60" a="1"/>
  <c r="AL60" s="1"/>
  <c r="AJ60" a="1"/>
  <c r="AJ60" s="1"/>
  <c r="AH60" a="1"/>
  <c r="AH60" s="1"/>
  <c r="AF60" a="1"/>
  <c r="AF60" s="1"/>
  <c r="AD60" a="1"/>
  <c r="AD60" s="1"/>
  <c r="AB60" a="1"/>
  <c r="AB60" s="1"/>
  <c r="Z60" a="1"/>
  <c r="Z60" s="1"/>
  <c r="X60" a="1"/>
  <c r="X60" s="1"/>
  <c r="V60" a="1"/>
  <c r="V60" s="1"/>
  <c r="T60" a="1"/>
  <c r="T60" s="1"/>
  <c r="R60" a="1"/>
  <c r="R60" s="1"/>
  <c r="P60" a="1"/>
  <c r="P60" s="1"/>
  <c r="N60" a="1"/>
  <c r="N60" s="1"/>
  <c r="L60" a="1"/>
  <c r="L60" s="1"/>
  <c r="J60" a="1"/>
  <c r="J60" s="1"/>
  <c r="H60" a="1"/>
  <c r="H60" s="1"/>
  <c r="D60"/>
  <c r="AO62" a="1"/>
  <c r="AO62" s="1"/>
  <c r="AP62" s="1"/>
  <c r="AM62" a="1"/>
  <c r="AM62" s="1"/>
  <c r="AK62" a="1"/>
  <c r="AK62" s="1"/>
  <c r="AI62" a="1"/>
  <c r="AI62" s="1"/>
  <c r="AG62" a="1"/>
  <c r="AG62" s="1"/>
  <c r="AE62" a="1"/>
  <c r="AE62" s="1"/>
  <c r="AC62" a="1"/>
  <c r="AC62" s="1"/>
  <c r="AA62" a="1"/>
  <c r="AA62" s="1"/>
  <c r="Y62" a="1"/>
  <c r="Y62" s="1"/>
  <c r="W62" a="1"/>
  <c r="W62" s="1"/>
  <c r="U62" a="1"/>
  <c r="U62" s="1"/>
  <c r="S62" a="1"/>
  <c r="S62" s="1"/>
  <c r="Q62" a="1"/>
  <c r="Q62" s="1"/>
  <c r="O62" a="1"/>
  <c r="O62" s="1"/>
  <c r="M62" a="1"/>
  <c r="M62" s="1"/>
  <c r="K62" a="1"/>
  <c r="K62" s="1"/>
  <c r="I62" a="1"/>
  <c r="I62" s="1"/>
  <c r="G62" a="1"/>
  <c r="G62" s="1"/>
  <c r="AL61" a="1"/>
  <c r="AL61" s="1"/>
  <c r="AJ61" a="1"/>
  <c r="AJ61" s="1"/>
  <c r="AH61" a="1"/>
  <c r="AH61" s="1"/>
  <c r="AF61" a="1"/>
  <c r="AF61" s="1"/>
  <c r="AD61" a="1"/>
  <c r="AD61" s="1"/>
  <c r="AB61" a="1"/>
  <c r="AB61" s="1"/>
  <c r="Z61" a="1"/>
  <c r="Z61" s="1"/>
  <c r="X61" a="1"/>
  <c r="X61" s="1"/>
  <c r="V61" a="1"/>
  <c r="V61" s="1"/>
  <c r="T61" a="1"/>
  <c r="T61" s="1"/>
  <c r="R61" a="1"/>
  <c r="R61" s="1"/>
  <c r="P61" a="1"/>
  <c r="P61" s="1"/>
  <c r="N61" a="1"/>
  <c r="N61" s="1"/>
  <c r="L61" a="1"/>
  <c r="L61" s="1"/>
  <c r="J61" a="1"/>
  <c r="J61" s="1"/>
  <c r="H61" a="1"/>
  <c r="H61" s="1"/>
  <c r="E60"/>
  <c r="AM60" a="1"/>
  <c r="AM60" s="1"/>
  <c r="AK60" a="1"/>
  <c r="AK60" s="1"/>
  <c r="AI60" a="1"/>
  <c r="AI60" s="1"/>
  <c r="AG60" a="1"/>
  <c r="AG60" s="1"/>
  <c r="AE60" a="1"/>
  <c r="AE60" s="1"/>
  <c r="AC60" a="1"/>
  <c r="AC60" s="1"/>
  <c r="AA60" a="1"/>
  <c r="AA60" s="1"/>
  <c r="Y60" a="1"/>
  <c r="Y60" s="1"/>
  <c r="W60" a="1"/>
  <c r="W60" s="1"/>
  <c r="U60" a="1"/>
  <c r="U60" s="1"/>
  <c r="S60" a="1"/>
  <c r="S60" s="1"/>
  <c r="Q60" a="1"/>
  <c r="Q60" s="1"/>
  <c r="O60" a="1"/>
  <c r="O60" s="1"/>
  <c r="M60" a="1"/>
  <c r="M60" s="1"/>
  <c r="K60" a="1"/>
  <c r="K60" s="1"/>
  <c r="I60" a="1"/>
  <c r="I60" s="1"/>
  <c r="G60" a="1"/>
  <c r="G60" s="1"/>
  <c r="AN74" a="1"/>
  <c r="AN74" s="1"/>
  <c r="AL74" a="1"/>
  <c r="AL74" s="1"/>
  <c r="AJ74" a="1"/>
  <c r="AJ74" s="1"/>
  <c r="AH74" a="1"/>
  <c r="AH74" s="1"/>
  <c r="AF74" a="1"/>
  <c r="AF74" s="1"/>
  <c r="AD74" a="1"/>
  <c r="AD74" s="1"/>
  <c r="AB74" a="1"/>
  <c r="AB74" s="1"/>
  <c r="Z74" a="1"/>
  <c r="Z74" s="1"/>
  <c r="X74" a="1"/>
  <c r="X74" s="1"/>
  <c r="V74" a="1"/>
  <c r="V74" s="1"/>
  <c r="T74" a="1"/>
  <c r="T74" s="1"/>
  <c r="R74" a="1"/>
  <c r="R74" s="1"/>
  <c r="P74" a="1"/>
  <c r="P74" s="1"/>
  <c r="N74" a="1"/>
  <c r="N74" s="1"/>
  <c r="L74" a="1"/>
  <c r="L74" s="1"/>
  <c r="J74" a="1"/>
  <c r="J74" s="1"/>
  <c r="H74" a="1"/>
  <c r="H74" s="1"/>
  <c r="AM73" a="1"/>
  <c r="AM73" s="1"/>
  <c r="AK73" a="1"/>
  <c r="AK73" s="1"/>
  <c r="AI73" a="1"/>
  <c r="AI73" s="1"/>
  <c r="AG73" a="1"/>
  <c r="AG73" s="1"/>
  <c r="AE73" a="1"/>
  <c r="AE73" s="1"/>
  <c r="AC73" a="1"/>
  <c r="AC73" s="1"/>
  <c r="AA73" a="1"/>
  <c r="AA73" s="1"/>
  <c r="Y73" a="1"/>
  <c r="Y73" s="1"/>
  <c r="W73" a="1"/>
  <c r="W73" s="1"/>
  <c r="U73" a="1"/>
  <c r="U73" s="1"/>
  <c r="S73" a="1"/>
  <c r="S73" s="1"/>
  <c r="Q73" a="1"/>
  <c r="Q73" s="1"/>
  <c r="O73" a="1"/>
  <c r="O73" s="1"/>
  <c r="M73" a="1"/>
  <c r="M73" s="1"/>
  <c r="K73" a="1"/>
  <c r="K73" s="1"/>
  <c r="I73" a="1"/>
  <c r="I73" s="1"/>
  <c r="G73" a="1"/>
  <c r="G73" s="1"/>
  <c r="AU72"/>
  <c r="AL72" a="1"/>
  <c r="AL72" s="1"/>
  <c r="AJ72" a="1"/>
  <c r="AJ72" s="1"/>
  <c r="AH72" a="1"/>
  <c r="AH72" s="1"/>
  <c r="AF72" a="1"/>
  <c r="AF72" s="1"/>
  <c r="AD72" a="1"/>
  <c r="AD72" s="1"/>
  <c r="AB72" a="1"/>
  <c r="AB72" s="1"/>
  <c r="Z72" a="1"/>
  <c r="Z72" s="1"/>
  <c r="X72" a="1"/>
  <c r="X72" s="1"/>
  <c r="V72" a="1"/>
  <c r="V72" s="1"/>
  <c r="T72" a="1"/>
  <c r="T72" s="1"/>
  <c r="R72" a="1"/>
  <c r="R72" s="1"/>
  <c r="P72" a="1"/>
  <c r="P72" s="1"/>
  <c r="N72" a="1"/>
  <c r="N72" s="1"/>
  <c r="L72" a="1"/>
  <c r="L72" s="1"/>
  <c r="J72" a="1"/>
  <c r="J72" s="1"/>
  <c r="H72" a="1"/>
  <c r="H72" s="1"/>
  <c r="D72"/>
  <c r="AO74" a="1"/>
  <c r="AO74" s="1"/>
  <c r="AP74" s="1"/>
  <c r="AM74" a="1"/>
  <c r="AM74" s="1"/>
  <c r="AK74" a="1"/>
  <c r="AK74" s="1"/>
  <c r="AI74" a="1"/>
  <c r="AI74" s="1"/>
  <c r="AG74" a="1"/>
  <c r="AG74" s="1"/>
  <c r="AE74" a="1"/>
  <c r="AE74" s="1"/>
  <c r="AC74" a="1"/>
  <c r="AC74" s="1"/>
  <c r="AA74" a="1"/>
  <c r="AA74" s="1"/>
  <c r="Y74" a="1"/>
  <c r="Y74" s="1"/>
  <c r="W74" a="1"/>
  <c r="W74" s="1"/>
  <c r="U74" a="1"/>
  <c r="U74" s="1"/>
  <c r="S74" a="1"/>
  <c r="S74" s="1"/>
  <c r="Q74" a="1"/>
  <c r="Q74" s="1"/>
  <c r="O74" a="1"/>
  <c r="O74" s="1"/>
  <c r="M74" a="1"/>
  <c r="M74" s="1"/>
  <c r="K74" a="1"/>
  <c r="K74" s="1"/>
  <c r="I74" a="1"/>
  <c r="I74" s="1"/>
  <c r="G74" a="1"/>
  <c r="G74" s="1"/>
  <c r="AL73" a="1"/>
  <c r="AL73" s="1"/>
  <c r="AJ73" a="1"/>
  <c r="AJ73" s="1"/>
  <c r="AH73" a="1"/>
  <c r="AH73" s="1"/>
  <c r="AF73" a="1"/>
  <c r="AF73" s="1"/>
  <c r="AD73" a="1"/>
  <c r="AD73" s="1"/>
  <c r="AB73" a="1"/>
  <c r="AB73" s="1"/>
  <c r="Z73" a="1"/>
  <c r="Z73" s="1"/>
  <c r="X73" a="1"/>
  <c r="X73" s="1"/>
  <c r="V73" a="1"/>
  <c r="V73" s="1"/>
  <c r="T73" a="1"/>
  <c r="T73" s="1"/>
  <c r="R73" a="1"/>
  <c r="R73" s="1"/>
  <c r="P73" a="1"/>
  <c r="P73" s="1"/>
  <c r="N73" a="1"/>
  <c r="N73" s="1"/>
  <c r="L73" a="1"/>
  <c r="L73" s="1"/>
  <c r="J73" a="1"/>
  <c r="J73" s="1"/>
  <c r="H73" a="1"/>
  <c r="H73" s="1"/>
  <c r="E72"/>
  <c r="AM72" a="1"/>
  <c r="AM72" s="1"/>
  <c r="AK72" a="1"/>
  <c r="AK72" s="1"/>
  <c r="AI72" a="1"/>
  <c r="AI72" s="1"/>
  <c r="AG72" a="1"/>
  <c r="AG72" s="1"/>
  <c r="AE72" a="1"/>
  <c r="AE72" s="1"/>
  <c r="AC72" a="1"/>
  <c r="AC72" s="1"/>
  <c r="AA72" a="1"/>
  <c r="AA72" s="1"/>
  <c r="Y72" a="1"/>
  <c r="Y72" s="1"/>
  <c r="W72" a="1"/>
  <c r="W72" s="1"/>
  <c r="U72" a="1"/>
  <c r="U72" s="1"/>
  <c r="S72" a="1"/>
  <c r="S72" s="1"/>
  <c r="Q72" a="1"/>
  <c r="Q72" s="1"/>
  <c r="O72" a="1"/>
  <c r="O72" s="1"/>
  <c r="M72" a="1"/>
  <c r="M72" s="1"/>
  <c r="K72" a="1"/>
  <c r="K72" s="1"/>
  <c r="I72" a="1"/>
  <c r="I72" s="1"/>
  <c r="G72" a="1"/>
  <c r="G72" s="1"/>
  <c r="D54" i="4"/>
  <c r="G55" a="1"/>
  <c r="G55" s="1"/>
  <c r="I55" a="1"/>
  <c r="I55" s="1"/>
  <c r="K55" a="1"/>
  <c r="K55" s="1"/>
  <c r="M55" a="1"/>
  <c r="M55" s="1"/>
  <c r="O55" a="1"/>
  <c r="O55" s="1"/>
  <c r="Q55" a="1"/>
  <c r="Q55" s="1"/>
  <c r="S55" a="1"/>
  <c r="S55" s="1"/>
  <c r="U55" a="1"/>
  <c r="U55" s="1"/>
  <c r="W55" a="1"/>
  <c r="W55" s="1"/>
  <c r="Y55" a="1"/>
  <c r="Y55" s="1"/>
  <c r="AA55" a="1"/>
  <c r="AA55" s="1"/>
  <c r="AC55" a="1"/>
  <c r="AC55" s="1"/>
  <c r="AE55" a="1"/>
  <c r="AE55" s="1"/>
  <c r="AG55" a="1"/>
  <c r="AG55" s="1"/>
  <c r="AI55" a="1"/>
  <c r="AI55" s="1"/>
  <c r="AK55" a="1"/>
  <c r="AK55" s="1"/>
  <c r="AM55" a="1"/>
  <c r="AM55" s="1"/>
  <c r="H56" a="1"/>
  <c r="H56" s="1"/>
  <c r="J56" a="1"/>
  <c r="J56" s="1"/>
  <c r="L56" a="1"/>
  <c r="L56" s="1"/>
  <c r="N56" a="1"/>
  <c r="N56" s="1"/>
  <c r="P56" a="1"/>
  <c r="P56" s="1"/>
  <c r="R56" a="1"/>
  <c r="R56" s="1"/>
  <c r="T56" a="1"/>
  <c r="T56" s="1"/>
  <c r="V56" a="1"/>
  <c r="V56" s="1"/>
  <c r="X56" a="1"/>
  <c r="X56" s="1"/>
  <c r="Z56" a="1"/>
  <c r="Z56" s="1"/>
  <c r="AB56" a="1"/>
  <c r="AB56" s="1"/>
  <c r="AD56" a="1"/>
  <c r="AD56" s="1"/>
  <c r="AF56" a="1"/>
  <c r="AF56" s="1"/>
  <c r="AH56" a="1"/>
  <c r="AH56" s="1"/>
  <c r="AJ56" a="1"/>
  <c r="AJ56" s="1"/>
  <c r="AL56" a="1"/>
  <c r="AL56" s="1"/>
  <c r="AN56" a="1"/>
  <c r="AN56" s="1"/>
  <c r="L54" a="1"/>
  <c r="L54" s="1"/>
  <c r="N54" a="1"/>
  <c r="N54" s="1"/>
  <c r="P54" a="1"/>
  <c r="P54" s="1"/>
  <c r="R54" a="1"/>
  <c r="R54" s="1"/>
  <c r="T54" a="1"/>
  <c r="T54" s="1"/>
  <c r="V54" a="1"/>
  <c r="V54" s="1"/>
  <c r="X54" a="1"/>
  <c r="X54" s="1"/>
  <c r="Z54" a="1"/>
  <c r="Z54" s="1"/>
  <c r="AB54" a="1"/>
  <c r="AB54" s="1"/>
  <c r="AD54" a="1"/>
  <c r="AD54" s="1"/>
  <c r="AF54" a="1"/>
  <c r="AF54" s="1"/>
  <c r="AH54" a="1"/>
  <c r="AH54" s="1"/>
  <c r="AJ54" a="1"/>
  <c r="AJ54" s="1"/>
  <c r="AL54" a="1"/>
  <c r="AL54" s="1"/>
  <c r="H54" a="1"/>
  <c r="H54" s="1"/>
  <c r="J54" a="1"/>
  <c r="J54" s="1"/>
  <c r="E54"/>
  <c r="H55" a="1"/>
  <c r="H55" s="1"/>
  <c r="J55" a="1"/>
  <c r="J55" s="1"/>
  <c r="L55" a="1"/>
  <c r="L55" s="1"/>
  <c r="N55" a="1"/>
  <c r="N55" s="1"/>
  <c r="P55" a="1"/>
  <c r="P55" s="1"/>
  <c r="R55" a="1"/>
  <c r="R55" s="1"/>
  <c r="T55" a="1"/>
  <c r="T55" s="1"/>
  <c r="V55" a="1"/>
  <c r="V55" s="1"/>
  <c r="X55" a="1"/>
  <c r="X55" s="1"/>
  <c r="Z55" a="1"/>
  <c r="Z55" s="1"/>
  <c r="AB55" a="1"/>
  <c r="AB55" s="1"/>
  <c r="AD55" a="1"/>
  <c r="AD55" s="1"/>
  <c r="AF55" a="1"/>
  <c r="AF55" s="1"/>
  <c r="AH55" a="1"/>
  <c r="AH55" s="1"/>
  <c r="AJ55" a="1"/>
  <c r="AJ55" s="1"/>
  <c r="AL55" a="1"/>
  <c r="AL55" s="1"/>
  <c r="G56" a="1"/>
  <c r="G56" s="1"/>
  <c r="I56" a="1"/>
  <c r="I56" s="1"/>
  <c r="K56" a="1"/>
  <c r="K56" s="1"/>
  <c r="M56" a="1"/>
  <c r="M56" s="1"/>
  <c r="O56" a="1"/>
  <c r="O56" s="1"/>
  <c r="Q56" a="1"/>
  <c r="Q56" s="1"/>
  <c r="S56" a="1"/>
  <c r="S56" s="1"/>
  <c r="U56" a="1"/>
  <c r="U56" s="1"/>
  <c r="W56" a="1"/>
  <c r="W56" s="1"/>
  <c r="Y56" a="1"/>
  <c r="Y56" s="1"/>
  <c r="AA56" a="1"/>
  <c r="AA56" s="1"/>
  <c r="AC56" a="1"/>
  <c r="AC56" s="1"/>
  <c r="AE56" a="1"/>
  <c r="AE56" s="1"/>
  <c r="AG56" a="1"/>
  <c r="AG56" s="1"/>
  <c r="AI56" a="1"/>
  <c r="AI56" s="1"/>
  <c r="AK56" a="1"/>
  <c r="AK56" s="1"/>
  <c r="AM56" a="1"/>
  <c r="AM56" s="1"/>
  <c r="AU54"/>
  <c r="AO56" a="1"/>
  <c r="AO56" s="1"/>
  <c r="AP56" s="1"/>
  <c r="K54" a="1"/>
  <c r="K54" s="1"/>
  <c r="M54" a="1"/>
  <c r="M54" s="1"/>
  <c r="O54" a="1"/>
  <c r="O54" s="1"/>
  <c r="Q54" a="1"/>
  <c r="Q54" s="1"/>
  <c r="S54" a="1"/>
  <c r="S54" s="1"/>
  <c r="U54" a="1"/>
  <c r="U54" s="1"/>
  <c r="W54" a="1"/>
  <c r="W54" s="1"/>
  <c r="Y54" a="1"/>
  <c r="Y54" s="1"/>
  <c r="AA54" a="1"/>
  <c r="AA54" s="1"/>
  <c r="AC54" a="1"/>
  <c r="AC54" s="1"/>
  <c r="AE54" a="1"/>
  <c r="AE54" s="1"/>
  <c r="AG54" a="1"/>
  <c r="AG54" s="1"/>
  <c r="AI54" a="1"/>
  <c r="AI54" s="1"/>
  <c r="AK54" a="1"/>
  <c r="AK54" s="1"/>
  <c r="AM54" a="1"/>
  <c r="AM54" s="1"/>
  <c r="I54" a="1"/>
  <c r="I54" s="1"/>
  <c r="G54" a="1"/>
  <c r="G54" s="1"/>
  <c r="E66"/>
  <c r="H67" a="1"/>
  <c r="H67" s="1"/>
  <c r="J67" a="1"/>
  <c r="J67" s="1"/>
  <c r="L67" a="1"/>
  <c r="L67" s="1"/>
  <c r="N67" a="1"/>
  <c r="N67" s="1"/>
  <c r="P67" a="1"/>
  <c r="P67" s="1"/>
  <c r="R67" a="1"/>
  <c r="R67" s="1"/>
  <c r="T67" a="1"/>
  <c r="T67" s="1"/>
  <c r="V67" a="1"/>
  <c r="V67" s="1"/>
  <c r="X67" a="1"/>
  <c r="X67" s="1"/>
  <c r="Z67" a="1"/>
  <c r="Z67" s="1"/>
  <c r="AB67" a="1"/>
  <c r="AB67" s="1"/>
  <c r="AD67" a="1"/>
  <c r="AD67" s="1"/>
  <c r="AF67" a="1"/>
  <c r="AF67" s="1"/>
  <c r="AH67" a="1"/>
  <c r="AH67" s="1"/>
  <c r="AJ67" a="1"/>
  <c r="AJ67" s="1"/>
  <c r="AL67" a="1"/>
  <c r="AL67" s="1"/>
  <c r="G68" a="1"/>
  <c r="G68" s="1"/>
  <c r="I68" a="1"/>
  <c r="I68" s="1"/>
  <c r="K68" a="1"/>
  <c r="K68" s="1"/>
  <c r="M68" a="1"/>
  <c r="M68" s="1"/>
  <c r="O68" a="1"/>
  <c r="O68" s="1"/>
  <c r="Q68" a="1"/>
  <c r="Q68" s="1"/>
  <c r="S68" a="1"/>
  <c r="S68" s="1"/>
  <c r="U68" a="1"/>
  <c r="U68" s="1"/>
  <c r="W68" a="1"/>
  <c r="W68" s="1"/>
  <c r="Y68" a="1"/>
  <c r="Y68" s="1"/>
  <c r="AA68" a="1"/>
  <c r="AA68" s="1"/>
  <c r="AC68" a="1"/>
  <c r="AC68" s="1"/>
  <c r="AE68" a="1"/>
  <c r="AE68" s="1"/>
  <c r="AG68" a="1"/>
  <c r="AG68" s="1"/>
  <c r="AI68" a="1"/>
  <c r="AI68" s="1"/>
  <c r="AK68" a="1"/>
  <c r="AK68" s="1"/>
  <c r="AM68" a="1"/>
  <c r="AM68" s="1"/>
  <c r="I66" a="1"/>
  <c r="I66" s="1"/>
  <c r="K66" a="1"/>
  <c r="K66" s="1"/>
  <c r="M66" a="1"/>
  <c r="M66" s="1"/>
  <c r="O66" a="1"/>
  <c r="O66" s="1"/>
  <c r="Q66" a="1"/>
  <c r="Q66" s="1"/>
  <c r="S66" a="1"/>
  <c r="S66" s="1"/>
  <c r="U66" a="1"/>
  <c r="U66" s="1"/>
  <c r="W66" a="1"/>
  <c r="W66" s="1"/>
  <c r="Y66" a="1"/>
  <c r="Y66" s="1"/>
  <c r="AA66" a="1"/>
  <c r="AA66" s="1"/>
  <c r="AC66" a="1"/>
  <c r="AC66" s="1"/>
  <c r="AE66" a="1"/>
  <c r="AE66" s="1"/>
  <c r="AG66" a="1"/>
  <c r="AG66" s="1"/>
  <c r="AI66" a="1"/>
  <c r="AI66" s="1"/>
  <c r="AK66" a="1"/>
  <c r="AK66" s="1"/>
  <c r="AM66" a="1"/>
  <c r="AM66" s="1"/>
  <c r="AN68" a="1"/>
  <c r="AN68" s="1"/>
  <c r="AU66"/>
  <c r="D66"/>
  <c r="G67" a="1"/>
  <c r="G67" s="1"/>
  <c r="I67" a="1"/>
  <c r="I67" s="1"/>
  <c r="K67" a="1"/>
  <c r="K67" s="1"/>
  <c r="M67" a="1"/>
  <c r="M67" s="1"/>
  <c r="O67" a="1"/>
  <c r="O67" s="1"/>
  <c r="Q67" a="1"/>
  <c r="Q67" s="1"/>
  <c r="S67" a="1"/>
  <c r="S67" s="1"/>
  <c r="U67" a="1"/>
  <c r="U67" s="1"/>
  <c r="W67" a="1"/>
  <c r="W67" s="1"/>
  <c r="Y67" a="1"/>
  <c r="Y67" s="1"/>
  <c r="AA67" a="1"/>
  <c r="AA67" s="1"/>
  <c r="AC67" a="1"/>
  <c r="AC67" s="1"/>
  <c r="AE67" a="1"/>
  <c r="AE67" s="1"/>
  <c r="AG67" a="1"/>
  <c r="AG67" s="1"/>
  <c r="AI67" a="1"/>
  <c r="AI67" s="1"/>
  <c r="AK67" a="1"/>
  <c r="AK67" s="1"/>
  <c r="AM67" a="1"/>
  <c r="AM67" s="1"/>
  <c r="H68" a="1"/>
  <c r="H68" s="1"/>
  <c r="J68" a="1"/>
  <c r="J68" s="1"/>
  <c r="L68" a="1"/>
  <c r="L68" s="1"/>
  <c r="N68" a="1"/>
  <c r="N68" s="1"/>
  <c r="P68" a="1"/>
  <c r="P68" s="1"/>
  <c r="R68" a="1"/>
  <c r="R68" s="1"/>
  <c r="T68" a="1"/>
  <c r="T68" s="1"/>
  <c r="V68" a="1"/>
  <c r="V68" s="1"/>
  <c r="X68" a="1"/>
  <c r="X68" s="1"/>
  <c r="Z68" a="1"/>
  <c r="Z68" s="1"/>
  <c r="AB68" a="1"/>
  <c r="AB68" s="1"/>
  <c r="AD68" a="1"/>
  <c r="AD68" s="1"/>
  <c r="AF68" a="1"/>
  <c r="AF68" s="1"/>
  <c r="AH68" a="1"/>
  <c r="AH68" s="1"/>
  <c r="AJ68" a="1"/>
  <c r="AJ68" s="1"/>
  <c r="AL68" a="1"/>
  <c r="AL68" s="1"/>
  <c r="H66" a="1"/>
  <c r="H66" s="1"/>
  <c r="J66" a="1"/>
  <c r="J66" s="1"/>
  <c r="L66" a="1"/>
  <c r="L66" s="1"/>
  <c r="N66" a="1"/>
  <c r="N66" s="1"/>
  <c r="P66" a="1"/>
  <c r="P66" s="1"/>
  <c r="R66" a="1"/>
  <c r="R66" s="1"/>
  <c r="T66" a="1"/>
  <c r="T66" s="1"/>
  <c r="V66" a="1"/>
  <c r="V66" s="1"/>
  <c r="X66" a="1"/>
  <c r="X66" s="1"/>
  <c r="Z66" a="1"/>
  <c r="Z66" s="1"/>
  <c r="AB66" a="1"/>
  <c r="AB66" s="1"/>
  <c r="AD66" a="1"/>
  <c r="AD66" s="1"/>
  <c r="AF66" a="1"/>
  <c r="AF66" s="1"/>
  <c r="AH66" a="1"/>
  <c r="AH66" s="1"/>
  <c r="AJ66" a="1"/>
  <c r="AJ66" s="1"/>
  <c r="AL66" a="1"/>
  <c r="AL66" s="1"/>
  <c r="G66" a="1"/>
  <c r="G66" s="1"/>
  <c r="AO68" a="1"/>
  <c r="AO68" s="1"/>
  <c r="AP68" s="1"/>
  <c r="E78"/>
  <c r="H79" a="1"/>
  <c r="H79" s="1"/>
  <c r="J79" a="1"/>
  <c r="J79" s="1"/>
  <c r="L79" a="1"/>
  <c r="L79" s="1"/>
  <c r="N79" a="1"/>
  <c r="N79" s="1"/>
  <c r="P79" a="1"/>
  <c r="P79" s="1"/>
  <c r="R79" a="1"/>
  <c r="R79" s="1"/>
  <c r="T79" a="1"/>
  <c r="T79" s="1"/>
  <c r="V79" a="1"/>
  <c r="V79" s="1"/>
  <c r="X79" a="1"/>
  <c r="X79" s="1"/>
  <c r="Z79" a="1"/>
  <c r="Z79" s="1"/>
  <c r="AB79" a="1"/>
  <c r="AB79" s="1"/>
  <c r="AD79" a="1"/>
  <c r="AD79" s="1"/>
  <c r="AF79" a="1"/>
  <c r="AF79" s="1"/>
  <c r="AH79" a="1"/>
  <c r="AH79" s="1"/>
  <c r="AJ79" a="1"/>
  <c r="AJ79" s="1"/>
  <c r="AL79" a="1"/>
  <c r="AL79" s="1"/>
  <c r="G80" a="1"/>
  <c r="G80" s="1"/>
  <c r="I80" a="1"/>
  <c r="I80" s="1"/>
  <c r="K80" a="1"/>
  <c r="K80" s="1"/>
  <c r="M80" a="1"/>
  <c r="M80" s="1"/>
  <c r="O80" a="1"/>
  <c r="O80" s="1"/>
  <c r="Q80" a="1"/>
  <c r="Q80" s="1"/>
  <c r="S80" a="1"/>
  <c r="S80" s="1"/>
  <c r="U80" a="1"/>
  <c r="U80" s="1"/>
  <c r="W80" a="1"/>
  <c r="W80" s="1"/>
  <c r="Y80" a="1"/>
  <c r="Y80" s="1"/>
  <c r="AA80" a="1"/>
  <c r="AA80" s="1"/>
  <c r="AC80" a="1"/>
  <c r="AC80" s="1"/>
  <c r="AE80" a="1"/>
  <c r="AE80" s="1"/>
  <c r="AG80" a="1"/>
  <c r="AG80" s="1"/>
  <c r="AI80" a="1"/>
  <c r="AI80" s="1"/>
  <c r="AK80" a="1"/>
  <c r="AK80" s="1"/>
  <c r="AM80" a="1"/>
  <c r="AM80" s="1"/>
  <c r="I78" a="1"/>
  <c r="I78" s="1"/>
  <c r="K78" a="1"/>
  <c r="K78" s="1"/>
  <c r="M78" a="1"/>
  <c r="M78" s="1"/>
  <c r="O78" a="1"/>
  <c r="O78" s="1"/>
  <c r="Q78" a="1"/>
  <c r="Q78" s="1"/>
  <c r="S78" a="1"/>
  <c r="S78" s="1"/>
  <c r="U78" a="1"/>
  <c r="U78" s="1"/>
  <c r="W78" a="1"/>
  <c r="W78" s="1"/>
  <c r="Y78" a="1"/>
  <c r="Y78" s="1"/>
  <c r="AA78" a="1"/>
  <c r="AA78" s="1"/>
  <c r="AC78" a="1"/>
  <c r="AC78" s="1"/>
  <c r="AE78" a="1"/>
  <c r="AE78" s="1"/>
  <c r="AG78" a="1"/>
  <c r="AG78" s="1"/>
  <c r="AI78" a="1"/>
  <c r="AI78" s="1"/>
  <c r="AK78" a="1"/>
  <c r="AK78" s="1"/>
  <c r="AM78" a="1"/>
  <c r="AM78" s="1"/>
  <c r="AN80" a="1"/>
  <c r="AN80" s="1"/>
  <c r="AU78"/>
  <c r="D78"/>
  <c r="G79" a="1"/>
  <c r="G79" s="1"/>
  <c r="I79" a="1"/>
  <c r="I79" s="1"/>
  <c r="K79" a="1"/>
  <c r="K79" s="1"/>
  <c r="M79" a="1"/>
  <c r="M79" s="1"/>
  <c r="O79" a="1"/>
  <c r="O79" s="1"/>
  <c r="Q79" a="1"/>
  <c r="Q79" s="1"/>
  <c r="S79" a="1"/>
  <c r="S79" s="1"/>
  <c r="U79" a="1"/>
  <c r="U79" s="1"/>
  <c r="W79" a="1"/>
  <c r="W79" s="1"/>
  <c r="Y79" a="1"/>
  <c r="Y79" s="1"/>
  <c r="AA79" a="1"/>
  <c r="AA79" s="1"/>
  <c r="AC79" a="1"/>
  <c r="AC79" s="1"/>
  <c r="AE79" a="1"/>
  <c r="AE79" s="1"/>
  <c r="AG79" a="1"/>
  <c r="AG79" s="1"/>
  <c r="AI79" a="1"/>
  <c r="AI79" s="1"/>
  <c r="AK79" a="1"/>
  <c r="AK79" s="1"/>
  <c r="AM79" a="1"/>
  <c r="AM79" s="1"/>
  <c r="H80" a="1"/>
  <c r="H80" s="1"/>
  <c r="J80" a="1"/>
  <c r="J80" s="1"/>
  <c r="L80" a="1"/>
  <c r="L80" s="1"/>
  <c r="N80" a="1"/>
  <c r="N80" s="1"/>
  <c r="P80" a="1"/>
  <c r="P80" s="1"/>
  <c r="R80" a="1"/>
  <c r="R80" s="1"/>
  <c r="T80" a="1"/>
  <c r="T80" s="1"/>
  <c r="V80" a="1"/>
  <c r="V80" s="1"/>
  <c r="X80" a="1"/>
  <c r="X80" s="1"/>
  <c r="Z80" a="1"/>
  <c r="Z80" s="1"/>
  <c r="AB80" a="1"/>
  <c r="AB80" s="1"/>
  <c r="AD80" a="1"/>
  <c r="AD80" s="1"/>
  <c r="AF80" a="1"/>
  <c r="AF80" s="1"/>
  <c r="AH80" a="1"/>
  <c r="AH80" s="1"/>
  <c r="AJ80" a="1"/>
  <c r="AJ80" s="1"/>
  <c r="AL80" a="1"/>
  <c r="AL80" s="1"/>
  <c r="H78" a="1"/>
  <c r="H78" s="1"/>
  <c r="J78" a="1"/>
  <c r="J78" s="1"/>
  <c r="L78" a="1"/>
  <c r="L78" s="1"/>
  <c r="N78" a="1"/>
  <c r="N78" s="1"/>
  <c r="P78" a="1"/>
  <c r="P78" s="1"/>
  <c r="R78" a="1"/>
  <c r="R78" s="1"/>
  <c r="T78" a="1"/>
  <c r="T78" s="1"/>
  <c r="V78" a="1"/>
  <c r="V78" s="1"/>
  <c r="X78" a="1"/>
  <c r="X78" s="1"/>
  <c r="Z78" a="1"/>
  <c r="Z78" s="1"/>
  <c r="AB78" a="1"/>
  <c r="AB78" s="1"/>
  <c r="AD78" a="1"/>
  <c r="AD78" s="1"/>
  <c r="AF78" a="1"/>
  <c r="AF78" s="1"/>
  <c r="AH78" a="1"/>
  <c r="AH78" s="1"/>
  <c r="AJ78" a="1"/>
  <c r="AJ78" s="1"/>
  <c r="AL78" a="1"/>
  <c r="AL78" s="1"/>
  <c r="G78" a="1"/>
  <c r="G78" s="1"/>
  <c r="AO80" a="1"/>
  <c r="AO80" s="1"/>
  <c r="AP80" s="1"/>
  <c r="E63"/>
  <c r="G64" a="1"/>
  <c r="G64" s="1"/>
  <c r="I64" a="1"/>
  <c r="I64" s="1"/>
  <c r="K64" a="1"/>
  <c r="K64" s="1"/>
  <c r="M64" a="1"/>
  <c r="M64" s="1"/>
  <c r="O64" a="1"/>
  <c r="O64" s="1"/>
  <c r="Q64" a="1"/>
  <c r="Q64" s="1"/>
  <c r="S64" a="1"/>
  <c r="S64" s="1"/>
  <c r="U64" a="1"/>
  <c r="U64" s="1"/>
  <c r="W64" a="1"/>
  <c r="W64" s="1"/>
  <c r="Y64" a="1"/>
  <c r="Y64" s="1"/>
  <c r="AA64" a="1"/>
  <c r="AA64" s="1"/>
  <c r="AC64" a="1"/>
  <c r="AC64" s="1"/>
  <c r="AE64" a="1"/>
  <c r="AE64" s="1"/>
  <c r="AG64" a="1"/>
  <c r="AG64" s="1"/>
  <c r="AI64" a="1"/>
  <c r="AI64" s="1"/>
  <c r="AK64" a="1"/>
  <c r="AK64" s="1"/>
  <c r="AM64" a="1"/>
  <c r="AM64" s="1"/>
  <c r="H65" a="1"/>
  <c r="H65" s="1"/>
  <c r="J65" a="1"/>
  <c r="J65" s="1"/>
  <c r="L65" a="1"/>
  <c r="L65" s="1"/>
  <c r="N65" a="1"/>
  <c r="N65" s="1"/>
  <c r="P65" a="1"/>
  <c r="P65" s="1"/>
  <c r="R65" a="1"/>
  <c r="R65" s="1"/>
  <c r="T65" a="1"/>
  <c r="T65" s="1"/>
  <c r="V65" a="1"/>
  <c r="V65" s="1"/>
  <c r="X65" a="1"/>
  <c r="X65" s="1"/>
  <c r="Z65" a="1"/>
  <c r="Z65" s="1"/>
  <c r="AB65" a="1"/>
  <c r="AB65" s="1"/>
  <c r="AD65" a="1"/>
  <c r="AD65" s="1"/>
  <c r="AF65" a="1"/>
  <c r="AF65" s="1"/>
  <c r="AH65" a="1"/>
  <c r="AH65" s="1"/>
  <c r="AJ65" a="1"/>
  <c r="AJ65" s="1"/>
  <c r="AL65" a="1"/>
  <c r="AL65" s="1"/>
  <c r="H63" a="1"/>
  <c r="H63" s="1"/>
  <c r="J63" a="1"/>
  <c r="J63" s="1"/>
  <c r="L63" a="1"/>
  <c r="L63" s="1"/>
  <c r="N63" a="1"/>
  <c r="N63" s="1"/>
  <c r="P63" a="1"/>
  <c r="P63" s="1"/>
  <c r="R63" a="1"/>
  <c r="R63" s="1"/>
  <c r="T63" a="1"/>
  <c r="T63" s="1"/>
  <c r="V63" a="1"/>
  <c r="V63" s="1"/>
  <c r="X63" a="1"/>
  <c r="X63" s="1"/>
  <c r="Z63" a="1"/>
  <c r="Z63" s="1"/>
  <c r="AB63" a="1"/>
  <c r="AB63" s="1"/>
  <c r="AD63" a="1"/>
  <c r="AD63" s="1"/>
  <c r="AF63" a="1"/>
  <c r="AF63" s="1"/>
  <c r="AH63" a="1"/>
  <c r="AH63" s="1"/>
  <c r="AJ63" a="1"/>
  <c r="AJ63" s="1"/>
  <c r="AL63" a="1"/>
  <c r="AL63" s="1"/>
  <c r="G63" a="1"/>
  <c r="G63" s="1"/>
  <c r="AN65" a="1"/>
  <c r="AN65" s="1"/>
  <c r="D63"/>
  <c r="H64" a="1"/>
  <c r="H64" s="1"/>
  <c r="J64" a="1"/>
  <c r="J64" s="1"/>
  <c r="L64" a="1"/>
  <c r="L64" s="1"/>
  <c r="N64" a="1"/>
  <c r="N64" s="1"/>
  <c r="P64" a="1"/>
  <c r="P64" s="1"/>
  <c r="R64" a="1"/>
  <c r="R64" s="1"/>
  <c r="T64" a="1"/>
  <c r="T64" s="1"/>
  <c r="V64" a="1"/>
  <c r="V64" s="1"/>
  <c r="X64" a="1"/>
  <c r="X64" s="1"/>
  <c r="Z64" a="1"/>
  <c r="Z64" s="1"/>
  <c r="AB64" a="1"/>
  <c r="AB64" s="1"/>
  <c r="AD64" a="1"/>
  <c r="AD64" s="1"/>
  <c r="AF64" a="1"/>
  <c r="AF64" s="1"/>
  <c r="AH64" a="1"/>
  <c r="AH64" s="1"/>
  <c r="AJ64" a="1"/>
  <c r="AJ64" s="1"/>
  <c r="AL64" a="1"/>
  <c r="AL64" s="1"/>
  <c r="G65" a="1"/>
  <c r="G65" s="1"/>
  <c r="I65" a="1"/>
  <c r="I65" s="1"/>
  <c r="K65" a="1"/>
  <c r="K65" s="1"/>
  <c r="M65" a="1"/>
  <c r="M65" s="1"/>
  <c r="O65" a="1"/>
  <c r="O65" s="1"/>
  <c r="Q65" a="1"/>
  <c r="Q65" s="1"/>
  <c r="S65" a="1"/>
  <c r="S65" s="1"/>
  <c r="U65" a="1"/>
  <c r="U65" s="1"/>
  <c r="W65" a="1"/>
  <c r="W65" s="1"/>
  <c r="Y65" a="1"/>
  <c r="Y65" s="1"/>
  <c r="AA65" a="1"/>
  <c r="AA65" s="1"/>
  <c r="AC65" a="1"/>
  <c r="AC65" s="1"/>
  <c r="AE65" a="1"/>
  <c r="AE65" s="1"/>
  <c r="AG65" a="1"/>
  <c r="AG65" s="1"/>
  <c r="AI65" a="1"/>
  <c r="AI65" s="1"/>
  <c r="AK65" a="1"/>
  <c r="AK65" s="1"/>
  <c r="AM65" a="1"/>
  <c r="AM65" s="1"/>
  <c r="I63" a="1"/>
  <c r="I63" s="1"/>
  <c r="K63" a="1"/>
  <c r="K63" s="1"/>
  <c r="M63" a="1"/>
  <c r="M63" s="1"/>
  <c r="O63" a="1"/>
  <c r="O63" s="1"/>
  <c r="Q63" a="1"/>
  <c r="Q63" s="1"/>
  <c r="S63" a="1"/>
  <c r="S63" s="1"/>
  <c r="U63" a="1"/>
  <c r="U63" s="1"/>
  <c r="W63" a="1"/>
  <c r="W63" s="1"/>
  <c r="Y63" a="1"/>
  <c r="Y63" s="1"/>
  <c r="AA63" a="1"/>
  <c r="AA63" s="1"/>
  <c r="AC63" a="1"/>
  <c r="AC63" s="1"/>
  <c r="AE63" a="1"/>
  <c r="AE63" s="1"/>
  <c r="AG63" a="1"/>
  <c r="AG63" s="1"/>
  <c r="AI63" a="1"/>
  <c r="AI63" s="1"/>
  <c r="AK63" a="1"/>
  <c r="AK63" s="1"/>
  <c r="AM63" a="1"/>
  <c r="AM63" s="1"/>
  <c r="AO65" a="1"/>
  <c r="AO65" s="1"/>
  <c r="AP65" s="1"/>
  <c r="AU63"/>
  <c r="E75"/>
  <c r="G76" a="1"/>
  <c r="G76" s="1"/>
  <c r="I76" a="1"/>
  <c r="I76" s="1"/>
  <c r="K76" a="1"/>
  <c r="K76" s="1"/>
  <c r="M76" a="1"/>
  <c r="M76" s="1"/>
  <c r="O76" a="1"/>
  <c r="O76" s="1"/>
  <c r="Q76" a="1"/>
  <c r="Q76" s="1"/>
  <c r="S76" a="1"/>
  <c r="S76" s="1"/>
  <c r="U76" a="1"/>
  <c r="U76" s="1"/>
  <c r="W76" a="1"/>
  <c r="W76" s="1"/>
  <c r="Y76" a="1"/>
  <c r="Y76" s="1"/>
  <c r="AA76" a="1"/>
  <c r="AA76" s="1"/>
  <c r="AC76" a="1"/>
  <c r="AC76" s="1"/>
  <c r="AE76" a="1"/>
  <c r="AE76" s="1"/>
  <c r="AG76" a="1"/>
  <c r="AG76" s="1"/>
  <c r="AI76" a="1"/>
  <c r="AI76" s="1"/>
  <c r="AK76" a="1"/>
  <c r="AK76" s="1"/>
  <c r="AM76" a="1"/>
  <c r="AM76" s="1"/>
  <c r="H77" a="1"/>
  <c r="H77" s="1"/>
  <c r="J77" a="1"/>
  <c r="J77" s="1"/>
  <c r="L77" a="1"/>
  <c r="L77" s="1"/>
  <c r="N77" a="1"/>
  <c r="N77" s="1"/>
  <c r="P77" a="1"/>
  <c r="P77" s="1"/>
  <c r="R77" a="1"/>
  <c r="R77" s="1"/>
  <c r="T77" a="1"/>
  <c r="T77" s="1"/>
  <c r="V77" a="1"/>
  <c r="V77" s="1"/>
  <c r="X77" a="1"/>
  <c r="X77" s="1"/>
  <c r="Z77" a="1"/>
  <c r="Z77" s="1"/>
  <c r="AB77" a="1"/>
  <c r="AB77" s="1"/>
  <c r="AD77" a="1"/>
  <c r="AD77" s="1"/>
  <c r="AF77" a="1"/>
  <c r="AF77" s="1"/>
  <c r="AH77" a="1"/>
  <c r="AH77" s="1"/>
  <c r="AJ77" a="1"/>
  <c r="AJ77" s="1"/>
  <c r="AL77" a="1"/>
  <c r="AL77" s="1"/>
  <c r="H75" a="1"/>
  <c r="H75" s="1"/>
  <c r="J75" a="1"/>
  <c r="J75" s="1"/>
  <c r="L75" a="1"/>
  <c r="L75" s="1"/>
  <c r="N75" a="1"/>
  <c r="N75" s="1"/>
  <c r="P75" a="1"/>
  <c r="P75" s="1"/>
  <c r="R75" a="1"/>
  <c r="R75" s="1"/>
  <c r="T75" a="1"/>
  <c r="T75" s="1"/>
  <c r="V75" a="1"/>
  <c r="V75" s="1"/>
  <c r="X75" a="1"/>
  <c r="X75" s="1"/>
  <c r="Z75" a="1"/>
  <c r="Z75" s="1"/>
  <c r="AB75" a="1"/>
  <c r="AB75" s="1"/>
  <c r="AD75" a="1"/>
  <c r="AD75" s="1"/>
  <c r="AF75" a="1"/>
  <c r="AF75" s="1"/>
  <c r="AH75" a="1"/>
  <c r="AH75" s="1"/>
  <c r="AJ75" a="1"/>
  <c r="AJ75" s="1"/>
  <c r="AL75" a="1"/>
  <c r="AL75" s="1"/>
  <c r="G75" a="1"/>
  <c r="G75" s="1"/>
  <c r="AN77" a="1"/>
  <c r="AN77" s="1"/>
  <c r="D75"/>
  <c r="H76" a="1"/>
  <c r="H76" s="1"/>
  <c r="J76" a="1"/>
  <c r="J76" s="1"/>
  <c r="L76" a="1"/>
  <c r="L76" s="1"/>
  <c r="N76" a="1"/>
  <c r="N76" s="1"/>
  <c r="P76" a="1"/>
  <c r="P76" s="1"/>
  <c r="R76" a="1"/>
  <c r="R76" s="1"/>
  <c r="T76" a="1"/>
  <c r="T76" s="1"/>
  <c r="V76" a="1"/>
  <c r="V76" s="1"/>
  <c r="X76" a="1"/>
  <c r="X76" s="1"/>
  <c r="Z76" a="1"/>
  <c r="Z76" s="1"/>
  <c r="AB76" a="1"/>
  <c r="AB76" s="1"/>
  <c r="AD76" a="1"/>
  <c r="AD76" s="1"/>
  <c r="AF76" a="1"/>
  <c r="AF76" s="1"/>
  <c r="AH76" a="1"/>
  <c r="AH76" s="1"/>
  <c r="AJ76" a="1"/>
  <c r="AJ76" s="1"/>
  <c r="AL76" a="1"/>
  <c r="AL76" s="1"/>
  <c r="G77" a="1"/>
  <c r="G77" s="1"/>
  <c r="I77" a="1"/>
  <c r="I77" s="1"/>
  <c r="K77" a="1"/>
  <c r="K77" s="1"/>
  <c r="M77" a="1"/>
  <c r="M77" s="1"/>
  <c r="O77" a="1"/>
  <c r="O77" s="1"/>
  <c r="Q77" a="1"/>
  <c r="Q77" s="1"/>
  <c r="S77" a="1"/>
  <c r="S77" s="1"/>
  <c r="U77" a="1"/>
  <c r="U77" s="1"/>
  <c r="W77" a="1"/>
  <c r="W77" s="1"/>
  <c r="Y77" a="1"/>
  <c r="Y77" s="1"/>
  <c r="AA77" a="1"/>
  <c r="AA77" s="1"/>
  <c r="AC77" a="1"/>
  <c r="AC77" s="1"/>
  <c r="AE77" a="1"/>
  <c r="AE77" s="1"/>
  <c r="AG77" a="1"/>
  <c r="AG77" s="1"/>
  <c r="AI77" a="1"/>
  <c r="AI77" s="1"/>
  <c r="AK77" a="1"/>
  <c r="AK77" s="1"/>
  <c r="AM77" a="1"/>
  <c r="AM77" s="1"/>
  <c r="I75" a="1"/>
  <c r="I75" s="1"/>
  <c r="K75" a="1"/>
  <c r="K75" s="1"/>
  <c r="M75" a="1"/>
  <c r="M75" s="1"/>
  <c r="O75" a="1"/>
  <c r="O75" s="1"/>
  <c r="Q75" a="1"/>
  <c r="Q75" s="1"/>
  <c r="S75" a="1"/>
  <c r="S75" s="1"/>
  <c r="U75" a="1"/>
  <c r="U75" s="1"/>
  <c r="W75" a="1"/>
  <c r="W75" s="1"/>
  <c r="Y75" a="1"/>
  <c r="Y75" s="1"/>
  <c r="AA75" a="1"/>
  <c r="AA75" s="1"/>
  <c r="AC75" a="1"/>
  <c r="AC75" s="1"/>
  <c r="AE75" a="1"/>
  <c r="AE75" s="1"/>
  <c r="AG75" a="1"/>
  <c r="AG75" s="1"/>
  <c r="AI75" a="1"/>
  <c r="AI75" s="1"/>
  <c r="AK75" a="1"/>
  <c r="AK75" s="1"/>
  <c r="AM75" a="1"/>
  <c r="AM75" s="1"/>
  <c r="AO77" a="1"/>
  <c r="AO77" s="1"/>
  <c r="AP77" s="1"/>
  <c r="AU75"/>
  <c r="AN22" i="2"/>
  <c r="AN19"/>
  <c r="AO19" s="1"/>
  <c r="AP19" s="1"/>
  <c r="AN13"/>
  <c r="AN10"/>
  <c r="AU8" s="1"/>
  <c r="AN37"/>
  <c r="AN28"/>
  <c r="AN25"/>
  <c r="AN16"/>
  <c r="AO37"/>
  <c r="AP37" s="1"/>
  <c r="AU23" l="1"/>
  <c r="AV23"/>
  <c r="AU35"/>
  <c r="AV35"/>
  <c r="AU11"/>
  <c r="C27" i="6" s="1" a="1"/>
  <c r="C27" s="1"/>
  <c r="AV11" i="2"/>
  <c r="AU20"/>
  <c r="AV20"/>
  <c r="AU14"/>
  <c r="AV14"/>
  <c r="AU26"/>
  <c r="AV26"/>
  <c r="AV8"/>
  <c r="AU17"/>
  <c r="AV17"/>
  <c r="AO25"/>
  <c r="AP25" s="1"/>
  <c r="AO13"/>
  <c r="AP13" s="1"/>
  <c r="AO22"/>
  <c r="AP22" s="1"/>
  <c r="AO16"/>
  <c r="AP16" s="1"/>
  <c r="AO28"/>
  <c r="AP28" s="1"/>
  <c r="AO10"/>
  <c r="AP10" s="1"/>
  <c r="AM27" i="6" l="1" a="1"/>
  <c r="AM27" s="1"/>
  <c r="AK27" a="1"/>
  <c r="AK27" s="1"/>
  <c r="AI27" a="1"/>
  <c r="AI27" s="1"/>
  <c r="AG27" a="1"/>
  <c r="AG27" s="1"/>
  <c r="AE27" a="1"/>
  <c r="AE27" s="1"/>
  <c r="AC27" a="1"/>
  <c r="AC27" s="1"/>
  <c r="AA27" a="1"/>
  <c r="AA27" s="1"/>
  <c r="Y27" a="1"/>
  <c r="Y27" s="1"/>
  <c r="W27" a="1"/>
  <c r="W27" s="1"/>
  <c r="U27" a="1"/>
  <c r="U27" s="1"/>
  <c r="S27" a="1"/>
  <c r="S27" s="1"/>
  <c r="Q27" a="1"/>
  <c r="Q27" s="1"/>
  <c r="O27" a="1"/>
  <c r="O27" s="1"/>
  <c r="M27" a="1"/>
  <c r="M27" s="1"/>
  <c r="K27" a="1"/>
  <c r="K27" s="1"/>
  <c r="I27" a="1"/>
  <c r="I27" s="1"/>
  <c r="G27" a="1"/>
  <c r="G27" s="1"/>
  <c r="AO29" a="1"/>
  <c r="AO29" s="1"/>
  <c r="AP29" s="1"/>
  <c r="AM29" a="1"/>
  <c r="AM29" s="1"/>
  <c r="AK29" a="1"/>
  <c r="AK29" s="1"/>
  <c r="AI29" a="1"/>
  <c r="AI29" s="1"/>
  <c r="AG29" a="1"/>
  <c r="AG29" s="1"/>
  <c r="AE29" a="1"/>
  <c r="AE29" s="1"/>
  <c r="AC29" a="1"/>
  <c r="AC29" s="1"/>
  <c r="AA29" a="1"/>
  <c r="AA29" s="1"/>
  <c r="Y29" a="1"/>
  <c r="Y29" s="1"/>
  <c r="W29" a="1"/>
  <c r="W29" s="1"/>
  <c r="U29" a="1"/>
  <c r="U29" s="1"/>
  <c r="S29" a="1"/>
  <c r="S29" s="1"/>
  <c r="Q29" a="1"/>
  <c r="Q29" s="1"/>
  <c r="O29" a="1"/>
  <c r="O29" s="1"/>
  <c r="M29" a="1"/>
  <c r="M29" s="1"/>
  <c r="K29" a="1"/>
  <c r="K29" s="1"/>
  <c r="I29" a="1"/>
  <c r="I29" s="1"/>
  <c r="G29" a="1"/>
  <c r="G29" s="1"/>
  <c r="AL28" a="1"/>
  <c r="AL28" s="1"/>
  <c r="AJ28" a="1"/>
  <c r="AJ28" s="1"/>
  <c r="AH28" a="1"/>
  <c r="AH28" s="1"/>
  <c r="AF28" a="1"/>
  <c r="AF28" s="1"/>
  <c r="AD28" a="1"/>
  <c r="AD28" s="1"/>
  <c r="AB28" a="1"/>
  <c r="AB28" s="1"/>
  <c r="Z28" a="1"/>
  <c r="Z28" s="1"/>
  <c r="X28" a="1"/>
  <c r="X28" s="1"/>
  <c r="V28" a="1"/>
  <c r="V28" s="1"/>
  <c r="T28" a="1"/>
  <c r="T28" s="1"/>
  <c r="R28" a="1"/>
  <c r="R28" s="1"/>
  <c r="P28" a="1"/>
  <c r="P28" s="1"/>
  <c r="N28" a="1"/>
  <c r="N28" s="1"/>
  <c r="L28" a="1"/>
  <c r="L28" s="1"/>
  <c r="J28" a="1"/>
  <c r="J28" s="1"/>
  <c r="H28" a="1"/>
  <c r="H28" s="1"/>
  <c r="E27"/>
  <c r="AU27"/>
  <c r="AL27" a="1"/>
  <c r="AL27" s="1"/>
  <c r="AJ27" a="1"/>
  <c r="AJ27" s="1"/>
  <c r="AH27" a="1"/>
  <c r="AH27" s="1"/>
  <c r="AF27" a="1"/>
  <c r="AF27" s="1"/>
  <c r="AD27" a="1"/>
  <c r="AD27" s="1"/>
  <c r="AB27" a="1"/>
  <c r="AB27" s="1"/>
  <c r="Z27" a="1"/>
  <c r="Z27" s="1"/>
  <c r="X27" a="1"/>
  <c r="X27" s="1"/>
  <c r="V27" a="1"/>
  <c r="V27" s="1"/>
  <c r="T27" a="1"/>
  <c r="T27" s="1"/>
  <c r="R27" a="1"/>
  <c r="R27" s="1"/>
  <c r="P27" a="1"/>
  <c r="P27" s="1"/>
  <c r="N27" a="1"/>
  <c r="N27" s="1"/>
  <c r="L27" a="1"/>
  <c r="L27" s="1"/>
  <c r="J27" a="1"/>
  <c r="J27" s="1"/>
  <c r="H27" a="1"/>
  <c r="H27" s="1"/>
  <c r="D27"/>
  <c r="AN29" a="1"/>
  <c r="AN29" s="1"/>
  <c r="AL29" a="1"/>
  <c r="AL29" s="1"/>
  <c r="AJ29" a="1"/>
  <c r="AJ29" s="1"/>
  <c r="AH29" a="1"/>
  <c r="AH29" s="1"/>
  <c r="AF29" a="1"/>
  <c r="AF29" s="1"/>
  <c r="AD29" a="1"/>
  <c r="AD29" s="1"/>
  <c r="AB29" a="1"/>
  <c r="AB29" s="1"/>
  <c r="Z29" a="1"/>
  <c r="Z29" s="1"/>
  <c r="X29" a="1"/>
  <c r="X29" s="1"/>
  <c r="V29" a="1"/>
  <c r="V29" s="1"/>
  <c r="T29" a="1"/>
  <c r="T29" s="1"/>
  <c r="R29" a="1"/>
  <c r="R29" s="1"/>
  <c r="P29" a="1"/>
  <c r="P29" s="1"/>
  <c r="N29" a="1"/>
  <c r="N29" s="1"/>
  <c r="L29" a="1"/>
  <c r="L29" s="1"/>
  <c r="J29" a="1"/>
  <c r="J29" s="1"/>
  <c r="H29" a="1"/>
  <c r="H29" s="1"/>
  <c r="AM28" a="1"/>
  <c r="AM28" s="1"/>
  <c r="AK28" a="1"/>
  <c r="AK28" s="1"/>
  <c r="AI28" a="1"/>
  <c r="AI28" s="1"/>
  <c r="AG28" a="1"/>
  <c r="AG28" s="1"/>
  <c r="AE28" a="1"/>
  <c r="AE28" s="1"/>
  <c r="AC28" a="1"/>
  <c r="AC28" s="1"/>
  <c r="AA28" a="1"/>
  <c r="AA28" s="1"/>
  <c r="Y28" a="1"/>
  <c r="Y28" s="1"/>
  <c r="W28" a="1"/>
  <c r="W28" s="1"/>
  <c r="U28" a="1"/>
  <c r="U28" s="1"/>
  <c r="S28" a="1"/>
  <c r="S28" s="1"/>
  <c r="Q28" a="1"/>
  <c r="Q28" s="1"/>
  <c r="O28" a="1"/>
  <c r="O28" s="1"/>
  <c r="M28" a="1"/>
  <c r="M28" s="1"/>
  <c r="K28" a="1"/>
  <c r="K28" s="1"/>
  <c r="I28" a="1"/>
  <c r="I28" s="1"/>
  <c r="G28" a="1"/>
  <c r="G28" s="1"/>
  <c r="C36" i="4" a="1"/>
  <c r="C36" s="1"/>
  <c r="C9" a="1"/>
  <c r="C9" s="1"/>
  <c r="C18" i="6" a="1"/>
  <c r="C18" s="1"/>
  <c r="C30" a="1"/>
  <c r="C30" s="1"/>
  <c r="C9" a="1"/>
  <c r="C9" s="1"/>
  <c r="C21" a="1"/>
  <c r="C21" s="1"/>
  <c r="C33" a="1"/>
  <c r="C33" s="1"/>
  <c r="C12" a="1"/>
  <c r="C12" s="1"/>
  <c r="C24" a="1"/>
  <c r="C24" s="1"/>
  <c r="C36" a="1"/>
  <c r="C36" s="1"/>
  <c r="C15" a="1"/>
  <c r="C15" s="1"/>
  <c r="C33" i="4" a="1"/>
  <c r="C33" s="1"/>
  <c r="C27" a="1"/>
  <c r="C27" s="1"/>
  <c r="C21" a="1"/>
  <c r="C21" s="1"/>
  <c r="C15" a="1"/>
  <c r="C15" s="1"/>
  <c r="C30" a="1"/>
  <c r="C30" s="1"/>
  <c r="C24" a="1"/>
  <c r="C24" s="1"/>
  <c r="C18" a="1"/>
  <c r="C18" s="1"/>
  <c r="C12" a="1"/>
  <c r="C12" s="1"/>
  <c r="D24" l="1"/>
  <c r="AN26" a="1"/>
  <c r="AN26" s="1"/>
  <c r="H25" a="1"/>
  <c r="H25" s="1"/>
  <c r="J25" a="1"/>
  <c r="J25" s="1"/>
  <c r="L25" a="1"/>
  <c r="L25" s="1"/>
  <c r="N25" a="1"/>
  <c r="N25" s="1"/>
  <c r="P25" a="1"/>
  <c r="P25" s="1"/>
  <c r="R25" a="1"/>
  <c r="R25" s="1"/>
  <c r="T25" a="1"/>
  <c r="T25" s="1"/>
  <c r="V25" a="1"/>
  <c r="V25" s="1"/>
  <c r="X25" a="1"/>
  <c r="X25" s="1"/>
  <c r="Z25" a="1"/>
  <c r="Z25" s="1"/>
  <c r="AB25" a="1"/>
  <c r="AB25" s="1"/>
  <c r="AD25" a="1"/>
  <c r="AD25" s="1"/>
  <c r="AF25" a="1"/>
  <c r="AF25" s="1"/>
  <c r="AH25" a="1"/>
  <c r="AH25" s="1"/>
  <c r="AJ25" a="1"/>
  <c r="AJ25" s="1"/>
  <c r="AL25" a="1"/>
  <c r="AL25" s="1"/>
  <c r="G26" a="1"/>
  <c r="G26" s="1"/>
  <c r="I26" a="1"/>
  <c r="I26" s="1"/>
  <c r="K26" a="1"/>
  <c r="K26" s="1"/>
  <c r="M26" a="1"/>
  <c r="M26" s="1"/>
  <c r="O26" a="1"/>
  <c r="O26" s="1"/>
  <c r="Q26" a="1"/>
  <c r="Q26" s="1"/>
  <c r="S26" a="1"/>
  <c r="S26" s="1"/>
  <c r="U26" a="1"/>
  <c r="U26" s="1"/>
  <c r="W26" a="1"/>
  <c r="W26" s="1"/>
  <c r="Y26" a="1"/>
  <c r="Y26" s="1"/>
  <c r="AA26" a="1"/>
  <c r="AA26" s="1"/>
  <c r="AC26" a="1"/>
  <c r="AC26" s="1"/>
  <c r="AE26" a="1"/>
  <c r="AE26" s="1"/>
  <c r="AG26" a="1"/>
  <c r="AG26" s="1"/>
  <c r="AI26" a="1"/>
  <c r="AI26" s="1"/>
  <c r="AK26" a="1"/>
  <c r="AK26" s="1"/>
  <c r="AM26" a="1"/>
  <c r="AM26" s="1"/>
  <c r="AE24" a="1"/>
  <c r="AE24" s="1"/>
  <c r="AG24" a="1"/>
  <c r="AG24" s="1"/>
  <c r="AI24" a="1"/>
  <c r="AI24" s="1"/>
  <c r="AK24" a="1"/>
  <c r="AK24" s="1"/>
  <c r="AM24" a="1"/>
  <c r="AM24" s="1"/>
  <c r="AU24"/>
  <c r="E24"/>
  <c r="AO26" a="1"/>
  <c r="AO26" s="1"/>
  <c r="AP26" s="1"/>
  <c r="G25" a="1"/>
  <c r="G25" s="1"/>
  <c r="I25" a="1"/>
  <c r="I25" s="1"/>
  <c r="K25" a="1"/>
  <c r="K25" s="1"/>
  <c r="M25" a="1"/>
  <c r="M25" s="1"/>
  <c r="O25" a="1"/>
  <c r="O25" s="1"/>
  <c r="Q25" a="1"/>
  <c r="Q25" s="1"/>
  <c r="S25" a="1"/>
  <c r="S25" s="1"/>
  <c r="U25" a="1"/>
  <c r="U25" s="1"/>
  <c r="W25" a="1"/>
  <c r="W25" s="1"/>
  <c r="Y25" a="1"/>
  <c r="Y25" s="1"/>
  <c r="AA25" a="1"/>
  <c r="AA25" s="1"/>
  <c r="AC25" a="1"/>
  <c r="AC25" s="1"/>
  <c r="AE25" a="1"/>
  <c r="AE25" s="1"/>
  <c r="AG25" a="1"/>
  <c r="AG25" s="1"/>
  <c r="AI25" a="1"/>
  <c r="AI25" s="1"/>
  <c r="AK25" a="1"/>
  <c r="AK25" s="1"/>
  <c r="AM25" a="1"/>
  <c r="AM25" s="1"/>
  <c r="H26" a="1"/>
  <c r="H26" s="1"/>
  <c r="J26" a="1"/>
  <c r="J26" s="1"/>
  <c r="L26" a="1"/>
  <c r="L26" s="1"/>
  <c r="N26" a="1"/>
  <c r="N26" s="1"/>
  <c r="P26" a="1"/>
  <c r="P26" s="1"/>
  <c r="R26" a="1"/>
  <c r="R26" s="1"/>
  <c r="T26" a="1"/>
  <c r="T26" s="1"/>
  <c r="V26" a="1"/>
  <c r="V26" s="1"/>
  <c r="X26" a="1"/>
  <c r="X26" s="1"/>
  <c r="Z26" a="1"/>
  <c r="Z26" s="1"/>
  <c r="AB26" a="1"/>
  <c r="AB26" s="1"/>
  <c r="AD26" a="1"/>
  <c r="AD26" s="1"/>
  <c r="AF26" a="1"/>
  <c r="AF26" s="1"/>
  <c r="AH26" a="1"/>
  <c r="AH26" s="1"/>
  <c r="AJ26" a="1"/>
  <c r="AJ26" s="1"/>
  <c r="AL26" a="1"/>
  <c r="AL26" s="1"/>
  <c r="H24" a="1"/>
  <c r="H24" s="1"/>
  <c r="I24" a="1"/>
  <c r="I24" s="1"/>
  <c r="J24" a="1"/>
  <c r="J24" s="1"/>
  <c r="K24" a="1"/>
  <c r="K24" s="1"/>
  <c r="L24" a="1"/>
  <c r="L24" s="1"/>
  <c r="M24" a="1"/>
  <c r="M24" s="1"/>
  <c r="N24" a="1"/>
  <c r="N24" s="1"/>
  <c r="O24" a="1"/>
  <c r="O24" s="1"/>
  <c r="P24" a="1"/>
  <c r="P24" s="1"/>
  <c r="Q24" a="1"/>
  <c r="Q24" s="1"/>
  <c r="R24" a="1"/>
  <c r="R24" s="1"/>
  <c r="S24" a="1"/>
  <c r="S24" s="1"/>
  <c r="T24" a="1"/>
  <c r="T24" s="1"/>
  <c r="U24" a="1"/>
  <c r="U24" s="1"/>
  <c r="V24" a="1"/>
  <c r="V24" s="1"/>
  <c r="W24" a="1"/>
  <c r="W24" s="1"/>
  <c r="X24" a="1"/>
  <c r="X24" s="1"/>
  <c r="Y24" a="1"/>
  <c r="Y24" s="1"/>
  <c r="Z24" a="1"/>
  <c r="Z24" s="1"/>
  <c r="AA24" a="1"/>
  <c r="AA24" s="1"/>
  <c r="AB24" a="1"/>
  <c r="AB24" s="1"/>
  <c r="AC24" a="1"/>
  <c r="AC24" s="1"/>
  <c r="AD24" a="1"/>
  <c r="AD24" s="1"/>
  <c r="AF24" a="1"/>
  <c r="AF24" s="1"/>
  <c r="AH24" a="1"/>
  <c r="AH24" s="1"/>
  <c r="AJ24" a="1"/>
  <c r="AJ24" s="1"/>
  <c r="AL24" a="1"/>
  <c r="AL24" s="1"/>
  <c r="G24" a="1"/>
  <c r="G24" s="1"/>
  <c r="E15"/>
  <c r="AN17" a="1"/>
  <c r="AN17" s="1"/>
  <c r="G16" a="1"/>
  <c r="G16" s="1"/>
  <c r="I16" a="1"/>
  <c r="I16" s="1"/>
  <c r="K16" a="1"/>
  <c r="K16" s="1"/>
  <c r="M16" a="1"/>
  <c r="M16" s="1"/>
  <c r="O16" a="1"/>
  <c r="O16" s="1"/>
  <c r="Q16" a="1"/>
  <c r="Q16" s="1"/>
  <c r="S16" a="1"/>
  <c r="S16" s="1"/>
  <c r="U16" a="1"/>
  <c r="U16" s="1"/>
  <c r="W16" a="1"/>
  <c r="W16" s="1"/>
  <c r="Y16" a="1"/>
  <c r="Y16" s="1"/>
  <c r="AA16" a="1"/>
  <c r="AA16" s="1"/>
  <c r="AC16" a="1"/>
  <c r="AC16" s="1"/>
  <c r="AE16" a="1"/>
  <c r="AE16" s="1"/>
  <c r="AG16" a="1"/>
  <c r="AG16" s="1"/>
  <c r="AI16" a="1"/>
  <c r="AI16" s="1"/>
  <c r="AK16" a="1"/>
  <c r="AK16" s="1"/>
  <c r="AM16" a="1"/>
  <c r="AM16" s="1"/>
  <c r="H17" a="1"/>
  <c r="H17" s="1"/>
  <c r="J17" a="1"/>
  <c r="J17" s="1"/>
  <c r="L17" a="1"/>
  <c r="L17" s="1"/>
  <c r="N17" a="1"/>
  <c r="N17" s="1"/>
  <c r="P17" a="1"/>
  <c r="P17" s="1"/>
  <c r="R17" a="1"/>
  <c r="R17" s="1"/>
  <c r="T17" a="1"/>
  <c r="T17" s="1"/>
  <c r="V17" a="1"/>
  <c r="V17" s="1"/>
  <c r="X17" a="1"/>
  <c r="X17" s="1"/>
  <c r="Z17" a="1"/>
  <c r="Z17" s="1"/>
  <c r="AB17" a="1"/>
  <c r="AB17" s="1"/>
  <c r="AD17" a="1"/>
  <c r="AD17" s="1"/>
  <c r="AF17" a="1"/>
  <c r="AF17" s="1"/>
  <c r="AH17" a="1"/>
  <c r="AH17" s="1"/>
  <c r="AJ17" a="1"/>
  <c r="AJ17" s="1"/>
  <c r="AL17" a="1"/>
  <c r="AL17" s="1"/>
  <c r="H15" a="1"/>
  <c r="H15" s="1"/>
  <c r="J15" a="1"/>
  <c r="J15" s="1"/>
  <c r="L15" a="1"/>
  <c r="L15" s="1"/>
  <c r="N15" a="1"/>
  <c r="N15" s="1"/>
  <c r="P15" a="1"/>
  <c r="P15" s="1"/>
  <c r="R15" a="1"/>
  <c r="R15" s="1"/>
  <c r="T15" a="1"/>
  <c r="T15" s="1"/>
  <c r="V15" a="1"/>
  <c r="V15" s="1"/>
  <c r="X15" a="1"/>
  <c r="X15" s="1"/>
  <c r="Z15" a="1"/>
  <c r="Z15" s="1"/>
  <c r="AB15" a="1"/>
  <c r="AB15" s="1"/>
  <c r="AD15" a="1"/>
  <c r="AD15" s="1"/>
  <c r="AF15" a="1"/>
  <c r="AF15" s="1"/>
  <c r="AH15" a="1"/>
  <c r="AH15" s="1"/>
  <c r="AJ15" a="1"/>
  <c r="AJ15" s="1"/>
  <c r="AL15" a="1"/>
  <c r="AL15" s="1"/>
  <c r="G15" a="1"/>
  <c r="G15" s="1"/>
  <c r="AU15"/>
  <c r="D15"/>
  <c r="AO17" a="1"/>
  <c r="AO17" s="1"/>
  <c r="AP17" s="1"/>
  <c r="H16" a="1"/>
  <c r="H16" s="1"/>
  <c r="J16" a="1"/>
  <c r="J16" s="1"/>
  <c r="L16" a="1"/>
  <c r="L16" s="1"/>
  <c r="N16" a="1"/>
  <c r="N16" s="1"/>
  <c r="P16" a="1"/>
  <c r="P16" s="1"/>
  <c r="R16" a="1"/>
  <c r="R16" s="1"/>
  <c r="T16" a="1"/>
  <c r="T16" s="1"/>
  <c r="V16" a="1"/>
  <c r="V16" s="1"/>
  <c r="X16" a="1"/>
  <c r="X16" s="1"/>
  <c r="Z16" a="1"/>
  <c r="Z16" s="1"/>
  <c r="AB16" a="1"/>
  <c r="AB16" s="1"/>
  <c r="AD16" a="1"/>
  <c r="AD16" s="1"/>
  <c r="AF16" a="1"/>
  <c r="AF16" s="1"/>
  <c r="AH16" a="1"/>
  <c r="AH16" s="1"/>
  <c r="AJ16" a="1"/>
  <c r="AJ16" s="1"/>
  <c r="AL16" a="1"/>
  <c r="AL16" s="1"/>
  <c r="G17" a="1"/>
  <c r="G17" s="1"/>
  <c r="I17" a="1"/>
  <c r="I17" s="1"/>
  <c r="K17" a="1"/>
  <c r="K17" s="1"/>
  <c r="M17" a="1"/>
  <c r="M17" s="1"/>
  <c r="O17" a="1"/>
  <c r="O17" s="1"/>
  <c r="Q17" a="1"/>
  <c r="Q17" s="1"/>
  <c r="S17" a="1"/>
  <c r="S17" s="1"/>
  <c r="U17" a="1"/>
  <c r="U17" s="1"/>
  <c r="W17" a="1"/>
  <c r="W17" s="1"/>
  <c r="Y17" a="1"/>
  <c r="Y17" s="1"/>
  <c r="AA17" a="1"/>
  <c r="AA17" s="1"/>
  <c r="AC17" a="1"/>
  <c r="AC17" s="1"/>
  <c r="AE17" a="1"/>
  <c r="AE17" s="1"/>
  <c r="AG17" a="1"/>
  <c r="AG17" s="1"/>
  <c r="AI17" a="1"/>
  <c r="AI17" s="1"/>
  <c r="AK17" a="1"/>
  <c r="AK17" s="1"/>
  <c r="AM17" a="1"/>
  <c r="AM17" s="1"/>
  <c r="I15" a="1"/>
  <c r="I15" s="1"/>
  <c r="K15" a="1"/>
  <c r="K15" s="1"/>
  <c r="M15" a="1"/>
  <c r="M15" s="1"/>
  <c r="O15" a="1"/>
  <c r="O15" s="1"/>
  <c r="Q15" a="1"/>
  <c r="Q15" s="1"/>
  <c r="S15" a="1"/>
  <c r="S15" s="1"/>
  <c r="U15" a="1"/>
  <c r="U15" s="1"/>
  <c r="W15" a="1"/>
  <c r="W15" s="1"/>
  <c r="Y15" a="1"/>
  <c r="Y15" s="1"/>
  <c r="AA15" a="1"/>
  <c r="AA15" s="1"/>
  <c r="AC15" a="1"/>
  <c r="AC15" s="1"/>
  <c r="AE15" a="1"/>
  <c r="AE15" s="1"/>
  <c r="AG15" a="1"/>
  <c r="AG15" s="1"/>
  <c r="AI15" a="1"/>
  <c r="AI15" s="1"/>
  <c r="AK15" a="1"/>
  <c r="AK15" s="1"/>
  <c r="AM15" a="1"/>
  <c r="AM15" s="1"/>
  <c r="E27"/>
  <c r="AO29" a="1"/>
  <c r="AO29" s="1"/>
  <c r="AP29" s="1"/>
  <c r="H28" a="1"/>
  <c r="H28" s="1"/>
  <c r="J28" a="1"/>
  <c r="J28" s="1"/>
  <c r="L28" a="1"/>
  <c r="L28" s="1"/>
  <c r="N28" a="1"/>
  <c r="N28" s="1"/>
  <c r="P28" a="1"/>
  <c r="P28" s="1"/>
  <c r="R28" a="1"/>
  <c r="R28" s="1"/>
  <c r="T28" a="1"/>
  <c r="T28" s="1"/>
  <c r="V28" a="1"/>
  <c r="V28" s="1"/>
  <c r="X28" a="1"/>
  <c r="X28" s="1"/>
  <c r="Z28" a="1"/>
  <c r="Z28" s="1"/>
  <c r="AB28" a="1"/>
  <c r="AB28" s="1"/>
  <c r="AD28" a="1"/>
  <c r="AD28" s="1"/>
  <c r="AF28" a="1"/>
  <c r="AF28" s="1"/>
  <c r="AH28" a="1"/>
  <c r="AH28" s="1"/>
  <c r="AJ28" a="1"/>
  <c r="AJ28" s="1"/>
  <c r="AL28" a="1"/>
  <c r="AL28" s="1"/>
  <c r="G29" a="1"/>
  <c r="G29" s="1"/>
  <c r="I29" a="1"/>
  <c r="I29" s="1"/>
  <c r="K29" a="1"/>
  <c r="K29" s="1"/>
  <c r="M29" a="1"/>
  <c r="M29" s="1"/>
  <c r="O29" a="1"/>
  <c r="O29" s="1"/>
  <c r="Q29" a="1"/>
  <c r="Q29" s="1"/>
  <c r="S29" a="1"/>
  <c r="S29" s="1"/>
  <c r="U29" a="1"/>
  <c r="U29" s="1"/>
  <c r="W29" a="1"/>
  <c r="W29" s="1"/>
  <c r="Y29" a="1"/>
  <c r="Y29" s="1"/>
  <c r="AA29" a="1"/>
  <c r="AA29" s="1"/>
  <c r="AC29" a="1"/>
  <c r="AC29" s="1"/>
  <c r="AE29" a="1"/>
  <c r="AE29" s="1"/>
  <c r="AG29" a="1"/>
  <c r="AG29" s="1"/>
  <c r="AI29" a="1"/>
  <c r="AI29" s="1"/>
  <c r="AK29" a="1"/>
  <c r="AK29" s="1"/>
  <c r="AM29" a="1"/>
  <c r="AM29" s="1"/>
  <c r="I27" a="1"/>
  <c r="I27" s="1"/>
  <c r="K27" a="1"/>
  <c r="K27" s="1"/>
  <c r="M27" a="1"/>
  <c r="M27" s="1"/>
  <c r="O27" a="1"/>
  <c r="O27" s="1"/>
  <c r="Q27" a="1"/>
  <c r="Q27" s="1"/>
  <c r="S27" a="1"/>
  <c r="S27" s="1"/>
  <c r="U27" a="1"/>
  <c r="U27" s="1"/>
  <c r="W27" a="1"/>
  <c r="W27" s="1"/>
  <c r="Y27" a="1"/>
  <c r="Y27" s="1"/>
  <c r="AA27" a="1"/>
  <c r="AA27" s="1"/>
  <c r="AC27" a="1"/>
  <c r="AC27" s="1"/>
  <c r="AE27" a="1"/>
  <c r="AE27" s="1"/>
  <c r="AG27" a="1"/>
  <c r="AG27" s="1"/>
  <c r="AI27" a="1"/>
  <c r="AI27" s="1"/>
  <c r="AK27" a="1"/>
  <c r="AK27" s="1"/>
  <c r="AM27" a="1"/>
  <c r="AM27" s="1"/>
  <c r="D27"/>
  <c r="AN29" a="1"/>
  <c r="AN29" s="1"/>
  <c r="G28" a="1"/>
  <c r="G28" s="1"/>
  <c r="I28" a="1"/>
  <c r="I28" s="1"/>
  <c r="K28" a="1"/>
  <c r="K28" s="1"/>
  <c r="M28" a="1"/>
  <c r="M28" s="1"/>
  <c r="O28" a="1"/>
  <c r="O28" s="1"/>
  <c r="Q28" a="1"/>
  <c r="Q28" s="1"/>
  <c r="S28" a="1"/>
  <c r="S28" s="1"/>
  <c r="U28" a="1"/>
  <c r="U28" s="1"/>
  <c r="W28" a="1"/>
  <c r="W28" s="1"/>
  <c r="Y28" a="1"/>
  <c r="Y28" s="1"/>
  <c r="AA28" a="1"/>
  <c r="AA28" s="1"/>
  <c r="AC28" a="1"/>
  <c r="AC28" s="1"/>
  <c r="AE28" a="1"/>
  <c r="AE28" s="1"/>
  <c r="AG28" a="1"/>
  <c r="AG28" s="1"/>
  <c r="AI28" a="1"/>
  <c r="AI28" s="1"/>
  <c r="AK28" a="1"/>
  <c r="AK28" s="1"/>
  <c r="AM28" a="1"/>
  <c r="AM28" s="1"/>
  <c r="H29" a="1"/>
  <c r="H29" s="1"/>
  <c r="J29" a="1"/>
  <c r="J29" s="1"/>
  <c r="L29" a="1"/>
  <c r="L29" s="1"/>
  <c r="N29" a="1"/>
  <c r="N29" s="1"/>
  <c r="P29" a="1"/>
  <c r="P29" s="1"/>
  <c r="R29" a="1"/>
  <c r="R29" s="1"/>
  <c r="T29" a="1"/>
  <c r="T29" s="1"/>
  <c r="V29" a="1"/>
  <c r="V29" s="1"/>
  <c r="X29" a="1"/>
  <c r="X29" s="1"/>
  <c r="Z29" a="1"/>
  <c r="Z29" s="1"/>
  <c r="AB29" a="1"/>
  <c r="AB29" s="1"/>
  <c r="AD29" a="1"/>
  <c r="AD29" s="1"/>
  <c r="AF29" a="1"/>
  <c r="AF29" s="1"/>
  <c r="AH29" a="1"/>
  <c r="AH29" s="1"/>
  <c r="AJ29" a="1"/>
  <c r="AJ29" s="1"/>
  <c r="AL29" a="1"/>
  <c r="AL29" s="1"/>
  <c r="H27" a="1"/>
  <c r="H27" s="1"/>
  <c r="J27" a="1"/>
  <c r="J27" s="1"/>
  <c r="L27" a="1"/>
  <c r="L27" s="1"/>
  <c r="N27" a="1"/>
  <c r="N27" s="1"/>
  <c r="P27" a="1"/>
  <c r="P27" s="1"/>
  <c r="R27" a="1"/>
  <c r="R27" s="1"/>
  <c r="T27" a="1"/>
  <c r="T27" s="1"/>
  <c r="V27" a="1"/>
  <c r="V27" s="1"/>
  <c r="X27" a="1"/>
  <c r="X27" s="1"/>
  <c r="Z27" a="1"/>
  <c r="Z27" s="1"/>
  <c r="AB27" a="1"/>
  <c r="AB27" s="1"/>
  <c r="AD27" a="1"/>
  <c r="AD27" s="1"/>
  <c r="AF27" a="1"/>
  <c r="AF27" s="1"/>
  <c r="AH27" a="1"/>
  <c r="AH27" s="1"/>
  <c r="AJ27" a="1"/>
  <c r="AJ27" s="1"/>
  <c r="AL27" a="1"/>
  <c r="AL27" s="1"/>
  <c r="G27" a="1"/>
  <c r="G27" s="1"/>
  <c r="AU27"/>
  <c r="AM15" i="6" a="1"/>
  <c r="AM15" s="1"/>
  <c r="AK15" a="1"/>
  <c r="AK15" s="1"/>
  <c r="AI15" a="1"/>
  <c r="AI15" s="1"/>
  <c r="AG15" a="1"/>
  <c r="AG15" s="1"/>
  <c r="AE15" a="1"/>
  <c r="AE15" s="1"/>
  <c r="AC15" a="1"/>
  <c r="AC15" s="1"/>
  <c r="AA15" a="1"/>
  <c r="AA15" s="1"/>
  <c r="Y15" a="1"/>
  <c r="Y15" s="1"/>
  <c r="W15" a="1"/>
  <c r="W15" s="1"/>
  <c r="U15" a="1"/>
  <c r="U15" s="1"/>
  <c r="S15" a="1"/>
  <c r="S15" s="1"/>
  <c r="Q15" a="1"/>
  <c r="Q15" s="1"/>
  <c r="O15" a="1"/>
  <c r="O15" s="1"/>
  <c r="M15" a="1"/>
  <c r="M15" s="1"/>
  <c r="K15" a="1"/>
  <c r="K15" s="1"/>
  <c r="I15" a="1"/>
  <c r="I15" s="1"/>
  <c r="G15" a="1"/>
  <c r="G15" s="1"/>
  <c r="AO17" a="1"/>
  <c r="AO17" s="1"/>
  <c r="AP17" s="1"/>
  <c r="AM17" a="1"/>
  <c r="AM17" s="1"/>
  <c r="AK17" a="1"/>
  <c r="AK17" s="1"/>
  <c r="AI17" a="1"/>
  <c r="AI17" s="1"/>
  <c r="AG17" a="1"/>
  <c r="AG17" s="1"/>
  <c r="AE17" a="1"/>
  <c r="AE17" s="1"/>
  <c r="AC17" a="1"/>
  <c r="AC17" s="1"/>
  <c r="AA17" a="1"/>
  <c r="AA17" s="1"/>
  <c r="Y17" a="1"/>
  <c r="Y17" s="1"/>
  <c r="W17" a="1"/>
  <c r="W17" s="1"/>
  <c r="U17" a="1"/>
  <c r="U17" s="1"/>
  <c r="S17" a="1"/>
  <c r="S17" s="1"/>
  <c r="Q17" a="1"/>
  <c r="Q17" s="1"/>
  <c r="O17" a="1"/>
  <c r="O17" s="1"/>
  <c r="M17" a="1"/>
  <c r="M17" s="1"/>
  <c r="K17" a="1"/>
  <c r="K17" s="1"/>
  <c r="I17" a="1"/>
  <c r="I17" s="1"/>
  <c r="G17" a="1"/>
  <c r="G17" s="1"/>
  <c r="AL16" a="1"/>
  <c r="AL16" s="1"/>
  <c r="AJ16" a="1"/>
  <c r="AJ16" s="1"/>
  <c r="AH16" a="1"/>
  <c r="AH16" s="1"/>
  <c r="AF16" a="1"/>
  <c r="AF16" s="1"/>
  <c r="AD16" a="1"/>
  <c r="AD16" s="1"/>
  <c r="AB16" a="1"/>
  <c r="AB16" s="1"/>
  <c r="Z16" a="1"/>
  <c r="Z16" s="1"/>
  <c r="X16" a="1"/>
  <c r="X16" s="1"/>
  <c r="V16" a="1"/>
  <c r="V16" s="1"/>
  <c r="T16" a="1"/>
  <c r="T16" s="1"/>
  <c r="R16" a="1"/>
  <c r="R16" s="1"/>
  <c r="P16" a="1"/>
  <c r="P16" s="1"/>
  <c r="N16" a="1"/>
  <c r="N16" s="1"/>
  <c r="L16" a="1"/>
  <c r="L16" s="1"/>
  <c r="J16" a="1"/>
  <c r="J16" s="1"/>
  <c r="H16" a="1"/>
  <c r="H16" s="1"/>
  <c r="E15"/>
  <c r="AU15"/>
  <c r="AL15" a="1"/>
  <c r="AL15" s="1"/>
  <c r="AJ15" a="1"/>
  <c r="AJ15" s="1"/>
  <c r="AH15" a="1"/>
  <c r="AH15" s="1"/>
  <c r="AF15" a="1"/>
  <c r="AF15" s="1"/>
  <c r="AD15" a="1"/>
  <c r="AD15" s="1"/>
  <c r="AB15" a="1"/>
  <c r="AB15" s="1"/>
  <c r="Z15" a="1"/>
  <c r="Z15" s="1"/>
  <c r="X15" a="1"/>
  <c r="X15" s="1"/>
  <c r="V15" a="1"/>
  <c r="V15" s="1"/>
  <c r="T15" a="1"/>
  <c r="T15" s="1"/>
  <c r="R15" a="1"/>
  <c r="R15" s="1"/>
  <c r="P15" a="1"/>
  <c r="P15" s="1"/>
  <c r="N15" a="1"/>
  <c r="N15" s="1"/>
  <c r="L15" a="1"/>
  <c r="L15" s="1"/>
  <c r="J15" a="1"/>
  <c r="J15" s="1"/>
  <c r="H15" a="1"/>
  <c r="H15" s="1"/>
  <c r="D15"/>
  <c r="AN17" a="1"/>
  <c r="AN17" s="1"/>
  <c r="AL17" a="1"/>
  <c r="AL17" s="1"/>
  <c r="AJ17" a="1"/>
  <c r="AJ17" s="1"/>
  <c r="AH17" a="1"/>
  <c r="AH17" s="1"/>
  <c r="AF17" a="1"/>
  <c r="AF17" s="1"/>
  <c r="AD17" a="1"/>
  <c r="AD17" s="1"/>
  <c r="AB17" a="1"/>
  <c r="AB17" s="1"/>
  <c r="Z17" a="1"/>
  <c r="Z17" s="1"/>
  <c r="X17" a="1"/>
  <c r="X17" s="1"/>
  <c r="V17" a="1"/>
  <c r="V17" s="1"/>
  <c r="T17" a="1"/>
  <c r="T17" s="1"/>
  <c r="R17" a="1"/>
  <c r="R17" s="1"/>
  <c r="P17" a="1"/>
  <c r="P17" s="1"/>
  <c r="N17" a="1"/>
  <c r="N17" s="1"/>
  <c r="L17" a="1"/>
  <c r="L17" s="1"/>
  <c r="J17" a="1"/>
  <c r="J17" s="1"/>
  <c r="H17" a="1"/>
  <c r="H17" s="1"/>
  <c r="AM16" a="1"/>
  <c r="AM16" s="1"/>
  <c r="AK16" a="1"/>
  <c r="AK16" s="1"/>
  <c r="AI16" a="1"/>
  <c r="AI16" s="1"/>
  <c r="AG16" a="1"/>
  <c r="AG16" s="1"/>
  <c r="AE16" a="1"/>
  <c r="AE16" s="1"/>
  <c r="AC16" a="1"/>
  <c r="AC16" s="1"/>
  <c r="AA16" a="1"/>
  <c r="AA16" s="1"/>
  <c r="Y16" a="1"/>
  <c r="Y16" s="1"/>
  <c r="W16" a="1"/>
  <c r="W16" s="1"/>
  <c r="U16" a="1"/>
  <c r="U16" s="1"/>
  <c r="S16" a="1"/>
  <c r="S16" s="1"/>
  <c r="Q16" a="1"/>
  <c r="Q16" s="1"/>
  <c r="O16" a="1"/>
  <c r="O16" s="1"/>
  <c r="M16" a="1"/>
  <c r="M16" s="1"/>
  <c r="K16" a="1"/>
  <c r="K16" s="1"/>
  <c r="I16" a="1"/>
  <c r="I16" s="1"/>
  <c r="G16" a="1"/>
  <c r="G16" s="1"/>
  <c r="AM24" a="1"/>
  <c r="AM24" s="1"/>
  <c r="AK24" a="1"/>
  <c r="AK24" s="1"/>
  <c r="AI24" a="1"/>
  <c r="AI24" s="1"/>
  <c r="AG24" a="1"/>
  <c r="AG24" s="1"/>
  <c r="AE24" a="1"/>
  <c r="AE24" s="1"/>
  <c r="AC24" a="1"/>
  <c r="AC24" s="1"/>
  <c r="AA24" a="1"/>
  <c r="AA24" s="1"/>
  <c r="Y24" a="1"/>
  <c r="Y24" s="1"/>
  <c r="W24" a="1"/>
  <c r="W24" s="1"/>
  <c r="U24" a="1"/>
  <c r="U24" s="1"/>
  <c r="S24" a="1"/>
  <c r="S24" s="1"/>
  <c r="Q24" a="1"/>
  <c r="Q24" s="1"/>
  <c r="O24" a="1"/>
  <c r="O24" s="1"/>
  <c r="M24" a="1"/>
  <c r="M24" s="1"/>
  <c r="K24" a="1"/>
  <c r="K24" s="1"/>
  <c r="I24" a="1"/>
  <c r="I24" s="1"/>
  <c r="G24" a="1"/>
  <c r="G24" s="1"/>
  <c r="AO26" a="1"/>
  <c r="AO26" s="1"/>
  <c r="AP26" s="1"/>
  <c r="AM26" a="1"/>
  <c r="AM26" s="1"/>
  <c r="AK26" a="1"/>
  <c r="AK26" s="1"/>
  <c r="AI26" a="1"/>
  <c r="AI26" s="1"/>
  <c r="AG26" a="1"/>
  <c r="AG26" s="1"/>
  <c r="AE26" a="1"/>
  <c r="AE26" s="1"/>
  <c r="AC26" a="1"/>
  <c r="AC26" s="1"/>
  <c r="AA26" a="1"/>
  <c r="AA26" s="1"/>
  <c r="Y26" a="1"/>
  <c r="Y26" s="1"/>
  <c r="W26" a="1"/>
  <c r="W26" s="1"/>
  <c r="U26" a="1"/>
  <c r="U26" s="1"/>
  <c r="S26" a="1"/>
  <c r="S26" s="1"/>
  <c r="Q26" a="1"/>
  <c r="Q26" s="1"/>
  <c r="O26" a="1"/>
  <c r="O26" s="1"/>
  <c r="M26" a="1"/>
  <c r="M26" s="1"/>
  <c r="K26" a="1"/>
  <c r="K26" s="1"/>
  <c r="I26" a="1"/>
  <c r="I26" s="1"/>
  <c r="G26" a="1"/>
  <c r="G26" s="1"/>
  <c r="AL25" a="1"/>
  <c r="AL25" s="1"/>
  <c r="AJ25" a="1"/>
  <c r="AJ25" s="1"/>
  <c r="AH25" a="1"/>
  <c r="AH25" s="1"/>
  <c r="AF25" a="1"/>
  <c r="AF25" s="1"/>
  <c r="AD25" a="1"/>
  <c r="AD25" s="1"/>
  <c r="AB25" a="1"/>
  <c r="AB25" s="1"/>
  <c r="Z25" a="1"/>
  <c r="Z25" s="1"/>
  <c r="X25" a="1"/>
  <c r="X25" s="1"/>
  <c r="V25" a="1"/>
  <c r="V25" s="1"/>
  <c r="T25" a="1"/>
  <c r="T25" s="1"/>
  <c r="R25" a="1"/>
  <c r="R25" s="1"/>
  <c r="P25" a="1"/>
  <c r="P25" s="1"/>
  <c r="N25" a="1"/>
  <c r="N25" s="1"/>
  <c r="L25" a="1"/>
  <c r="L25" s="1"/>
  <c r="J25" a="1"/>
  <c r="J25" s="1"/>
  <c r="H25" a="1"/>
  <c r="H25" s="1"/>
  <c r="E24"/>
  <c r="AU24"/>
  <c r="AL24" a="1"/>
  <c r="AL24" s="1"/>
  <c r="AJ24" a="1"/>
  <c r="AJ24" s="1"/>
  <c r="AH24" a="1"/>
  <c r="AH24" s="1"/>
  <c r="AF24" a="1"/>
  <c r="AF24" s="1"/>
  <c r="AD24" a="1"/>
  <c r="AD24" s="1"/>
  <c r="AB24" a="1"/>
  <c r="AB24" s="1"/>
  <c r="Z24" a="1"/>
  <c r="Z24" s="1"/>
  <c r="X24" a="1"/>
  <c r="X24" s="1"/>
  <c r="V24" a="1"/>
  <c r="V24" s="1"/>
  <c r="T24" a="1"/>
  <c r="T24" s="1"/>
  <c r="R24" a="1"/>
  <c r="R24" s="1"/>
  <c r="P24" a="1"/>
  <c r="P24" s="1"/>
  <c r="N24" a="1"/>
  <c r="N24" s="1"/>
  <c r="L24" a="1"/>
  <c r="L24" s="1"/>
  <c r="J24" a="1"/>
  <c r="J24" s="1"/>
  <c r="H24" a="1"/>
  <c r="H24" s="1"/>
  <c r="D24"/>
  <c r="AN26" a="1"/>
  <c r="AN26" s="1"/>
  <c r="AL26" a="1"/>
  <c r="AL26" s="1"/>
  <c r="AJ26" a="1"/>
  <c r="AJ26" s="1"/>
  <c r="AH26" a="1"/>
  <c r="AH26" s="1"/>
  <c r="AF26" a="1"/>
  <c r="AF26" s="1"/>
  <c r="AD26" a="1"/>
  <c r="AD26" s="1"/>
  <c r="AB26" a="1"/>
  <c r="AB26" s="1"/>
  <c r="Z26" a="1"/>
  <c r="Z26" s="1"/>
  <c r="X26" a="1"/>
  <c r="X26" s="1"/>
  <c r="V26" a="1"/>
  <c r="V26" s="1"/>
  <c r="T26" a="1"/>
  <c r="T26" s="1"/>
  <c r="R26" a="1"/>
  <c r="R26" s="1"/>
  <c r="P26" a="1"/>
  <c r="P26" s="1"/>
  <c r="N26" a="1"/>
  <c r="N26" s="1"/>
  <c r="L26" a="1"/>
  <c r="L26" s="1"/>
  <c r="J26" a="1"/>
  <c r="J26" s="1"/>
  <c r="H26" a="1"/>
  <c r="H26" s="1"/>
  <c r="AM25" a="1"/>
  <c r="AM25" s="1"/>
  <c r="AK25" a="1"/>
  <c r="AK25" s="1"/>
  <c r="AI25" a="1"/>
  <c r="AI25" s="1"/>
  <c r="AG25" a="1"/>
  <c r="AG25" s="1"/>
  <c r="AE25" a="1"/>
  <c r="AE25" s="1"/>
  <c r="AC25" a="1"/>
  <c r="AC25" s="1"/>
  <c r="AA25" a="1"/>
  <c r="AA25" s="1"/>
  <c r="Y25" a="1"/>
  <c r="Y25" s="1"/>
  <c r="W25" a="1"/>
  <c r="W25" s="1"/>
  <c r="U25" a="1"/>
  <c r="U25" s="1"/>
  <c r="S25" a="1"/>
  <c r="S25" s="1"/>
  <c r="Q25" a="1"/>
  <c r="Q25" s="1"/>
  <c r="O25" a="1"/>
  <c r="O25" s="1"/>
  <c r="M25" a="1"/>
  <c r="M25" s="1"/>
  <c r="K25" a="1"/>
  <c r="K25" s="1"/>
  <c r="I25" a="1"/>
  <c r="I25" s="1"/>
  <c r="G25" a="1"/>
  <c r="G25" s="1"/>
  <c r="AM33" a="1"/>
  <c r="AM33" s="1"/>
  <c r="AK33" a="1"/>
  <c r="AK33" s="1"/>
  <c r="AI33" a="1"/>
  <c r="AI33" s="1"/>
  <c r="AG33" a="1"/>
  <c r="AG33" s="1"/>
  <c r="AE33" a="1"/>
  <c r="AE33" s="1"/>
  <c r="AC33" a="1"/>
  <c r="AC33" s="1"/>
  <c r="AA33" a="1"/>
  <c r="AA33" s="1"/>
  <c r="Y33" a="1"/>
  <c r="Y33" s="1"/>
  <c r="W33" a="1"/>
  <c r="W33" s="1"/>
  <c r="U33" a="1"/>
  <c r="U33" s="1"/>
  <c r="S33" a="1"/>
  <c r="S33" s="1"/>
  <c r="Q33" a="1"/>
  <c r="Q33" s="1"/>
  <c r="O33" a="1"/>
  <c r="O33" s="1"/>
  <c r="M33" a="1"/>
  <c r="M33" s="1"/>
  <c r="K33" a="1"/>
  <c r="K33" s="1"/>
  <c r="I33" a="1"/>
  <c r="I33" s="1"/>
  <c r="G33" a="1"/>
  <c r="G33" s="1"/>
  <c r="AO35" a="1"/>
  <c r="AO35" s="1"/>
  <c r="AP35" s="1"/>
  <c r="AM35" a="1"/>
  <c r="AM35" s="1"/>
  <c r="AK35" a="1"/>
  <c r="AK35" s="1"/>
  <c r="AI35" a="1"/>
  <c r="AI35" s="1"/>
  <c r="AG35" a="1"/>
  <c r="AG35" s="1"/>
  <c r="AE35" a="1"/>
  <c r="AE35" s="1"/>
  <c r="AC35" a="1"/>
  <c r="AC35" s="1"/>
  <c r="AA35" a="1"/>
  <c r="AA35" s="1"/>
  <c r="Y35" a="1"/>
  <c r="Y35" s="1"/>
  <c r="W35" a="1"/>
  <c r="W35" s="1"/>
  <c r="U35" a="1"/>
  <c r="U35" s="1"/>
  <c r="S35" a="1"/>
  <c r="S35" s="1"/>
  <c r="Q35" a="1"/>
  <c r="Q35" s="1"/>
  <c r="O35" a="1"/>
  <c r="O35" s="1"/>
  <c r="M35" a="1"/>
  <c r="M35" s="1"/>
  <c r="K35" a="1"/>
  <c r="K35" s="1"/>
  <c r="I35" a="1"/>
  <c r="I35" s="1"/>
  <c r="G35" a="1"/>
  <c r="G35" s="1"/>
  <c r="AL34" a="1"/>
  <c r="AL34" s="1"/>
  <c r="AJ34" a="1"/>
  <c r="AJ34" s="1"/>
  <c r="AH34" a="1"/>
  <c r="AH34" s="1"/>
  <c r="AF34" a="1"/>
  <c r="AF34" s="1"/>
  <c r="AD34" a="1"/>
  <c r="AD34" s="1"/>
  <c r="AB34" a="1"/>
  <c r="AB34" s="1"/>
  <c r="Z34" a="1"/>
  <c r="Z34" s="1"/>
  <c r="X34" a="1"/>
  <c r="X34" s="1"/>
  <c r="V34" a="1"/>
  <c r="V34" s="1"/>
  <c r="T34" a="1"/>
  <c r="T34" s="1"/>
  <c r="R34" a="1"/>
  <c r="R34" s="1"/>
  <c r="P34" a="1"/>
  <c r="P34" s="1"/>
  <c r="N34" a="1"/>
  <c r="N34" s="1"/>
  <c r="L34" a="1"/>
  <c r="L34" s="1"/>
  <c r="J34" a="1"/>
  <c r="J34" s="1"/>
  <c r="H34" a="1"/>
  <c r="H34" s="1"/>
  <c r="E33"/>
  <c r="AU33"/>
  <c r="AL33" a="1"/>
  <c r="AL33" s="1"/>
  <c r="AJ33" a="1"/>
  <c r="AJ33" s="1"/>
  <c r="AH33" a="1"/>
  <c r="AH33" s="1"/>
  <c r="AF33" a="1"/>
  <c r="AF33" s="1"/>
  <c r="AD33" a="1"/>
  <c r="AD33" s="1"/>
  <c r="AB33" a="1"/>
  <c r="AB33" s="1"/>
  <c r="Z33" a="1"/>
  <c r="Z33" s="1"/>
  <c r="X33" a="1"/>
  <c r="X33" s="1"/>
  <c r="V33" a="1"/>
  <c r="V33" s="1"/>
  <c r="T33" a="1"/>
  <c r="T33" s="1"/>
  <c r="R33" a="1"/>
  <c r="R33" s="1"/>
  <c r="P33" a="1"/>
  <c r="P33" s="1"/>
  <c r="N33" a="1"/>
  <c r="N33" s="1"/>
  <c r="L33" a="1"/>
  <c r="L33" s="1"/>
  <c r="J33" a="1"/>
  <c r="J33" s="1"/>
  <c r="H33" a="1"/>
  <c r="H33" s="1"/>
  <c r="D33"/>
  <c r="AN35" a="1"/>
  <c r="AN35" s="1"/>
  <c r="AL35" a="1"/>
  <c r="AL35" s="1"/>
  <c r="AJ35" a="1"/>
  <c r="AJ35" s="1"/>
  <c r="AH35" a="1"/>
  <c r="AH35" s="1"/>
  <c r="AF35" a="1"/>
  <c r="AF35" s="1"/>
  <c r="AD35" a="1"/>
  <c r="AD35" s="1"/>
  <c r="AB35" a="1"/>
  <c r="AB35" s="1"/>
  <c r="Z35" a="1"/>
  <c r="Z35" s="1"/>
  <c r="X35" a="1"/>
  <c r="X35" s="1"/>
  <c r="V35" a="1"/>
  <c r="V35" s="1"/>
  <c r="T35" a="1"/>
  <c r="T35" s="1"/>
  <c r="R35" a="1"/>
  <c r="R35" s="1"/>
  <c r="P35" a="1"/>
  <c r="P35" s="1"/>
  <c r="N35" a="1"/>
  <c r="N35" s="1"/>
  <c r="L35" a="1"/>
  <c r="L35" s="1"/>
  <c r="J35" a="1"/>
  <c r="J35" s="1"/>
  <c r="H35" a="1"/>
  <c r="H35" s="1"/>
  <c r="AM34" a="1"/>
  <c r="AM34" s="1"/>
  <c r="AK34" a="1"/>
  <c r="AK34" s="1"/>
  <c r="AI34" a="1"/>
  <c r="AI34" s="1"/>
  <c r="AG34" a="1"/>
  <c r="AG34" s="1"/>
  <c r="AE34" a="1"/>
  <c r="AE34" s="1"/>
  <c r="AC34" a="1"/>
  <c r="AC34" s="1"/>
  <c r="AA34" a="1"/>
  <c r="AA34" s="1"/>
  <c r="Y34" a="1"/>
  <c r="Y34" s="1"/>
  <c r="W34" a="1"/>
  <c r="W34" s="1"/>
  <c r="U34" a="1"/>
  <c r="U34" s="1"/>
  <c r="S34" a="1"/>
  <c r="S34" s="1"/>
  <c r="Q34" a="1"/>
  <c r="Q34" s="1"/>
  <c r="O34" a="1"/>
  <c r="O34" s="1"/>
  <c r="M34" a="1"/>
  <c r="M34" s="1"/>
  <c r="K34" a="1"/>
  <c r="K34" s="1"/>
  <c r="I34" a="1"/>
  <c r="I34" s="1"/>
  <c r="G34" a="1"/>
  <c r="G34" s="1"/>
  <c r="AM9" a="1"/>
  <c r="AM9" s="1"/>
  <c r="AK9" a="1"/>
  <c r="AK9" s="1"/>
  <c r="AI9" a="1"/>
  <c r="AI9" s="1"/>
  <c r="AG9" a="1"/>
  <c r="AG9" s="1"/>
  <c r="AE9" a="1"/>
  <c r="AE9" s="1"/>
  <c r="AC9" a="1"/>
  <c r="AC9" s="1"/>
  <c r="AA9" a="1"/>
  <c r="AA9" s="1"/>
  <c r="Y9" a="1"/>
  <c r="Y9" s="1"/>
  <c r="W9" a="1"/>
  <c r="W9" s="1"/>
  <c r="U9" a="1"/>
  <c r="U9" s="1"/>
  <c r="S9" a="1"/>
  <c r="S9" s="1"/>
  <c r="Q9" a="1"/>
  <c r="Q9" s="1"/>
  <c r="O9" a="1"/>
  <c r="O9" s="1"/>
  <c r="M9" a="1"/>
  <c r="M9" s="1"/>
  <c r="K9" a="1"/>
  <c r="K9" s="1"/>
  <c r="I9" a="1"/>
  <c r="I9" s="1"/>
  <c r="G9" a="1"/>
  <c r="G9" s="1"/>
  <c r="AO11" a="1"/>
  <c r="AO11" s="1"/>
  <c r="AP11" s="1"/>
  <c r="AM11" a="1"/>
  <c r="AM11" s="1"/>
  <c r="AK11" a="1"/>
  <c r="AK11" s="1"/>
  <c r="AI11" a="1"/>
  <c r="AI11" s="1"/>
  <c r="AG11" a="1"/>
  <c r="AG11" s="1"/>
  <c r="AE11" a="1"/>
  <c r="AE11" s="1"/>
  <c r="AC11" a="1"/>
  <c r="AC11" s="1"/>
  <c r="AA11" a="1"/>
  <c r="AA11" s="1"/>
  <c r="Y11" a="1"/>
  <c r="Y11" s="1"/>
  <c r="W11" a="1"/>
  <c r="W11" s="1"/>
  <c r="U11" a="1"/>
  <c r="U11" s="1"/>
  <c r="S11" a="1"/>
  <c r="S11" s="1"/>
  <c r="Q11" a="1"/>
  <c r="Q11" s="1"/>
  <c r="O11" a="1"/>
  <c r="O11" s="1"/>
  <c r="M11" a="1"/>
  <c r="M11" s="1"/>
  <c r="K11" a="1"/>
  <c r="K11" s="1"/>
  <c r="I11" a="1"/>
  <c r="I11" s="1"/>
  <c r="G11" a="1"/>
  <c r="G11" s="1"/>
  <c r="AL10" a="1"/>
  <c r="AL10" s="1"/>
  <c r="AJ10" a="1"/>
  <c r="AJ10" s="1"/>
  <c r="AH10" a="1"/>
  <c r="AH10" s="1"/>
  <c r="AF10" a="1"/>
  <c r="AF10" s="1"/>
  <c r="AD10" a="1"/>
  <c r="AD10" s="1"/>
  <c r="AB10" a="1"/>
  <c r="AB10" s="1"/>
  <c r="Z10" a="1"/>
  <c r="Z10" s="1"/>
  <c r="X10" a="1"/>
  <c r="X10" s="1"/>
  <c r="V10" a="1"/>
  <c r="V10" s="1"/>
  <c r="T10" a="1"/>
  <c r="T10" s="1"/>
  <c r="R10" a="1"/>
  <c r="R10" s="1"/>
  <c r="P10" a="1"/>
  <c r="P10" s="1"/>
  <c r="N10" a="1"/>
  <c r="N10" s="1"/>
  <c r="L10" a="1"/>
  <c r="L10" s="1"/>
  <c r="J10" a="1"/>
  <c r="J10" s="1"/>
  <c r="H10" a="1"/>
  <c r="H10" s="1"/>
  <c r="E9"/>
  <c r="AU9"/>
  <c r="AL9" a="1"/>
  <c r="AL9" s="1"/>
  <c r="AJ9" a="1"/>
  <c r="AJ9" s="1"/>
  <c r="AH9" a="1"/>
  <c r="AH9" s="1"/>
  <c r="AF9" a="1"/>
  <c r="AF9" s="1"/>
  <c r="AD9" a="1"/>
  <c r="AD9" s="1"/>
  <c r="AB9" a="1"/>
  <c r="AB9" s="1"/>
  <c r="Z9" a="1"/>
  <c r="Z9" s="1"/>
  <c r="X9" a="1"/>
  <c r="X9" s="1"/>
  <c r="V9" a="1"/>
  <c r="V9" s="1"/>
  <c r="T9" a="1"/>
  <c r="T9" s="1"/>
  <c r="R9" a="1"/>
  <c r="R9" s="1"/>
  <c r="P9" a="1"/>
  <c r="P9" s="1"/>
  <c r="N9" a="1"/>
  <c r="N9" s="1"/>
  <c r="L9" a="1"/>
  <c r="L9" s="1"/>
  <c r="J9" a="1"/>
  <c r="J9" s="1"/>
  <c r="H9" a="1"/>
  <c r="H9" s="1"/>
  <c r="D9"/>
  <c r="AN11" a="1"/>
  <c r="AN11" s="1"/>
  <c r="AL11" a="1"/>
  <c r="AL11" s="1"/>
  <c r="AJ11" a="1"/>
  <c r="AJ11" s="1"/>
  <c r="AH11" a="1"/>
  <c r="AH11" s="1"/>
  <c r="AF11" a="1"/>
  <c r="AF11" s="1"/>
  <c r="AD11" a="1"/>
  <c r="AD11" s="1"/>
  <c r="AB11" a="1"/>
  <c r="AB11" s="1"/>
  <c r="Z11" a="1"/>
  <c r="Z11" s="1"/>
  <c r="X11" a="1"/>
  <c r="X11" s="1"/>
  <c r="V11" a="1"/>
  <c r="V11" s="1"/>
  <c r="T11" a="1"/>
  <c r="T11" s="1"/>
  <c r="R11" a="1"/>
  <c r="R11" s="1"/>
  <c r="P11" a="1"/>
  <c r="P11" s="1"/>
  <c r="N11" a="1"/>
  <c r="N11" s="1"/>
  <c r="L11" a="1"/>
  <c r="L11" s="1"/>
  <c r="J11" a="1"/>
  <c r="J11" s="1"/>
  <c r="H11" a="1"/>
  <c r="H11" s="1"/>
  <c r="AM10" a="1"/>
  <c r="AM10" s="1"/>
  <c r="AK10" a="1"/>
  <c r="AK10" s="1"/>
  <c r="AI10" a="1"/>
  <c r="AI10" s="1"/>
  <c r="AG10" a="1"/>
  <c r="AG10" s="1"/>
  <c r="AE10" a="1"/>
  <c r="AE10" s="1"/>
  <c r="AC10" a="1"/>
  <c r="AC10" s="1"/>
  <c r="AA10" a="1"/>
  <c r="AA10" s="1"/>
  <c r="Y10" a="1"/>
  <c r="Y10" s="1"/>
  <c r="W10" a="1"/>
  <c r="W10" s="1"/>
  <c r="U10" a="1"/>
  <c r="U10" s="1"/>
  <c r="S10" a="1"/>
  <c r="S10" s="1"/>
  <c r="Q10" a="1"/>
  <c r="Q10" s="1"/>
  <c r="O10" a="1"/>
  <c r="O10" s="1"/>
  <c r="M10" a="1"/>
  <c r="M10" s="1"/>
  <c r="K10" a="1"/>
  <c r="K10" s="1"/>
  <c r="I10" a="1"/>
  <c r="I10" s="1"/>
  <c r="G10" a="1"/>
  <c r="G10" s="1"/>
  <c r="AM18" a="1"/>
  <c r="AM18" s="1"/>
  <c r="AK18" a="1"/>
  <c r="AK18" s="1"/>
  <c r="AI18" a="1"/>
  <c r="AI18" s="1"/>
  <c r="AG18" a="1"/>
  <c r="AG18" s="1"/>
  <c r="AE18" a="1"/>
  <c r="AE18" s="1"/>
  <c r="AC18" a="1"/>
  <c r="AC18" s="1"/>
  <c r="AA18" a="1"/>
  <c r="AA18" s="1"/>
  <c r="Y18" a="1"/>
  <c r="Y18" s="1"/>
  <c r="W18" a="1"/>
  <c r="W18" s="1"/>
  <c r="U18" a="1"/>
  <c r="U18" s="1"/>
  <c r="S18" a="1"/>
  <c r="S18" s="1"/>
  <c r="Q18" a="1"/>
  <c r="Q18" s="1"/>
  <c r="O18" a="1"/>
  <c r="O18" s="1"/>
  <c r="M18" a="1"/>
  <c r="M18" s="1"/>
  <c r="K18" a="1"/>
  <c r="K18" s="1"/>
  <c r="I18" a="1"/>
  <c r="I18" s="1"/>
  <c r="G18" a="1"/>
  <c r="G18" s="1"/>
  <c r="AO20" a="1"/>
  <c r="AO20" s="1"/>
  <c r="AP20" s="1"/>
  <c r="AM20" a="1"/>
  <c r="AM20" s="1"/>
  <c r="AK20" a="1"/>
  <c r="AK20" s="1"/>
  <c r="AI20" a="1"/>
  <c r="AI20" s="1"/>
  <c r="AG20" a="1"/>
  <c r="AG20" s="1"/>
  <c r="AE20" a="1"/>
  <c r="AE20" s="1"/>
  <c r="AC20" a="1"/>
  <c r="AC20" s="1"/>
  <c r="AA20" a="1"/>
  <c r="AA20" s="1"/>
  <c r="Y20" a="1"/>
  <c r="Y20" s="1"/>
  <c r="W20" a="1"/>
  <c r="W20" s="1"/>
  <c r="U20" a="1"/>
  <c r="U20" s="1"/>
  <c r="S20" a="1"/>
  <c r="S20" s="1"/>
  <c r="Q20" a="1"/>
  <c r="Q20" s="1"/>
  <c r="O20" a="1"/>
  <c r="O20" s="1"/>
  <c r="M20" a="1"/>
  <c r="M20" s="1"/>
  <c r="K20" a="1"/>
  <c r="K20" s="1"/>
  <c r="I20" a="1"/>
  <c r="I20" s="1"/>
  <c r="G20" a="1"/>
  <c r="G20" s="1"/>
  <c r="AL19" a="1"/>
  <c r="AL19" s="1"/>
  <c r="AJ19" a="1"/>
  <c r="AJ19" s="1"/>
  <c r="AH19" a="1"/>
  <c r="AH19" s="1"/>
  <c r="AF19" a="1"/>
  <c r="AF19" s="1"/>
  <c r="AD19" a="1"/>
  <c r="AD19" s="1"/>
  <c r="AB19" a="1"/>
  <c r="AB19" s="1"/>
  <c r="Z19" a="1"/>
  <c r="Z19" s="1"/>
  <c r="X19" a="1"/>
  <c r="X19" s="1"/>
  <c r="V19" a="1"/>
  <c r="V19" s="1"/>
  <c r="T19" a="1"/>
  <c r="T19" s="1"/>
  <c r="R19" a="1"/>
  <c r="R19" s="1"/>
  <c r="P19" a="1"/>
  <c r="P19" s="1"/>
  <c r="N19" a="1"/>
  <c r="N19" s="1"/>
  <c r="L19" a="1"/>
  <c r="L19" s="1"/>
  <c r="J19" a="1"/>
  <c r="J19" s="1"/>
  <c r="H19" a="1"/>
  <c r="H19" s="1"/>
  <c r="E18"/>
  <c r="AU18"/>
  <c r="AL18" a="1"/>
  <c r="AL18" s="1"/>
  <c r="AJ18" a="1"/>
  <c r="AJ18" s="1"/>
  <c r="AH18" a="1"/>
  <c r="AH18" s="1"/>
  <c r="AF18" a="1"/>
  <c r="AF18" s="1"/>
  <c r="AD18" a="1"/>
  <c r="AD18" s="1"/>
  <c r="AB18" a="1"/>
  <c r="AB18" s="1"/>
  <c r="Z18" a="1"/>
  <c r="Z18" s="1"/>
  <c r="X18" a="1"/>
  <c r="X18" s="1"/>
  <c r="V18" a="1"/>
  <c r="V18" s="1"/>
  <c r="T18" a="1"/>
  <c r="T18" s="1"/>
  <c r="R18" a="1"/>
  <c r="R18" s="1"/>
  <c r="P18" a="1"/>
  <c r="P18" s="1"/>
  <c r="N18" a="1"/>
  <c r="N18" s="1"/>
  <c r="L18" a="1"/>
  <c r="L18" s="1"/>
  <c r="J18" a="1"/>
  <c r="J18" s="1"/>
  <c r="H18" a="1"/>
  <c r="H18" s="1"/>
  <c r="D18"/>
  <c r="AN20" a="1"/>
  <c r="AN20" s="1"/>
  <c r="AL20" a="1"/>
  <c r="AL20" s="1"/>
  <c r="AJ20" a="1"/>
  <c r="AJ20" s="1"/>
  <c r="AH20" a="1"/>
  <c r="AH20" s="1"/>
  <c r="AF20" a="1"/>
  <c r="AF20" s="1"/>
  <c r="AD20" a="1"/>
  <c r="AD20" s="1"/>
  <c r="AB20" a="1"/>
  <c r="AB20" s="1"/>
  <c r="Z20" a="1"/>
  <c r="Z20" s="1"/>
  <c r="X20" a="1"/>
  <c r="X20" s="1"/>
  <c r="V20" a="1"/>
  <c r="V20" s="1"/>
  <c r="T20" a="1"/>
  <c r="T20" s="1"/>
  <c r="R20" a="1"/>
  <c r="R20" s="1"/>
  <c r="P20" a="1"/>
  <c r="P20" s="1"/>
  <c r="N20" a="1"/>
  <c r="N20" s="1"/>
  <c r="L20" a="1"/>
  <c r="L20" s="1"/>
  <c r="J20" a="1"/>
  <c r="J20" s="1"/>
  <c r="H20" a="1"/>
  <c r="H20" s="1"/>
  <c r="AM19" a="1"/>
  <c r="AM19" s="1"/>
  <c r="AK19" a="1"/>
  <c r="AK19" s="1"/>
  <c r="AI19" a="1"/>
  <c r="AI19" s="1"/>
  <c r="AG19" a="1"/>
  <c r="AG19" s="1"/>
  <c r="AE19" a="1"/>
  <c r="AE19" s="1"/>
  <c r="AC19" a="1"/>
  <c r="AC19" s="1"/>
  <c r="AA19" a="1"/>
  <c r="AA19" s="1"/>
  <c r="Y19" a="1"/>
  <c r="Y19" s="1"/>
  <c r="W19" a="1"/>
  <c r="W19" s="1"/>
  <c r="U19" a="1"/>
  <c r="U19" s="1"/>
  <c r="S19" a="1"/>
  <c r="S19" s="1"/>
  <c r="Q19" a="1"/>
  <c r="Q19" s="1"/>
  <c r="O19" a="1"/>
  <c r="O19" s="1"/>
  <c r="M19" a="1"/>
  <c r="M19" s="1"/>
  <c r="K19" a="1"/>
  <c r="K19" s="1"/>
  <c r="I19" a="1"/>
  <c r="I19" s="1"/>
  <c r="G19" a="1"/>
  <c r="G19" s="1"/>
  <c r="D36" i="4"/>
  <c r="E36"/>
  <c r="I36" a="1"/>
  <c r="I36" s="1"/>
  <c r="M36" a="1"/>
  <c r="M36" s="1"/>
  <c r="Q36" a="1"/>
  <c r="Q36" s="1"/>
  <c r="U36" a="1"/>
  <c r="U36" s="1"/>
  <c r="Y36" a="1"/>
  <c r="Y36" s="1"/>
  <c r="AC36" a="1"/>
  <c r="AC36" s="1"/>
  <c r="AG36" a="1"/>
  <c r="AG36" s="1"/>
  <c r="AK36" a="1"/>
  <c r="AK36" s="1"/>
  <c r="AN38" a="1"/>
  <c r="AN38" s="1"/>
  <c r="H37" a="1"/>
  <c r="H37" s="1"/>
  <c r="J37" a="1"/>
  <c r="J37" s="1"/>
  <c r="L37" a="1"/>
  <c r="L37" s="1"/>
  <c r="N37" a="1"/>
  <c r="N37" s="1"/>
  <c r="P37" a="1"/>
  <c r="P37" s="1"/>
  <c r="R37" a="1"/>
  <c r="R37" s="1"/>
  <c r="T37" a="1"/>
  <c r="T37" s="1"/>
  <c r="V37" a="1"/>
  <c r="V37" s="1"/>
  <c r="X37" a="1"/>
  <c r="X37" s="1"/>
  <c r="Z37" a="1"/>
  <c r="Z37" s="1"/>
  <c r="AB37" a="1"/>
  <c r="AB37" s="1"/>
  <c r="AD37" a="1"/>
  <c r="AD37" s="1"/>
  <c r="AF37" a="1"/>
  <c r="AF37" s="1"/>
  <c r="AH37" a="1"/>
  <c r="AH37" s="1"/>
  <c r="AJ37" a="1"/>
  <c r="AJ37" s="1"/>
  <c r="AL37" a="1"/>
  <c r="AL37" s="1"/>
  <c r="G38" a="1"/>
  <c r="G38" s="1"/>
  <c r="I38" a="1"/>
  <c r="I38" s="1"/>
  <c r="K38" a="1"/>
  <c r="K38" s="1"/>
  <c r="M38" a="1"/>
  <c r="M38" s="1"/>
  <c r="O38" a="1"/>
  <c r="O38" s="1"/>
  <c r="Q38" a="1"/>
  <c r="Q38" s="1"/>
  <c r="S38" a="1"/>
  <c r="S38" s="1"/>
  <c r="U38" a="1"/>
  <c r="U38" s="1"/>
  <c r="W38" a="1"/>
  <c r="W38" s="1"/>
  <c r="Y38" a="1"/>
  <c r="Y38" s="1"/>
  <c r="AA38" a="1"/>
  <c r="AA38" s="1"/>
  <c r="AC38" a="1"/>
  <c r="AC38" s="1"/>
  <c r="AE38" a="1"/>
  <c r="AE38" s="1"/>
  <c r="AG38" a="1"/>
  <c r="AG38" s="1"/>
  <c r="AI38" a="1"/>
  <c r="AI38" s="1"/>
  <c r="AK38" a="1"/>
  <c r="AK38" s="1"/>
  <c r="AM38" a="1"/>
  <c r="AM38" s="1"/>
  <c r="J36" a="1"/>
  <c r="J36" s="1"/>
  <c r="N36" a="1"/>
  <c r="N36" s="1"/>
  <c r="R36" a="1"/>
  <c r="R36" s="1"/>
  <c r="V36" a="1"/>
  <c r="V36" s="1"/>
  <c r="Z36" a="1"/>
  <c r="Z36" s="1"/>
  <c r="AD36" a="1"/>
  <c r="AD36" s="1"/>
  <c r="AH36" a="1"/>
  <c r="AH36" s="1"/>
  <c r="AL36" a="1"/>
  <c r="AL36" s="1"/>
  <c r="AU36"/>
  <c r="AO38" a="1"/>
  <c r="AO38" s="1"/>
  <c r="AP38" s="1"/>
  <c r="K36" a="1"/>
  <c r="K36" s="1"/>
  <c r="O36" a="1"/>
  <c r="O36" s="1"/>
  <c r="S36" a="1"/>
  <c r="S36" s="1"/>
  <c r="W36" a="1"/>
  <c r="W36" s="1"/>
  <c r="AA36" a="1"/>
  <c r="AA36" s="1"/>
  <c r="AE36" a="1"/>
  <c r="AE36" s="1"/>
  <c r="AI36" a="1"/>
  <c r="AI36" s="1"/>
  <c r="AM36" a="1"/>
  <c r="AM36" s="1"/>
  <c r="G37" a="1"/>
  <c r="G37" s="1"/>
  <c r="I37" a="1"/>
  <c r="I37" s="1"/>
  <c r="K37" a="1"/>
  <c r="K37" s="1"/>
  <c r="M37" a="1"/>
  <c r="M37" s="1"/>
  <c r="O37" a="1"/>
  <c r="O37" s="1"/>
  <c r="Q37" a="1"/>
  <c r="Q37" s="1"/>
  <c r="S37" a="1"/>
  <c r="S37" s="1"/>
  <c r="U37" a="1"/>
  <c r="U37" s="1"/>
  <c r="W37" a="1"/>
  <c r="W37" s="1"/>
  <c r="Y37" a="1"/>
  <c r="Y37" s="1"/>
  <c r="AA37" a="1"/>
  <c r="AA37" s="1"/>
  <c r="AC37" a="1"/>
  <c r="AC37" s="1"/>
  <c r="AE37" a="1"/>
  <c r="AE37" s="1"/>
  <c r="AG37" a="1"/>
  <c r="AG37" s="1"/>
  <c r="AI37" a="1"/>
  <c r="AI37" s="1"/>
  <c r="AK37" a="1"/>
  <c r="AK37" s="1"/>
  <c r="AM37" a="1"/>
  <c r="AM37" s="1"/>
  <c r="H38" a="1"/>
  <c r="H38" s="1"/>
  <c r="J38" a="1"/>
  <c r="J38" s="1"/>
  <c r="L38" a="1"/>
  <c r="L38" s="1"/>
  <c r="N38" a="1"/>
  <c r="N38" s="1"/>
  <c r="P38" a="1"/>
  <c r="P38" s="1"/>
  <c r="R38" a="1"/>
  <c r="R38" s="1"/>
  <c r="T38" a="1"/>
  <c r="T38" s="1"/>
  <c r="V38" a="1"/>
  <c r="V38" s="1"/>
  <c r="X38" a="1"/>
  <c r="X38" s="1"/>
  <c r="Z38" a="1"/>
  <c r="Z38" s="1"/>
  <c r="AB38" a="1"/>
  <c r="AB38" s="1"/>
  <c r="AD38" a="1"/>
  <c r="AD38" s="1"/>
  <c r="AF38" a="1"/>
  <c r="AF38" s="1"/>
  <c r="AH38" a="1"/>
  <c r="AH38" s="1"/>
  <c r="AJ38" a="1"/>
  <c r="AJ38" s="1"/>
  <c r="AL38" a="1"/>
  <c r="AL38" s="1"/>
  <c r="H36" a="1"/>
  <c r="H36" s="1"/>
  <c r="L36" a="1"/>
  <c r="L36" s="1"/>
  <c r="P36" a="1"/>
  <c r="P36" s="1"/>
  <c r="T36" a="1"/>
  <c r="T36" s="1"/>
  <c r="X36" a="1"/>
  <c r="X36" s="1"/>
  <c r="AB36" a="1"/>
  <c r="AB36" s="1"/>
  <c r="AF36" a="1"/>
  <c r="AF36" s="1"/>
  <c r="AJ36" a="1"/>
  <c r="AJ36" s="1"/>
  <c r="G36" a="1"/>
  <c r="G36" s="1"/>
  <c r="AN14" a="1"/>
  <c r="AN14" s="1"/>
  <c r="H13" a="1"/>
  <c r="H13" s="1"/>
  <c r="J13" a="1"/>
  <c r="J13" s="1"/>
  <c r="L13" a="1"/>
  <c r="L13" s="1"/>
  <c r="N13" a="1"/>
  <c r="N13" s="1"/>
  <c r="P13" a="1"/>
  <c r="P13" s="1"/>
  <c r="R13" a="1"/>
  <c r="R13" s="1"/>
  <c r="T13" a="1"/>
  <c r="T13" s="1"/>
  <c r="V13" a="1"/>
  <c r="V13" s="1"/>
  <c r="X13" a="1"/>
  <c r="X13" s="1"/>
  <c r="Z13" a="1"/>
  <c r="Z13" s="1"/>
  <c r="AB13" a="1"/>
  <c r="AB13" s="1"/>
  <c r="AD13" a="1"/>
  <c r="AD13" s="1"/>
  <c r="AF13" a="1"/>
  <c r="AF13" s="1"/>
  <c r="AH13" a="1"/>
  <c r="AH13" s="1"/>
  <c r="AJ13" a="1"/>
  <c r="AJ13" s="1"/>
  <c r="AL13" a="1"/>
  <c r="AL13" s="1"/>
  <c r="G14" a="1"/>
  <c r="G14" s="1"/>
  <c r="I14" a="1"/>
  <c r="I14" s="1"/>
  <c r="K14" a="1"/>
  <c r="K14" s="1"/>
  <c r="M14" a="1"/>
  <c r="M14" s="1"/>
  <c r="O14" a="1"/>
  <c r="O14" s="1"/>
  <c r="Q14" a="1"/>
  <c r="Q14" s="1"/>
  <c r="S14" a="1"/>
  <c r="S14" s="1"/>
  <c r="U14" a="1"/>
  <c r="U14" s="1"/>
  <c r="W14" a="1"/>
  <c r="W14" s="1"/>
  <c r="Y14" a="1"/>
  <c r="Y14" s="1"/>
  <c r="AA14" a="1"/>
  <c r="AA14" s="1"/>
  <c r="AC14" a="1"/>
  <c r="AC14" s="1"/>
  <c r="AE14" a="1"/>
  <c r="AE14" s="1"/>
  <c r="AG14" a="1"/>
  <c r="AG14" s="1"/>
  <c r="AI14" a="1"/>
  <c r="AI14" s="1"/>
  <c r="AK14" a="1"/>
  <c r="AK14" s="1"/>
  <c r="AM14" a="1"/>
  <c r="AM14" s="1"/>
  <c r="I12" a="1"/>
  <c r="I12" s="1"/>
  <c r="K12" a="1"/>
  <c r="K12" s="1"/>
  <c r="M12" a="1"/>
  <c r="M12" s="1"/>
  <c r="O12" a="1"/>
  <c r="O12" s="1"/>
  <c r="Q12" a="1"/>
  <c r="Q12" s="1"/>
  <c r="S12" a="1"/>
  <c r="S12" s="1"/>
  <c r="U12" a="1"/>
  <c r="U12" s="1"/>
  <c r="W12" a="1"/>
  <c r="W12" s="1"/>
  <c r="Y12" a="1"/>
  <c r="Y12" s="1"/>
  <c r="AA12" a="1"/>
  <c r="AA12" s="1"/>
  <c r="AC12" a="1"/>
  <c r="AC12" s="1"/>
  <c r="AE12" a="1"/>
  <c r="AE12" s="1"/>
  <c r="AG12" a="1"/>
  <c r="AG12" s="1"/>
  <c r="AI12" a="1"/>
  <c r="AI12" s="1"/>
  <c r="AK12" a="1"/>
  <c r="AK12" s="1"/>
  <c r="AM12" a="1"/>
  <c r="AM12" s="1"/>
  <c r="D12"/>
  <c r="E12"/>
  <c r="AO14" a="1"/>
  <c r="AO14" s="1"/>
  <c r="AP14" s="1"/>
  <c r="G13" a="1"/>
  <c r="G13" s="1"/>
  <c r="I13" a="1"/>
  <c r="I13" s="1"/>
  <c r="K13" a="1"/>
  <c r="K13" s="1"/>
  <c r="M13" a="1"/>
  <c r="M13" s="1"/>
  <c r="O13" a="1"/>
  <c r="O13" s="1"/>
  <c r="Q13" a="1"/>
  <c r="Q13" s="1"/>
  <c r="S13" a="1"/>
  <c r="S13" s="1"/>
  <c r="U13" a="1"/>
  <c r="U13" s="1"/>
  <c r="W13" a="1"/>
  <c r="W13" s="1"/>
  <c r="Y13" a="1"/>
  <c r="Y13" s="1"/>
  <c r="AA13" a="1"/>
  <c r="AA13" s="1"/>
  <c r="AC13" a="1"/>
  <c r="AC13" s="1"/>
  <c r="AE13" a="1"/>
  <c r="AE13" s="1"/>
  <c r="AG13" a="1"/>
  <c r="AG13" s="1"/>
  <c r="AI13" a="1"/>
  <c r="AI13" s="1"/>
  <c r="AK13" a="1"/>
  <c r="AK13" s="1"/>
  <c r="AM13" a="1"/>
  <c r="AM13" s="1"/>
  <c r="H14" a="1"/>
  <c r="H14" s="1"/>
  <c r="J14" a="1"/>
  <c r="J14" s="1"/>
  <c r="L14" a="1"/>
  <c r="L14" s="1"/>
  <c r="N14" a="1"/>
  <c r="N14" s="1"/>
  <c r="P14" a="1"/>
  <c r="P14" s="1"/>
  <c r="R14" a="1"/>
  <c r="R14" s="1"/>
  <c r="T14" a="1"/>
  <c r="T14" s="1"/>
  <c r="V14" a="1"/>
  <c r="V14" s="1"/>
  <c r="X14" a="1"/>
  <c r="X14" s="1"/>
  <c r="Z14" a="1"/>
  <c r="Z14" s="1"/>
  <c r="AB14" a="1"/>
  <c r="AB14" s="1"/>
  <c r="AD14" a="1"/>
  <c r="AD14" s="1"/>
  <c r="AF14" a="1"/>
  <c r="AF14" s="1"/>
  <c r="AH14" a="1"/>
  <c r="AH14" s="1"/>
  <c r="AJ14" a="1"/>
  <c r="AJ14" s="1"/>
  <c r="AL14" a="1"/>
  <c r="AL14" s="1"/>
  <c r="H12" a="1"/>
  <c r="H12" s="1"/>
  <c r="J12" a="1"/>
  <c r="J12" s="1"/>
  <c r="L12" a="1"/>
  <c r="L12" s="1"/>
  <c r="N12" a="1"/>
  <c r="N12" s="1"/>
  <c r="P12" a="1"/>
  <c r="P12" s="1"/>
  <c r="R12" a="1"/>
  <c r="R12" s="1"/>
  <c r="T12" a="1"/>
  <c r="T12" s="1"/>
  <c r="V12" a="1"/>
  <c r="V12" s="1"/>
  <c r="X12" a="1"/>
  <c r="X12" s="1"/>
  <c r="Z12" a="1"/>
  <c r="Z12" s="1"/>
  <c r="AB12" a="1"/>
  <c r="AB12" s="1"/>
  <c r="AD12" a="1"/>
  <c r="AD12" s="1"/>
  <c r="AF12" a="1"/>
  <c r="AF12" s="1"/>
  <c r="AH12" a="1"/>
  <c r="AH12" s="1"/>
  <c r="AJ12" a="1"/>
  <c r="AJ12" s="1"/>
  <c r="AL12" a="1"/>
  <c r="AL12" s="1"/>
  <c r="G12" a="1"/>
  <c r="G12" s="1"/>
  <c r="AU12"/>
  <c r="D18"/>
  <c r="AN20" a="1"/>
  <c r="AN20" s="1"/>
  <c r="H19" a="1"/>
  <c r="H19" s="1"/>
  <c r="J19" a="1"/>
  <c r="J19" s="1"/>
  <c r="L19" a="1"/>
  <c r="L19" s="1"/>
  <c r="N19" a="1"/>
  <c r="N19" s="1"/>
  <c r="P19" a="1"/>
  <c r="P19" s="1"/>
  <c r="R19" a="1"/>
  <c r="R19" s="1"/>
  <c r="T19" a="1"/>
  <c r="T19" s="1"/>
  <c r="V19" a="1"/>
  <c r="V19" s="1"/>
  <c r="X19" a="1"/>
  <c r="X19" s="1"/>
  <c r="Z19" a="1"/>
  <c r="Z19" s="1"/>
  <c r="AB19" a="1"/>
  <c r="AB19" s="1"/>
  <c r="AD19" a="1"/>
  <c r="AD19" s="1"/>
  <c r="AF19" a="1"/>
  <c r="AF19" s="1"/>
  <c r="AH19" a="1"/>
  <c r="AH19" s="1"/>
  <c r="AJ19" a="1"/>
  <c r="AJ19" s="1"/>
  <c r="AL19" a="1"/>
  <c r="AL19" s="1"/>
  <c r="G20" a="1"/>
  <c r="G20" s="1"/>
  <c r="I20" a="1"/>
  <c r="I20" s="1"/>
  <c r="K20" a="1"/>
  <c r="K20" s="1"/>
  <c r="M20" a="1"/>
  <c r="M20" s="1"/>
  <c r="O20" a="1"/>
  <c r="O20" s="1"/>
  <c r="Q20" a="1"/>
  <c r="Q20" s="1"/>
  <c r="S20" a="1"/>
  <c r="S20" s="1"/>
  <c r="U20" a="1"/>
  <c r="U20" s="1"/>
  <c r="W20" a="1"/>
  <c r="W20" s="1"/>
  <c r="Y20" a="1"/>
  <c r="Y20" s="1"/>
  <c r="AA20" a="1"/>
  <c r="AA20" s="1"/>
  <c r="AC20" a="1"/>
  <c r="AC20" s="1"/>
  <c r="AE20" a="1"/>
  <c r="AE20" s="1"/>
  <c r="AG20" a="1"/>
  <c r="AG20" s="1"/>
  <c r="AI20" a="1"/>
  <c r="AI20" s="1"/>
  <c r="AK20" a="1"/>
  <c r="AK20" s="1"/>
  <c r="AM20" a="1"/>
  <c r="AM20" s="1"/>
  <c r="I18" a="1"/>
  <c r="I18" s="1"/>
  <c r="K18" a="1"/>
  <c r="K18" s="1"/>
  <c r="M18" a="1"/>
  <c r="M18" s="1"/>
  <c r="O18" a="1"/>
  <c r="O18" s="1"/>
  <c r="Q18" a="1"/>
  <c r="Q18" s="1"/>
  <c r="S18" a="1"/>
  <c r="S18" s="1"/>
  <c r="U18" a="1"/>
  <c r="U18" s="1"/>
  <c r="W18" a="1"/>
  <c r="W18" s="1"/>
  <c r="Y18" a="1"/>
  <c r="Y18" s="1"/>
  <c r="AA18" a="1"/>
  <c r="AA18" s="1"/>
  <c r="AC18" a="1"/>
  <c r="AC18" s="1"/>
  <c r="AE18" a="1"/>
  <c r="AE18" s="1"/>
  <c r="AG18" a="1"/>
  <c r="AG18" s="1"/>
  <c r="AI18" a="1"/>
  <c r="AI18" s="1"/>
  <c r="AK18" a="1"/>
  <c r="AK18" s="1"/>
  <c r="AM18" a="1"/>
  <c r="AM18" s="1"/>
  <c r="AU18"/>
  <c r="E18"/>
  <c r="AO20" a="1"/>
  <c r="AO20" s="1"/>
  <c r="AP20" s="1"/>
  <c r="G19" a="1"/>
  <c r="G19" s="1"/>
  <c r="I19" a="1"/>
  <c r="I19" s="1"/>
  <c r="K19" a="1"/>
  <c r="K19" s="1"/>
  <c r="M19" a="1"/>
  <c r="M19" s="1"/>
  <c r="O19" a="1"/>
  <c r="O19" s="1"/>
  <c r="Q19" a="1"/>
  <c r="Q19" s="1"/>
  <c r="S19" a="1"/>
  <c r="S19" s="1"/>
  <c r="U19" a="1"/>
  <c r="U19" s="1"/>
  <c r="W19" a="1"/>
  <c r="W19" s="1"/>
  <c r="Y19" a="1"/>
  <c r="Y19" s="1"/>
  <c r="AA19" a="1"/>
  <c r="AA19" s="1"/>
  <c r="AC19" a="1"/>
  <c r="AC19" s="1"/>
  <c r="AE19" a="1"/>
  <c r="AE19" s="1"/>
  <c r="AG19" a="1"/>
  <c r="AG19" s="1"/>
  <c r="AI19" a="1"/>
  <c r="AI19" s="1"/>
  <c r="AK19" a="1"/>
  <c r="AK19" s="1"/>
  <c r="AM19" a="1"/>
  <c r="AM19" s="1"/>
  <c r="H20" a="1"/>
  <c r="H20" s="1"/>
  <c r="J20" a="1"/>
  <c r="J20" s="1"/>
  <c r="L20" a="1"/>
  <c r="L20" s="1"/>
  <c r="N20" a="1"/>
  <c r="N20" s="1"/>
  <c r="P20" a="1"/>
  <c r="P20" s="1"/>
  <c r="R20" a="1"/>
  <c r="R20" s="1"/>
  <c r="T20" a="1"/>
  <c r="T20" s="1"/>
  <c r="V20" a="1"/>
  <c r="V20" s="1"/>
  <c r="X20" a="1"/>
  <c r="X20" s="1"/>
  <c r="Z20" a="1"/>
  <c r="Z20" s="1"/>
  <c r="AB20" a="1"/>
  <c r="AB20" s="1"/>
  <c r="AD20" a="1"/>
  <c r="AD20" s="1"/>
  <c r="AF20" a="1"/>
  <c r="AF20" s="1"/>
  <c r="AH20" a="1"/>
  <c r="AH20" s="1"/>
  <c r="AJ20" a="1"/>
  <c r="AJ20" s="1"/>
  <c r="AL20" a="1"/>
  <c r="AL20" s="1"/>
  <c r="H18" a="1"/>
  <c r="H18" s="1"/>
  <c r="J18" a="1"/>
  <c r="J18" s="1"/>
  <c r="L18" a="1"/>
  <c r="L18" s="1"/>
  <c r="N18" a="1"/>
  <c r="N18" s="1"/>
  <c r="P18" a="1"/>
  <c r="P18" s="1"/>
  <c r="R18" a="1"/>
  <c r="R18" s="1"/>
  <c r="T18" a="1"/>
  <c r="T18" s="1"/>
  <c r="V18" a="1"/>
  <c r="V18" s="1"/>
  <c r="X18" a="1"/>
  <c r="X18" s="1"/>
  <c r="Z18" a="1"/>
  <c r="Z18" s="1"/>
  <c r="AB18" a="1"/>
  <c r="AB18" s="1"/>
  <c r="AD18" a="1"/>
  <c r="AD18" s="1"/>
  <c r="AF18" a="1"/>
  <c r="AF18" s="1"/>
  <c r="AH18" a="1"/>
  <c r="AH18" s="1"/>
  <c r="AJ18" a="1"/>
  <c r="AJ18" s="1"/>
  <c r="AL18" a="1"/>
  <c r="AL18" s="1"/>
  <c r="G18" a="1"/>
  <c r="G18" s="1"/>
  <c r="D30"/>
  <c r="AO32" a="1"/>
  <c r="AO32" s="1"/>
  <c r="AP32" s="1"/>
  <c r="G31" a="1"/>
  <c r="G31" s="1"/>
  <c r="I31" a="1"/>
  <c r="I31" s="1"/>
  <c r="K31" a="1"/>
  <c r="K31" s="1"/>
  <c r="M31" a="1"/>
  <c r="M31" s="1"/>
  <c r="O31" a="1"/>
  <c r="O31" s="1"/>
  <c r="Q31" a="1"/>
  <c r="Q31" s="1"/>
  <c r="S31" a="1"/>
  <c r="S31" s="1"/>
  <c r="U31" a="1"/>
  <c r="U31" s="1"/>
  <c r="W31" a="1"/>
  <c r="W31" s="1"/>
  <c r="Y31" a="1"/>
  <c r="Y31" s="1"/>
  <c r="AA31" a="1"/>
  <c r="AA31" s="1"/>
  <c r="AC31" a="1"/>
  <c r="AC31" s="1"/>
  <c r="AE31" a="1"/>
  <c r="AE31" s="1"/>
  <c r="AG31" a="1"/>
  <c r="AG31" s="1"/>
  <c r="AI31" a="1"/>
  <c r="AI31" s="1"/>
  <c r="AK31" a="1"/>
  <c r="AK31" s="1"/>
  <c r="AM31" a="1"/>
  <c r="AM31" s="1"/>
  <c r="H32" a="1"/>
  <c r="H32" s="1"/>
  <c r="J32" a="1"/>
  <c r="J32" s="1"/>
  <c r="L32" a="1"/>
  <c r="L32" s="1"/>
  <c r="N32" a="1"/>
  <c r="N32" s="1"/>
  <c r="P32" a="1"/>
  <c r="P32" s="1"/>
  <c r="R32" a="1"/>
  <c r="R32" s="1"/>
  <c r="T32" a="1"/>
  <c r="T32" s="1"/>
  <c r="V32" a="1"/>
  <c r="V32" s="1"/>
  <c r="X32" a="1"/>
  <c r="X32" s="1"/>
  <c r="Z32" a="1"/>
  <c r="Z32" s="1"/>
  <c r="AB32" a="1"/>
  <c r="AB32" s="1"/>
  <c r="AD32" a="1"/>
  <c r="AD32" s="1"/>
  <c r="AF32" a="1"/>
  <c r="AF32" s="1"/>
  <c r="AH32" a="1"/>
  <c r="AH32" s="1"/>
  <c r="AJ32" a="1"/>
  <c r="AJ32" s="1"/>
  <c r="AL32" a="1"/>
  <c r="AL32" s="1"/>
  <c r="H30" a="1"/>
  <c r="H30" s="1"/>
  <c r="J30" a="1"/>
  <c r="J30" s="1"/>
  <c r="L30" a="1"/>
  <c r="L30" s="1"/>
  <c r="N30" a="1"/>
  <c r="N30" s="1"/>
  <c r="P30" a="1"/>
  <c r="P30" s="1"/>
  <c r="R30" a="1"/>
  <c r="R30" s="1"/>
  <c r="T30" a="1"/>
  <c r="T30" s="1"/>
  <c r="V30" a="1"/>
  <c r="V30" s="1"/>
  <c r="X30" a="1"/>
  <c r="X30" s="1"/>
  <c r="Z30" a="1"/>
  <c r="Z30" s="1"/>
  <c r="AB30" a="1"/>
  <c r="AB30" s="1"/>
  <c r="AD30" a="1"/>
  <c r="AD30" s="1"/>
  <c r="AF30" a="1"/>
  <c r="AF30" s="1"/>
  <c r="AH30" a="1"/>
  <c r="AH30" s="1"/>
  <c r="AJ30" a="1"/>
  <c r="AJ30" s="1"/>
  <c r="AL30" a="1"/>
  <c r="AL30" s="1"/>
  <c r="G30" a="1"/>
  <c r="G30" s="1"/>
  <c r="AU30"/>
  <c r="E30"/>
  <c r="AN32" a="1"/>
  <c r="AN32" s="1"/>
  <c r="H31" a="1"/>
  <c r="H31" s="1"/>
  <c r="J31" a="1"/>
  <c r="J31" s="1"/>
  <c r="L31" a="1"/>
  <c r="L31" s="1"/>
  <c r="N31" a="1"/>
  <c r="N31" s="1"/>
  <c r="P31" a="1"/>
  <c r="P31" s="1"/>
  <c r="R31" a="1"/>
  <c r="R31" s="1"/>
  <c r="T31" a="1"/>
  <c r="T31" s="1"/>
  <c r="V31" a="1"/>
  <c r="V31" s="1"/>
  <c r="X31" a="1"/>
  <c r="X31" s="1"/>
  <c r="Z31" a="1"/>
  <c r="Z31" s="1"/>
  <c r="AB31" a="1"/>
  <c r="AB31" s="1"/>
  <c r="AD31" a="1"/>
  <c r="AD31" s="1"/>
  <c r="AF31" a="1"/>
  <c r="AF31" s="1"/>
  <c r="AH31" a="1"/>
  <c r="AH31" s="1"/>
  <c r="AJ31" a="1"/>
  <c r="AJ31" s="1"/>
  <c r="AL31" a="1"/>
  <c r="AL31" s="1"/>
  <c r="G32" a="1"/>
  <c r="G32" s="1"/>
  <c r="I32" a="1"/>
  <c r="I32" s="1"/>
  <c r="K32" a="1"/>
  <c r="K32" s="1"/>
  <c r="M32" a="1"/>
  <c r="M32" s="1"/>
  <c r="O32" a="1"/>
  <c r="O32" s="1"/>
  <c r="Q32" a="1"/>
  <c r="Q32" s="1"/>
  <c r="S32" a="1"/>
  <c r="S32" s="1"/>
  <c r="U32" a="1"/>
  <c r="U32" s="1"/>
  <c r="W32" a="1"/>
  <c r="W32" s="1"/>
  <c r="Y32" a="1"/>
  <c r="Y32" s="1"/>
  <c r="AA32" a="1"/>
  <c r="AA32" s="1"/>
  <c r="AC32" a="1"/>
  <c r="AC32" s="1"/>
  <c r="AE32" a="1"/>
  <c r="AE32" s="1"/>
  <c r="AG32" a="1"/>
  <c r="AG32" s="1"/>
  <c r="AI32" a="1"/>
  <c r="AI32" s="1"/>
  <c r="AK32" a="1"/>
  <c r="AK32" s="1"/>
  <c r="AM32" a="1"/>
  <c r="AM32" s="1"/>
  <c r="I30" a="1"/>
  <c r="I30" s="1"/>
  <c r="K30" a="1"/>
  <c r="K30" s="1"/>
  <c r="M30" a="1"/>
  <c r="M30" s="1"/>
  <c r="O30" a="1"/>
  <c r="O30" s="1"/>
  <c r="Q30" a="1"/>
  <c r="Q30" s="1"/>
  <c r="S30" a="1"/>
  <c r="S30" s="1"/>
  <c r="U30" a="1"/>
  <c r="U30" s="1"/>
  <c r="W30" a="1"/>
  <c r="W30" s="1"/>
  <c r="Y30" a="1"/>
  <c r="Y30" s="1"/>
  <c r="AA30" a="1"/>
  <c r="AA30" s="1"/>
  <c r="AC30" a="1"/>
  <c r="AC30" s="1"/>
  <c r="AE30" a="1"/>
  <c r="AE30" s="1"/>
  <c r="AG30" a="1"/>
  <c r="AG30" s="1"/>
  <c r="AI30" a="1"/>
  <c r="AI30" s="1"/>
  <c r="AK30" a="1"/>
  <c r="AK30" s="1"/>
  <c r="AM30" a="1"/>
  <c r="AM30" s="1"/>
  <c r="E21"/>
  <c r="AN23" a="1"/>
  <c r="AN23" s="1"/>
  <c r="H22" a="1"/>
  <c r="H22" s="1"/>
  <c r="J22" a="1"/>
  <c r="J22" s="1"/>
  <c r="L22" a="1"/>
  <c r="L22" s="1"/>
  <c r="N22" a="1"/>
  <c r="N22" s="1"/>
  <c r="P22" a="1"/>
  <c r="P22" s="1"/>
  <c r="R22" a="1"/>
  <c r="R22" s="1"/>
  <c r="T22" a="1"/>
  <c r="T22" s="1"/>
  <c r="V22" a="1"/>
  <c r="V22" s="1"/>
  <c r="X22" a="1"/>
  <c r="X22" s="1"/>
  <c r="Z22" a="1"/>
  <c r="Z22" s="1"/>
  <c r="AB22" a="1"/>
  <c r="AB22" s="1"/>
  <c r="AD22" a="1"/>
  <c r="AD22" s="1"/>
  <c r="AF22" a="1"/>
  <c r="AF22" s="1"/>
  <c r="AH22" a="1"/>
  <c r="AH22" s="1"/>
  <c r="AJ22" a="1"/>
  <c r="AJ22" s="1"/>
  <c r="AL22" a="1"/>
  <c r="AL22" s="1"/>
  <c r="H23" a="1"/>
  <c r="H23" s="1"/>
  <c r="J23" a="1"/>
  <c r="J23" s="1"/>
  <c r="L23" a="1"/>
  <c r="L23" s="1"/>
  <c r="N23" a="1"/>
  <c r="N23" s="1"/>
  <c r="P23" a="1"/>
  <c r="P23" s="1"/>
  <c r="R23" a="1"/>
  <c r="R23" s="1"/>
  <c r="T23" a="1"/>
  <c r="T23" s="1"/>
  <c r="V23" a="1"/>
  <c r="V23" s="1"/>
  <c r="X23" a="1"/>
  <c r="X23" s="1"/>
  <c r="Z23" a="1"/>
  <c r="Z23" s="1"/>
  <c r="AB23" a="1"/>
  <c r="AB23" s="1"/>
  <c r="AD23" a="1"/>
  <c r="AD23" s="1"/>
  <c r="AF23" a="1"/>
  <c r="AF23" s="1"/>
  <c r="AH23" a="1"/>
  <c r="AH23" s="1"/>
  <c r="AJ23" a="1"/>
  <c r="AJ23" s="1"/>
  <c r="AL23" a="1"/>
  <c r="AL23" s="1"/>
  <c r="I21" a="1"/>
  <c r="I21" s="1"/>
  <c r="K21" a="1"/>
  <c r="K21" s="1"/>
  <c r="M21" a="1"/>
  <c r="M21" s="1"/>
  <c r="O21" a="1"/>
  <c r="O21" s="1"/>
  <c r="Q21" a="1"/>
  <c r="Q21" s="1"/>
  <c r="S21" a="1"/>
  <c r="S21" s="1"/>
  <c r="U21" a="1"/>
  <c r="U21" s="1"/>
  <c r="W21" a="1"/>
  <c r="W21" s="1"/>
  <c r="Y21" a="1"/>
  <c r="Y21" s="1"/>
  <c r="AA21" a="1"/>
  <c r="AA21" s="1"/>
  <c r="AC21" a="1"/>
  <c r="AC21" s="1"/>
  <c r="AE21" a="1"/>
  <c r="AE21" s="1"/>
  <c r="AG21" a="1"/>
  <c r="AG21" s="1"/>
  <c r="AI21" a="1"/>
  <c r="AI21" s="1"/>
  <c r="AK21" a="1"/>
  <c r="AK21" s="1"/>
  <c r="AM21" a="1"/>
  <c r="AM21" s="1"/>
  <c r="G21" a="1"/>
  <c r="G21" s="1"/>
  <c r="G22" a="1"/>
  <c r="G22" s="1"/>
  <c r="D21"/>
  <c r="AO23" a="1"/>
  <c r="AO23" s="1"/>
  <c r="AP23" s="1"/>
  <c r="I22" a="1"/>
  <c r="I22" s="1"/>
  <c r="K22" a="1"/>
  <c r="K22" s="1"/>
  <c r="M22" a="1"/>
  <c r="M22" s="1"/>
  <c r="O22" a="1"/>
  <c r="O22" s="1"/>
  <c r="Q22" a="1"/>
  <c r="Q22" s="1"/>
  <c r="S22" a="1"/>
  <c r="S22" s="1"/>
  <c r="U22" a="1"/>
  <c r="U22" s="1"/>
  <c r="W22" a="1"/>
  <c r="W22" s="1"/>
  <c r="Y22" a="1"/>
  <c r="Y22" s="1"/>
  <c r="AA22" a="1"/>
  <c r="AA22" s="1"/>
  <c r="AC22" a="1"/>
  <c r="AC22" s="1"/>
  <c r="AE22" a="1"/>
  <c r="AE22" s="1"/>
  <c r="AG22" a="1"/>
  <c r="AG22" s="1"/>
  <c r="AI22" a="1"/>
  <c r="AI22" s="1"/>
  <c r="AK22" a="1"/>
  <c r="AK22" s="1"/>
  <c r="AM22" a="1"/>
  <c r="AM22" s="1"/>
  <c r="I23" a="1"/>
  <c r="I23" s="1"/>
  <c r="K23" a="1"/>
  <c r="K23" s="1"/>
  <c r="M23" a="1"/>
  <c r="M23" s="1"/>
  <c r="O23" a="1"/>
  <c r="O23" s="1"/>
  <c r="Q23" a="1"/>
  <c r="Q23" s="1"/>
  <c r="S23" a="1"/>
  <c r="S23" s="1"/>
  <c r="U23" a="1"/>
  <c r="U23" s="1"/>
  <c r="W23" a="1"/>
  <c r="W23" s="1"/>
  <c r="Y23" a="1"/>
  <c r="Y23" s="1"/>
  <c r="AA23" a="1"/>
  <c r="AA23" s="1"/>
  <c r="AC23" a="1"/>
  <c r="AC23" s="1"/>
  <c r="AE23" a="1"/>
  <c r="AE23" s="1"/>
  <c r="AG23" a="1"/>
  <c r="AG23" s="1"/>
  <c r="AI23" a="1"/>
  <c r="AI23" s="1"/>
  <c r="AK23" a="1"/>
  <c r="AK23" s="1"/>
  <c r="AM23" a="1"/>
  <c r="AM23" s="1"/>
  <c r="J21" a="1"/>
  <c r="J21" s="1"/>
  <c r="L21" a="1"/>
  <c r="L21" s="1"/>
  <c r="N21" a="1"/>
  <c r="N21" s="1"/>
  <c r="P21" a="1"/>
  <c r="P21" s="1"/>
  <c r="R21" a="1"/>
  <c r="R21" s="1"/>
  <c r="T21" a="1"/>
  <c r="T21" s="1"/>
  <c r="V21" a="1"/>
  <c r="V21" s="1"/>
  <c r="X21" a="1"/>
  <c r="X21" s="1"/>
  <c r="Z21" a="1"/>
  <c r="Z21" s="1"/>
  <c r="AB21" a="1"/>
  <c r="AB21" s="1"/>
  <c r="AD21" a="1"/>
  <c r="AD21" s="1"/>
  <c r="AF21" a="1"/>
  <c r="AF21" s="1"/>
  <c r="AH21" a="1"/>
  <c r="AH21" s="1"/>
  <c r="AJ21" a="1"/>
  <c r="AJ21" s="1"/>
  <c r="AL21" a="1"/>
  <c r="AL21" s="1"/>
  <c r="H21" a="1"/>
  <c r="H21" s="1"/>
  <c r="G23" a="1"/>
  <c r="G23" s="1"/>
  <c r="AU21"/>
  <c r="E33"/>
  <c r="AO35" a="1"/>
  <c r="AO35" s="1"/>
  <c r="AP35" s="1"/>
  <c r="H34" a="1"/>
  <c r="H34" s="1"/>
  <c r="J34" a="1"/>
  <c r="J34" s="1"/>
  <c r="L34" a="1"/>
  <c r="L34" s="1"/>
  <c r="N34" a="1"/>
  <c r="N34" s="1"/>
  <c r="P34" a="1"/>
  <c r="P34" s="1"/>
  <c r="R34" a="1"/>
  <c r="R34" s="1"/>
  <c r="T34" a="1"/>
  <c r="T34" s="1"/>
  <c r="V34" a="1"/>
  <c r="V34" s="1"/>
  <c r="X34" a="1"/>
  <c r="X34" s="1"/>
  <c r="Z34" a="1"/>
  <c r="Z34" s="1"/>
  <c r="AB34" a="1"/>
  <c r="AB34" s="1"/>
  <c r="AD34" a="1"/>
  <c r="AD34" s="1"/>
  <c r="AF34" a="1"/>
  <c r="AF34" s="1"/>
  <c r="AH34" a="1"/>
  <c r="AH34" s="1"/>
  <c r="AJ34" a="1"/>
  <c r="AJ34" s="1"/>
  <c r="AL34" a="1"/>
  <c r="AL34" s="1"/>
  <c r="G35" a="1"/>
  <c r="G35" s="1"/>
  <c r="I35" a="1"/>
  <c r="I35" s="1"/>
  <c r="K35" a="1"/>
  <c r="K35" s="1"/>
  <c r="M35" a="1"/>
  <c r="M35" s="1"/>
  <c r="O35" a="1"/>
  <c r="O35" s="1"/>
  <c r="Q35" a="1"/>
  <c r="Q35" s="1"/>
  <c r="S35" a="1"/>
  <c r="S35" s="1"/>
  <c r="U35" a="1"/>
  <c r="U35" s="1"/>
  <c r="W35" a="1"/>
  <c r="W35" s="1"/>
  <c r="Y35" a="1"/>
  <c r="Y35" s="1"/>
  <c r="AA35" a="1"/>
  <c r="AA35" s="1"/>
  <c r="AC35" a="1"/>
  <c r="AC35" s="1"/>
  <c r="AE35" a="1"/>
  <c r="AE35" s="1"/>
  <c r="AG35" a="1"/>
  <c r="AG35" s="1"/>
  <c r="AI35" a="1"/>
  <c r="AI35" s="1"/>
  <c r="AK35" a="1"/>
  <c r="AK35" s="1"/>
  <c r="AM35" a="1"/>
  <c r="AM35" s="1"/>
  <c r="I33" a="1"/>
  <c r="I33" s="1"/>
  <c r="K33" a="1"/>
  <c r="K33" s="1"/>
  <c r="M33" a="1"/>
  <c r="M33" s="1"/>
  <c r="O33" a="1"/>
  <c r="O33" s="1"/>
  <c r="Q33" a="1"/>
  <c r="Q33" s="1"/>
  <c r="S33" a="1"/>
  <c r="S33" s="1"/>
  <c r="U33" a="1"/>
  <c r="U33" s="1"/>
  <c r="W33" a="1"/>
  <c r="W33" s="1"/>
  <c r="Y33" a="1"/>
  <c r="Y33" s="1"/>
  <c r="AA33" a="1"/>
  <c r="AA33" s="1"/>
  <c r="AC33" a="1"/>
  <c r="AC33" s="1"/>
  <c r="AE33" a="1"/>
  <c r="AE33" s="1"/>
  <c r="AG33" a="1"/>
  <c r="AG33" s="1"/>
  <c r="AI33" a="1"/>
  <c r="AI33" s="1"/>
  <c r="AK33" a="1"/>
  <c r="AK33" s="1"/>
  <c r="AM33" a="1"/>
  <c r="AM33" s="1"/>
  <c r="D33"/>
  <c r="AN35" a="1"/>
  <c r="AN35" s="1"/>
  <c r="G34" a="1"/>
  <c r="G34" s="1"/>
  <c r="I34" a="1"/>
  <c r="I34" s="1"/>
  <c r="K34" a="1"/>
  <c r="K34" s="1"/>
  <c r="M34" a="1"/>
  <c r="M34" s="1"/>
  <c r="O34" a="1"/>
  <c r="O34" s="1"/>
  <c r="Q34" a="1"/>
  <c r="Q34" s="1"/>
  <c r="S34" a="1"/>
  <c r="S34" s="1"/>
  <c r="U34" a="1"/>
  <c r="U34" s="1"/>
  <c r="W34" a="1"/>
  <c r="W34" s="1"/>
  <c r="Y34" a="1"/>
  <c r="Y34" s="1"/>
  <c r="AA34" a="1"/>
  <c r="AA34" s="1"/>
  <c r="AC34" a="1"/>
  <c r="AC34" s="1"/>
  <c r="AE34" a="1"/>
  <c r="AE34" s="1"/>
  <c r="AG34" a="1"/>
  <c r="AG34" s="1"/>
  <c r="AI34" a="1"/>
  <c r="AI34" s="1"/>
  <c r="AK34" a="1"/>
  <c r="AK34" s="1"/>
  <c r="AM34" a="1"/>
  <c r="AM34" s="1"/>
  <c r="H35" a="1"/>
  <c r="H35" s="1"/>
  <c r="J35" a="1"/>
  <c r="J35" s="1"/>
  <c r="L35" a="1"/>
  <c r="L35" s="1"/>
  <c r="N35" a="1"/>
  <c r="N35" s="1"/>
  <c r="P35" a="1"/>
  <c r="P35" s="1"/>
  <c r="R35" a="1"/>
  <c r="R35" s="1"/>
  <c r="T35" a="1"/>
  <c r="T35" s="1"/>
  <c r="V35" a="1"/>
  <c r="V35" s="1"/>
  <c r="X35" a="1"/>
  <c r="X35" s="1"/>
  <c r="Z35" a="1"/>
  <c r="Z35" s="1"/>
  <c r="AB35" a="1"/>
  <c r="AB35" s="1"/>
  <c r="AD35" a="1"/>
  <c r="AD35" s="1"/>
  <c r="AF35" a="1"/>
  <c r="AF35" s="1"/>
  <c r="AH35" a="1"/>
  <c r="AH35" s="1"/>
  <c r="AJ35" a="1"/>
  <c r="AJ35" s="1"/>
  <c r="AL35" a="1"/>
  <c r="AL35" s="1"/>
  <c r="H33" a="1"/>
  <c r="H33" s="1"/>
  <c r="J33" a="1"/>
  <c r="J33" s="1"/>
  <c r="L33" a="1"/>
  <c r="L33" s="1"/>
  <c r="N33" a="1"/>
  <c r="N33" s="1"/>
  <c r="P33" a="1"/>
  <c r="P33" s="1"/>
  <c r="R33" a="1"/>
  <c r="R33" s="1"/>
  <c r="T33" a="1"/>
  <c r="T33" s="1"/>
  <c r="V33" a="1"/>
  <c r="V33" s="1"/>
  <c r="X33" a="1"/>
  <c r="X33" s="1"/>
  <c r="Z33" a="1"/>
  <c r="Z33" s="1"/>
  <c r="AB33" a="1"/>
  <c r="AB33" s="1"/>
  <c r="AD33" a="1"/>
  <c r="AD33" s="1"/>
  <c r="AF33" a="1"/>
  <c r="AF33" s="1"/>
  <c r="AH33" a="1"/>
  <c r="AH33" s="1"/>
  <c r="AJ33" a="1"/>
  <c r="AJ33" s="1"/>
  <c r="AL33" a="1"/>
  <c r="AL33" s="1"/>
  <c r="G33" a="1"/>
  <c r="G33" s="1"/>
  <c r="AU33"/>
  <c r="AU36" i="6"/>
  <c r="G37" a="1"/>
  <c r="G37" s="1"/>
  <c r="I37" a="1"/>
  <c r="I37" s="1"/>
  <c r="K37" a="1"/>
  <c r="K37" s="1"/>
  <c r="M37" a="1"/>
  <c r="M37" s="1"/>
  <c r="O37" a="1"/>
  <c r="O37" s="1"/>
  <c r="Q37" a="1"/>
  <c r="Q37" s="1"/>
  <c r="S37" a="1"/>
  <c r="S37" s="1"/>
  <c r="U37" a="1"/>
  <c r="U37" s="1"/>
  <c r="W37" a="1"/>
  <c r="W37" s="1"/>
  <c r="Y37" a="1"/>
  <c r="Y37" s="1"/>
  <c r="AA37" a="1"/>
  <c r="AA37" s="1"/>
  <c r="AC37" a="1"/>
  <c r="AC37" s="1"/>
  <c r="AE37" a="1"/>
  <c r="AE37" s="1"/>
  <c r="AG37" a="1"/>
  <c r="AG37" s="1"/>
  <c r="AI37" a="1"/>
  <c r="AI37" s="1"/>
  <c r="AK37" a="1"/>
  <c r="AK37" s="1"/>
  <c r="AM37" a="1"/>
  <c r="AM37" s="1"/>
  <c r="H38" a="1"/>
  <c r="H38" s="1"/>
  <c r="J38" a="1"/>
  <c r="J38" s="1"/>
  <c r="L38" a="1"/>
  <c r="L38" s="1"/>
  <c r="N38" a="1"/>
  <c r="N38" s="1"/>
  <c r="P38" a="1"/>
  <c r="P38" s="1"/>
  <c r="R38" a="1"/>
  <c r="R38" s="1"/>
  <c r="T38" a="1"/>
  <c r="T38" s="1"/>
  <c r="V38" a="1"/>
  <c r="V38" s="1"/>
  <c r="X38" a="1"/>
  <c r="X38" s="1"/>
  <c r="Z38" a="1"/>
  <c r="Z38" s="1"/>
  <c r="AB38" a="1"/>
  <c r="AB38" s="1"/>
  <c r="AD38" a="1"/>
  <c r="AD38" s="1"/>
  <c r="AF38" a="1"/>
  <c r="AF38" s="1"/>
  <c r="AH38" a="1"/>
  <c r="AH38" s="1"/>
  <c r="AJ38" a="1"/>
  <c r="AJ38" s="1"/>
  <c r="AL38" a="1"/>
  <c r="AL38" s="1"/>
  <c r="AN38" a="1"/>
  <c r="AN38" s="1"/>
  <c r="D36"/>
  <c r="H36" a="1"/>
  <c r="H36" s="1"/>
  <c r="J36" a="1"/>
  <c r="J36" s="1"/>
  <c r="L36" a="1"/>
  <c r="L36" s="1"/>
  <c r="N36" a="1"/>
  <c r="N36" s="1"/>
  <c r="P36" a="1"/>
  <c r="P36" s="1"/>
  <c r="R36" a="1"/>
  <c r="R36" s="1"/>
  <c r="T36" a="1"/>
  <c r="T36" s="1"/>
  <c r="V36" a="1"/>
  <c r="V36" s="1"/>
  <c r="X36" a="1"/>
  <c r="X36" s="1"/>
  <c r="Z36" a="1"/>
  <c r="Z36" s="1"/>
  <c r="AB36" a="1"/>
  <c r="AB36" s="1"/>
  <c r="AD36" a="1"/>
  <c r="AD36" s="1"/>
  <c r="AF36" a="1"/>
  <c r="AF36" s="1"/>
  <c r="AH36" a="1"/>
  <c r="AH36" s="1"/>
  <c r="AJ36" a="1"/>
  <c r="AJ36" s="1"/>
  <c r="AL36" a="1"/>
  <c r="AL36" s="1"/>
  <c r="E36"/>
  <c r="H37" a="1"/>
  <c r="H37" s="1"/>
  <c r="J37" a="1"/>
  <c r="J37" s="1"/>
  <c r="L37" a="1"/>
  <c r="L37" s="1"/>
  <c r="N37" a="1"/>
  <c r="N37" s="1"/>
  <c r="P37" a="1"/>
  <c r="P37" s="1"/>
  <c r="R37" a="1"/>
  <c r="R37" s="1"/>
  <c r="T37" a="1"/>
  <c r="T37" s="1"/>
  <c r="V37" a="1"/>
  <c r="V37" s="1"/>
  <c r="X37" a="1"/>
  <c r="X37" s="1"/>
  <c r="Z37" a="1"/>
  <c r="Z37" s="1"/>
  <c r="AB37" a="1"/>
  <c r="AB37" s="1"/>
  <c r="AD37" a="1"/>
  <c r="AD37" s="1"/>
  <c r="AF37" a="1"/>
  <c r="AF37" s="1"/>
  <c r="AH37" a="1"/>
  <c r="AH37" s="1"/>
  <c r="AJ37" a="1"/>
  <c r="AJ37" s="1"/>
  <c r="AL37" a="1"/>
  <c r="AL37" s="1"/>
  <c r="G38" a="1"/>
  <c r="G38" s="1"/>
  <c r="I38" a="1"/>
  <c r="I38" s="1"/>
  <c r="K38" a="1"/>
  <c r="K38" s="1"/>
  <c r="M38" a="1"/>
  <c r="M38" s="1"/>
  <c r="O38" a="1"/>
  <c r="O38" s="1"/>
  <c r="Q38" a="1"/>
  <c r="Q38" s="1"/>
  <c r="S38" a="1"/>
  <c r="S38" s="1"/>
  <c r="U38" a="1"/>
  <c r="U38" s="1"/>
  <c r="W38" a="1"/>
  <c r="W38" s="1"/>
  <c r="Y38" a="1"/>
  <c r="Y38" s="1"/>
  <c r="AA38" a="1"/>
  <c r="AA38" s="1"/>
  <c r="AC38" a="1"/>
  <c r="AC38" s="1"/>
  <c r="AE38" a="1"/>
  <c r="AE38" s="1"/>
  <c r="AG38" a="1"/>
  <c r="AG38" s="1"/>
  <c r="AI38" a="1"/>
  <c r="AI38" s="1"/>
  <c r="AK38" a="1"/>
  <c r="AK38" s="1"/>
  <c r="AM38" a="1"/>
  <c r="AM38" s="1"/>
  <c r="AO38" a="1"/>
  <c r="AO38" s="1"/>
  <c r="AP38" s="1"/>
  <c r="G36" a="1"/>
  <c r="G36" s="1"/>
  <c r="I36" a="1"/>
  <c r="I36" s="1"/>
  <c r="K36" a="1"/>
  <c r="K36" s="1"/>
  <c r="M36" a="1"/>
  <c r="M36" s="1"/>
  <c r="O36" a="1"/>
  <c r="O36" s="1"/>
  <c r="Q36" a="1"/>
  <c r="Q36" s="1"/>
  <c r="S36" a="1"/>
  <c r="S36" s="1"/>
  <c r="U36" a="1"/>
  <c r="U36" s="1"/>
  <c r="W36" a="1"/>
  <c r="W36" s="1"/>
  <c r="Y36" a="1"/>
  <c r="Y36" s="1"/>
  <c r="AA36" a="1"/>
  <c r="AA36" s="1"/>
  <c r="AC36" a="1"/>
  <c r="AC36" s="1"/>
  <c r="AE36" a="1"/>
  <c r="AE36" s="1"/>
  <c r="AG36" a="1"/>
  <c r="AG36" s="1"/>
  <c r="AI36" a="1"/>
  <c r="AI36" s="1"/>
  <c r="AK36" a="1"/>
  <c r="AK36" s="1"/>
  <c r="AM36" a="1"/>
  <c r="AM36" s="1"/>
  <c r="AM12" a="1"/>
  <c r="AM12" s="1"/>
  <c r="AK12" a="1"/>
  <c r="AK12" s="1"/>
  <c r="AI12" a="1"/>
  <c r="AI12" s="1"/>
  <c r="AG12" a="1"/>
  <c r="AG12" s="1"/>
  <c r="AE12" a="1"/>
  <c r="AE12" s="1"/>
  <c r="AC12" a="1"/>
  <c r="AC12" s="1"/>
  <c r="AA12" a="1"/>
  <c r="AA12" s="1"/>
  <c r="Y12" a="1"/>
  <c r="Y12" s="1"/>
  <c r="W12" a="1"/>
  <c r="W12" s="1"/>
  <c r="U12" a="1"/>
  <c r="U12" s="1"/>
  <c r="S12" a="1"/>
  <c r="S12" s="1"/>
  <c r="Q12" a="1"/>
  <c r="Q12" s="1"/>
  <c r="O12" a="1"/>
  <c r="O12" s="1"/>
  <c r="M12" a="1"/>
  <c r="M12" s="1"/>
  <c r="K12" a="1"/>
  <c r="K12" s="1"/>
  <c r="I12" a="1"/>
  <c r="I12" s="1"/>
  <c r="G12" a="1"/>
  <c r="G12" s="1"/>
  <c r="AO14" a="1"/>
  <c r="AO14" s="1"/>
  <c r="AP14" s="1"/>
  <c r="AM14" a="1"/>
  <c r="AM14" s="1"/>
  <c r="AK14" a="1"/>
  <c r="AK14" s="1"/>
  <c r="AI14" a="1"/>
  <c r="AI14" s="1"/>
  <c r="AG14" a="1"/>
  <c r="AG14" s="1"/>
  <c r="AE14" a="1"/>
  <c r="AE14" s="1"/>
  <c r="AC14" a="1"/>
  <c r="AC14" s="1"/>
  <c r="AA14" a="1"/>
  <c r="AA14" s="1"/>
  <c r="Y14" a="1"/>
  <c r="Y14" s="1"/>
  <c r="W14" a="1"/>
  <c r="W14" s="1"/>
  <c r="U14" a="1"/>
  <c r="U14" s="1"/>
  <c r="S14" a="1"/>
  <c r="S14" s="1"/>
  <c r="Q14" a="1"/>
  <c r="Q14" s="1"/>
  <c r="O14" a="1"/>
  <c r="O14" s="1"/>
  <c r="M14" a="1"/>
  <c r="M14" s="1"/>
  <c r="K14" a="1"/>
  <c r="K14" s="1"/>
  <c r="I14" a="1"/>
  <c r="I14" s="1"/>
  <c r="G14" a="1"/>
  <c r="G14" s="1"/>
  <c r="AL13" a="1"/>
  <c r="AL13" s="1"/>
  <c r="AJ13" a="1"/>
  <c r="AJ13" s="1"/>
  <c r="AH13" a="1"/>
  <c r="AH13" s="1"/>
  <c r="AF13" a="1"/>
  <c r="AF13" s="1"/>
  <c r="AD13" a="1"/>
  <c r="AD13" s="1"/>
  <c r="AB13" a="1"/>
  <c r="AB13" s="1"/>
  <c r="Z13" a="1"/>
  <c r="Z13" s="1"/>
  <c r="X13" a="1"/>
  <c r="X13" s="1"/>
  <c r="V13" a="1"/>
  <c r="V13" s="1"/>
  <c r="T13" a="1"/>
  <c r="T13" s="1"/>
  <c r="R13" a="1"/>
  <c r="R13" s="1"/>
  <c r="P13" a="1"/>
  <c r="P13" s="1"/>
  <c r="N13" a="1"/>
  <c r="N13" s="1"/>
  <c r="L13" a="1"/>
  <c r="L13" s="1"/>
  <c r="J13" a="1"/>
  <c r="J13" s="1"/>
  <c r="H13" a="1"/>
  <c r="H13" s="1"/>
  <c r="E12"/>
  <c r="AU12"/>
  <c r="AL12" a="1"/>
  <c r="AL12" s="1"/>
  <c r="AJ12" a="1"/>
  <c r="AJ12" s="1"/>
  <c r="AH12" a="1"/>
  <c r="AH12" s="1"/>
  <c r="AF12" a="1"/>
  <c r="AF12" s="1"/>
  <c r="AD12" a="1"/>
  <c r="AD12" s="1"/>
  <c r="AB12" a="1"/>
  <c r="AB12" s="1"/>
  <c r="Z12" a="1"/>
  <c r="Z12" s="1"/>
  <c r="X12" a="1"/>
  <c r="X12" s="1"/>
  <c r="V12" a="1"/>
  <c r="V12" s="1"/>
  <c r="T12" a="1"/>
  <c r="T12" s="1"/>
  <c r="R12" a="1"/>
  <c r="R12" s="1"/>
  <c r="P12" a="1"/>
  <c r="P12" s="1"/>
  <c r="N12" a="1"/>
  <c r="N12" s="1"/>
  <c r="L12" a="1"/>
  <c r="L12" s="1"/>
  <c r="J12" a="1"/>
  <c r="J12" s="1"/>
  <c r="H12" a="1"/>
  <c r="H12" s="1"/>
  <c r="D12"/>
  <c r="AN14" a="1"/>
  <c r="AN14" s="1"/>
  <c r="AL14" a="1"/>
  <c r="AL14" s="1"/>
  <c r="AJ14" a="1"/>
  <c r="AJ14" s="1"/>
  <c r="AH14" a="1"/>
  <c r="AH14" s="1"/>
  <c r="AF14" a="1"/>
  <c r="AF14" s="1"/>
  <c r="AD14" a="1"/>
  <c r="AD14" s="1"/>
  <c r="AB14" a="1"/>
  <c r="AB14" s="1"/>
  <c r="Z14" a="1"/>
  <c r="Z14" s="1"/>
  <c r="X14" a="1"/>
  <c r="X14" s="1"/>
  <c r="V14" a="1"/>
  <c r="V14" s="1"/>
  <c r="T14" a="1"/>
  <c r="T14" s="1"/>
  <c r="R14" a="1"/>
  <c r="R14" s="1"/>
  <c r="P14" a="1"/>
  <c r="P14" s="1"/>
  <c r="N14" a="1"/>
  <c r="N14" s="1"/>
  <c r="L14" a="1"/>
  <c r="L14" s="1"/>
  <c r="J14" a="1"/>
  <c r="J14" s="1"/>
  <c r="H14" a="1"/>
  <c r="H14" s="1"/>
  <c r="AM13" a="1"/>
  <c r="AM13" s="1"/>
  <c r="AK13" a="1"/>
  <c r="AK13" s="1"/>
  <c r="AI13" a="1"/>
  <c r="AI13" s="1"/>
  <c r="AG13" a="1"/>
  <c r="AG13" s="1"/>
  <c r="AE13" a="1"/>
  <c r="AE13" s="1"/>
  <c r="AC13" a="1"/>
  <c r="AC13" s="1"/>
  <c r="AA13" a="1"/>
  <c r="AA13" s="1"/>
  <c r="Y13" a="1"/>
  <c r="Y13" s="1"/>
  <c r="W13" a="1"/>
  <c r="W13" s="1"/>
  <c r="U13" a="1"/>
  <c r="U13" s="1"/>
  <c r="S13" a="1"/>
  <c r="S13" s="1"/>
  <c r="Q13" a="1"/>
  <c r="Q13" s="1"/>
  <c r="O13" a="1"/>
  <c r="O13" s="1"/>
  <c r="M13" a="1"/>
  <c r="M13" s="1"/>
  <c r="K13" a="1"/>
  <c r="K13" s="1"/>
  <c r="I13" a="1"/>
  <c r="I13" s="1"/>
  <c r="G13" a="1"/>
  <c r="G13" s="1"/>
  <c r="AM21" a="1"/>
  <c r="AM21" s="1"/>
  <c r="AK21" a="1"/>
  <c r="AK21" s="1"/>
  <c r="AI21" a="1"/>
  <c r="AI21" s="1"/>
  <c r="AG21" a="1"/>
  <c r="AG21" s="1"/>
  <c r="AE21" a="1"/>
  <c r="AE21" s="1"/>
  <c r="AC21" a="1"/>
  <c r="AC21" s="1"/>
  <c r="AA21" a="1"/>
  <c r="AA21" s="1"/>
  <c r="Y21" a="1"/>
  <c r="Y21" s="1"/>
  <c r="W21" a="1"/>
  <c r="W21" s="1"/>
  <c r="U21" a="1"/>
  <c r="U21" s="1"/>
  <c r="S21" a="1"/>
  <c r="S21" s="1"/>
  <c r="Q21" a="1"/>
  <c r="Q21" s="1"/>
  <c r="O21" a="1"/>
  <c r="O21" s="1"/>
  <c r="M21" a="1"/>
  <c r="M21" s="1"/>
  <c r="K21" a="1"/>
  <c r="K21" s="1"/>
  <c r="I21" a="1"/>
  <c r="I21" s="1"/>
  <c r="G21" a="1"/>
  <c r="G21" s="1"/>
  <c r="AO23" a="1"/>
  <c r="AO23" s="1"/>
  <c r="AP23" s="1"/>
  <c r="AM23" a="1"/>
  <c r="AM23" s="1"/>
  <c r="AK23" a="1"/>
  <c r="AK23" s="1"/>
  <c r="AI23" a="1"/>
  <c r="AI23" s="1"/>
  <c r="AG23" a="1"/>
  <c r="AG23" s="1"/>
  <c r="AE23" a="1"/>
  <c r="AE23" s="1"/>
  <c r="AC23" a="1"/>
  <c r="AC23" s="1"/>
  <c r="AA23" a="1"/>
  <c r="AA23" s="1"/>
  <c r="Y23" a="1"/>
  <c r="Y23" s="1"/>
  <c r="W23" a="1"/>
  <c r="W23" s="1"/>
  <c r="U23" a="1"/>
  <c r="U23" s="1"/>
  <c r="S23" a="1"/>
  <c r="S23" s="1"/>
  <c r="Q23" a="1"/>
  <c r="Q23" s="1"/>
  <c r="O23" a="1"/>
  <c r="O23" s="1"/>
  <c r="M23" a="1"/>
  <c r="M23" s="1"/>
  <c r="K23" a="1"/>
  <c r="K23" s="1"/>
  <c r="I23" a="1"/>
  <c r="I23" s="1"/>
  <c r="G23" a="1"/>
  <c r="G23" s="1"/>
  <c r="AL22" a="1"/>
  <c r="AL22" s="1"/>
  <c r="AJ22" a="1"/>
  <c r="AJ22" s="1"/>
  <c r="AH22" a="1"/>
  <c r="AH22" s="1"/>
  <c r="AF22" a="1"/>
  <c r="AF22" s="1"/>
  <c r="AD22" a="1"/>
  <c r="AD22" s="1"/>
  <c r="AB22" a="1"/>
  <c r="AB22" s="1"/>
  <c r="Z22" a="1"/>
  <c r="Z22" s="1"/>
  <c r="X22" a="1"/>
  <c r="X22" s="1"/>
  <c r="V22" a="1"/>
  <c r="V22" s="1"/>
  <c r="T22" a="1"/>
  <c r="T22" s="1"/>
  <c r="R22" a="1"/>
  <c r="R22" s="1"/>
  <c r="P22" a="1"/>
  <c r="P22" s="1"/>
  <c r="N22" a="1"/>
  <c r="N22" s="1"/>
  <c r="L22" a="1"/>
  <c r="L22" s="1"/>
  <c r="J22" a="1"/>
  <c r="J22" s="1"/>
  <c r="H22" a="1"/>
  <c r="H22" s="1"/>
  <c r="E21"/>
  <c r="AU21"/>
  <c r="AL21" a="1"/>
  <c r="AL21" s="1"/>
  <c r="AJ21" a="1"/>
  <c r="AJ21" s="1"/>
  <c r="AH21" a="1"/>
  <c r="AH21" s="1"/>
  <c r="AF21" a="1"/>
  <c r="AF21" s="1"/>
  <c r="AD21" a="1"/>
  <c r="AD21" s="1"/>
  <c r="AB21" a="1"/>
  <c r="AB21" s="1"/>
  <c r="Z21" a="1"/>
  <c r="Z21" s="1"/>
  <c r="X21" a="1"/>
  <c r="X21" s="1"/>
  <c r="V21" a="1"/>
  <c r="V21" s="1"/>
  <c r="T21" a="1"/>
  <c r="T21" s="1"/>
  <c r="R21" a="1"/>
  <c r="R21" s="1"/>
  <c r="P21" a="1"/>
  <c r="P21" s="1"/>
  <c r="N21" a="1"/>
  <c r="N21" s="1"/>
  <c r="L21" a="1"/>
  <c r="L21" s="1"/>
  <c r="J21" a="1"/>
  <c r="J21" s="1"/>
  <c r="H21" a="1"/>
  <c r="H21" s="1"/>
  <c r="D21"/>
  <c r="AN23" a="1"/>
  <c r="AN23" s="1"/>
  <c r="AL23" a="1"/>
  <c r="AL23" s="1"/>
  <c r="AJ23" a="1"/>
  <c r="AJ23" s="1"/>
  <c r="AH23" a="1"/>
  <c r="AH23" s="1"/>
  <c r="AF23" a="1"/>
  <c r="AF23" s="1"/>
  <c r="AD23" a="1"/>
  <c r="AD23" s="1"/>
  <c r="AB23" a="1"/>
  <c r="AB23" s="1"/>
  <c r="Z23" a="1"/>
  <c r="Z23" s="1"/>
  <c r="X23" a="1"/>
  <c r="X23" s="1"/>
  <c r="V23" a="1"/>
  <c r="V23" s="1"/>
  <c r="T23" a="1"/>
  <c r="T23" s="1"/>
  <c r="R23" a="1"/>
  <c r="R23" s="1"/>
  <c r="P23" a="1"/>
  <c r="P23" s="1"/>
  <c r="N23" a="1"/>
  <c r="N23" s="1"/>
  <c r="L23" a="1"/>
  <c r="L23" s="1"/>
  <c r="J23" a="1"/>
  <c r="J23" s="1"/>
  <c r="H23" a="1"/>
  <c r="H23" s="1"/>
  <c r="AM22" a="1"/>
  <c r="AM22" s="1"/>
  <c r="AK22" a="1"/>
  <c r="AK22" s="1"/>
  <c r="AI22" a="1"/>
  <c r="AI22" s="1"/>
  <c r="AG22" a="1"/>
  <c r="AG22" s="1"/>
  <c r="AE22" a="1"/>
  <c r="AE22" s="1"/>
  <c r="AC22" a="1"/>
  <c r="AC22" s="1"/>
  <c r="AA22" a="1"/>
  <c r="AA22" s="1"/>
  <c r="Y22" a="1"/>
  <c r="Y22" s="1"/>
  <c r="W22" a="1"/>
  <c r="W22" s="1"/>
  <c r="U22" a="1"/>
  <c r="U22" s="1"/>
  <c r="S22" a="1"/>
  <c r="S22" s="1"/>
  <c r="Q22" a="1"/>
  <c r="Q22" s="1"/>
  <c r="O22" a="1"/>
  <c r="O22" s="1"/>
  <c r="M22" a="1"/>
  <c r="M22" s="1"/>
  <c r="K22" a="1"/>
  <c r="K22" s="1"/>
  <c r="I22" a="1"/>
  <c r="I22" s="1"/>
  <c r="G22" a="1"/>
  <c r="G22" s="1"/>
  <c r="AM30" a="1"/>
  <c r="AM30" s="1"/>
  <c r="AK30" a="1"/>
  <c r="AK30" s="1"/>
  <c r="AI30" a="1"/>
  <c r="AI30" s="1"/>
  <c r="AG30" a="1"/>
  <c r="AG30" s="1"/>
  <c r="AE30" a="1"/>
  <c r="AE30" s="1"/>
  <c r="AC30" a="1"/>
  <c r="AC30" s="1"/>
  <c r="AA30" a="1"/>
  <c r="AA30" s="1"/>
  <c r="Y30" a="1"/>
  <c r="Y30" s="1"/>
  <c r="W30" a="1"/>
  <c r="W30" s="1"/>
  <c r="U30" a="1"/>
  <c r="U30" s="1"/>
  <c r="S30" a="1"/>
  <c r="S30" s="1"/>
  <c r="Q30" a="1"/>
  <c r="Q30" s="1"/>
  <c r="O30" a="1"/>
  <c r="O30" s="1"/>
  <c r="M30" a="1"/>
  <c r="M30" s="1"/>
  <c r="K30" a="1"/>
  <c r="K30" s="1"/>
  <c r="I30" a="1"/>
  <c r="I30" s="1"/>
  <c r="G30" a="1"/>
  <c r="G30" s="1"/>
  <c r="AO32" a="1"/>
  <c r="AO32" s="1"/>
  <c r="AP32" s="1"/>
  <c r="AM32" a="1"/>
  <c r="AM32" s="1"/>
  <c r="AK32" a="1"/>
  <c r="AK32" s="1"/>
  <c r="AI32" a="1"/>
  <c r="AI32" s="1"/>
  <c r="AG32" a="1"/>
  <c r="AG32" s="1"/>
  <c r="AE32" a="1"/>
  <c r="AE32" s="1"/>
  <c r="AC32" a="1"/>
  <c r="AC32" s="1"/>
  <c r="AA32" a="1"/>
  <c r="AA32" s="1"/>
  <c r="Y32" a="1"/>
  <c r="Y32" s="1"/>
  <c r="W32" a="1"/>
  <c r="W32" s="1"/>
  <c r="U32" a="1"/>
  <c r="U32" s="1"/>
  <c r="S32" a="1"/>
  <c r="S32" s="1"/>
  <c r="Q32" a="1"/>
  <c r="Q32" s="1"/>
  <c r="O32" a="1"/>
  <c r="O32" s="1"/>
  <c r="M32" a="1"/>
  <c r="M32" s="1"/>
  <c r="K32" a="1"/>
  <c r="K32" s="1"/>
  <c r="I32" a="1"/>
  <c r="I32" s="1"/>
  <c r="G32" a="1"/>
  <c r="G32" s="1"/>
  <c r="AL31" a="1"/>
  <c r="AL31" s="1"/>
  <c r="AJ31" a="1"/>
  <c r="AJ31" s="1"/>
  <c r="AH31" a="1"/>
  <c r="AH31" s="1"/>
  <c r="AF31" a="1"/>
  <c r="AF31" s="1"/>
  <c r="AD31" a="1"/>
  <c r="AD31" s="1"/>
  <c r="AB31" a="1"/>
  <c r="AB31" s="1"/>
  <c r="Z31" a="1"/>
  <c r="Z31" s="1"/>
  <c r="X31" a="1"/>
  <c r="X31" s="1"/>
  <c r="V31" a="1"/>
  <c r="V31" s="1"/>
  <c r="T31" a="1"/>
  <c r="T31" s="1"/>
  <c r="R31" a="1"/>
  <c r="R31" s="1"/>
  <c r="P31" a="1"/>
  <c r="P31" s="1"/>
  <c r="N31" a="1"/>
  <c r="N31" s="1"/>
  <c r="L31" a="1"/>
  <c r="L31" s="1"/>
  <c r="J31" a="1"/>
  <c r="J31" s="1"/>
  <c r="H31" a="1"/>
  <c r="H31" s="1"/>
  <c r="E30"/>
  <c r="AU30"/>
  <c r="AL30" a="1"/>
  <c r="AL30" s="1"/>
  <c r="AJ30" a="1"/>
  <c r="AJ30" s="1"/>
  <c r="AH30" a="1"/>
  <c r="AH30" s="1"/>
  <c r="AF30" a="1"/>
  <c r="AF30" s="1"/>
  <c r="AD30" a="1"/>
  <c r="AD30" s="1"/>
  <c r="AB30" a="1"/>
  <c r="AB30" s="1"/>
  <c r="Z30" a="1"/>
  <c r="Z30" s="1"/>
  <c r="X30" a="1"/>
  <c r="X30" s="1"/>
  <c r="V30" a="1"/>
  <c r="V30" s="1"/>
  <c r="T30" a="1"/>
  <c r="T30" s="1"/>
  <c r="R30" a="1"/>
  <c r="R30" s="1"/>
  <c r="P30" a="1"/>
  <c r="P30" s="1"/>
  <c r="N30" a="1"/>
  <c r="N30" s="1"/>
  <c r="L30" a="1"/>
  <c r="L30" s="1"/>
  <c r="J30" a="1"/>
  <c r="J30" s="1"/>
  <c r="H30" a="1"/>
  <c r="H30" s="1"/>
  <c r="D30"/>
  <c r="AN32" a="1"/>
  <c r="AN32" s="1"/>
  <c r="AL32" a="1"/>
  <c r="AL32" s="1"/>
  <c r="AJ32" a="1"/>
  <c r="AJ32" s="1"/>
  <c r="AH32" a="1"/>
  <c r="AH32" s="1"/>
  <c r="AF32" a="1"/>
  <c r="AF32" s="1"/>
  <c r="AD32" a="1"/>
  <c r="AD32" s="1"/>
  <c r="AB32" a="1"/>
  <c r="AB32" s="1"/>
  <c r="Z32" a="1"/>
  <c r="Z32" s="1"/>
  <c r="X32" a="1"/>
  <c r="X32" s="1"/>
  <c r="V32" a="1"/>
  <c r="V32" s="1"/>
  <c r="T32" a="1"/>
  <c r="T32" s="1"/>
  <c r="R32" a="1"/>
  <c r="R32" s="1"/>
  <c r="P32" a="1"/>
  <c r="P32" s="1"/>
  <c r="N32" a="1"/>
  <c r="N32" s="1"/>
  <c r="L32" a="1"/>
  <c r="L32" s="1"/>
  <c r="J32" a="1"/>
  <c r="J32" s="1"/>
  <c r="H32" a="1"/>
  <c r="H32" s="1"/>
  <c r="AM31" a="1"/>
  <c r="AM31" s="1"/>
  <c r="AK31" a="1"/>
  <c r="AK31" s="1"/>
  <c r="AI31" a="1"/>
  <c r="AI31" s="1"/>
  <c r="AG31" a="1"/>
  <c r="AG31" s="1"/>
  <c r="AE31" a="1"/>
  <c r="AE31" s="1"/>
  <c r="AC31" a="1"/>
  <c r="AC31" s="1"/>
  <c r="AA31" a="1"/>
  <c r="AA31" s="1"/>
  <c r="Y31" a="1"/>
  <c r="Y31" s="1"/>
  <c r="W31" a="1"/>
  <c r="W31" s="1"/>
  <c r="U31" a="1"/>
  <c r="U31" s="1"/>
  <c r="S31" a="1"/>
  <c r="S31" s="1"/>
  <c r="Q31" a="1"/>
  <c r="Q31" s="1"/>
  <c r="O31" a="1"/>
  <c r="O31" s="1"/>
  <c r="M31" a="1"/>
  <c r="M31" s="1"/>
  <c r="K31" a="1"/>
  <c r="K31" s="1"/>
  <c r="I31" a="1"/>
  <c r="I31" s="1"/>
  <c r="G31" a="1"/>
  <c r="G31" s="1"/>
  <c r="D9" i="4"/>
  <c r="E9"/>
  <c r="AU9"/>
  <c r="AN11" a="1"/>
  <c r="AN11" s="1"/>
  <c r="G10" a="1"/>
  <c r="G10" s="1"/>
  <c r="I10" a="1"/>
  <c r="I10" s="1"/>
  <c r="K10" a="1"/>
  <c r="K10" s="1"/>
  <c r="M10" a="1"/>
  <c r="M10" s="1"/>
  <c r="O10" a="1"/>
  <c r="O10" s="1"/>
  <c r="Q10" a="1"/>
  <c r="Q10" s="1"/>
  <c r="S10" a="1"/>
  <c r="S10" s="1"/>
  <c r="U10" a="1"/>
  <c r="U10" s="1"/>
  <c r="W10" a="1"/>
  <c r="W10" s="1"/>
  <c r="Y10" a="1"/>
  <c r="Y10" s="1"/>
  <c r="AA10" a="1"/>
  <c r="AA10" s="1"/>
  <c r="AC10" a="1"/>
  <c r="AC10" s="1"/>
  <c r="AE10" a="1"/>
  <c r="AE10" s="1"/>
  <c r="AG10" a="1"/>
  <c r="AG10" s="1"/>
  <c r="AI10" a="1"/>
  <c r="AI10" s="1"/>
  <c r="AK10" a="1"/>
  <c r="AK10" s="1"/>
  <c r="AM10" a="1"/>
  <c r="AM10" s="1"/>
  <c r="H11" a="1"/>
  <c r="H11" s="1"/>
  <c r="J11" a="1"/>
  <c r="J11" s="1"/>
  <c r="L11" a="1"/>
  <c r="L11" s="1"/>
  <c r="N11" a="1"/>
  <c r="N11" s="1"/>
  <c r="P11" a="1"/>
  <c r="P11" s="1"/>
  <c r="R11" a="1"/>
  <c r="R11" s="1"/>
  <c r="T11" a="1"/>
  <c r="T11" s="1"/>
  <c r="V11" a="1"/>
  <c r="V11" s="1"/>
  <c r="X11" a="1"/>
  <c r="X11" s="1"/>
  <c r="Z11" a="1"/>
  <c r="Z11" s="1"/>
  <c r="AB11" a="1"/>
  <c r="AB11" s="1"/>
  <c r="AD11" a="1"/>
  <c r="AD11" s="1"/>
  <c r="AF11" a="1"/>
  <c r="AF11" s="1"/>
  <c r="AH11" a="1"/>
  <c r="AH11" s="1"/>
  <c r="AJ11" a="1"/>
  <c r="AJ11" s="1"/>
  <c r="AL11" a="1"/>
  <c r="AL11" s="1"/>
  <c r="H9" a="1"/>
  <c r="H9" s="1"/>
  <c r="J9" a="1"/>
  <c r="J9" s="1"/>
  <c r="L9" a="1"/>
  <c r="L9" s="1"/>
  <c r="N9" a="1"/>
  <c r="N9" s="1"/>
  <c r="P9" a="1"/>
  <c r="P9" s="1"/>
  <c r="R9" a="1"/>
  <c r="R9" s="1"/>
  <c r="T9" a="1"/>
  <c r="T9" s="1"/>
  <c r="V9" a="1"/>
  <c r="V9" s="1"/>
  <c r="X9" a="1"/>
  <c r="X9" s="1"/>
  <c r="Z9" a="1"/>
  <c r="Z9" s="1"/>
  <c r="AB9" a="1"/>
  <c r="AB9" s="1"/>
  <c r="AD9" a="1"/>
  <c r="AD9" s="1"/>
  <c r="AF9" a="1"/>
  <c r="AF9" s="1"/>
  <c r="AH9" a="1"/>
  <c r="AH9" s="1"/>
  <c r="AJ9" a="1"/>
  <c r="AJ9" s="1"/>
  <c r="AL9" a="1"/>
  <c r="AL9" s="1"/>
  <c r="G9" a="1"/>
  <c r="G9" s="1"/>
  <c r="AO11" a="1"/>
  <c r="AO11" s="1"/>
  <c r="AP11" s="1"/>
  <c r="H10" a="1"/>
  <c r="H10" s="1"/>
  <c r="J10" a="1"/>
  <c r="J10" s="1"/>
  <c r="L10" a="1"/>
  <c r="L10" s="1"/>
  <c r="N10" a="1"/>
  <c r="N10" s="1"/>
  <c r="P10" a="1"/>
  <c r="P10" s="1"/>
  <c r="R10" a="1"/>
  <c r="R10" s="1"/>
  <c r="T10" a="1"/>
  <c r="T10" s="1"/>
  <c r="V10" a="1"/>
  <c r="V10" s="1"/>
  <c r="X10" a="1"/>
  <c r="X10" s="1"/>
  <c r="Z10" a="1"/>
  <c r="Z10" s="1"/>
  <c r="AB10" a="1"/>
  <c r="AB10" s="1"/>
  <c r="AD10" a="1"/>
  <c r="AD10" s="1"/>
  <c r="AF10" a="1"/>
  <c r="AF10" s="1"/>
  <c r="AH10" a="1"/>
  <c r="AH10" s="1"/>
  <c r="AJ10" a="1"/>
  <c r="AJ10" s="1"/>
  <c r="AL10" a="1"/>
  <c r="AL10" s="1"/>
  <c r="G11" a="1"/>
  <c r="G11" s="1"/>
  <c r="I11" a="1"/>
  <c r="I11" s="1"/>
  <c r="K11" a="1"/>
  <c r="K11" s="1"/>
  <c r="M11" a="1"/>
  <c r="M11" s="1"/>
  <c r="O11" a="1"/>
  <c r="O11" s="1"/>
  <c r="Q11" a="1"/>
  <c r="Q11" s="1"/>
  <c r="S11" a="1"/>
  <c r="S11" s="1"/>
  <c r="U11" a="1"/>
  <c r="U11" s="1"/>
  <c r="W11" a="1"/>
  <c r="W11" s="1"/>
  <c r="Y11" a="1"/>
  <c r="Y11" s="1"/>
  <c r="AA11" a="1"/>
  <c r="AA11" s="1"/>
  <c r="AC11" a="1"/>
  <c r="AC11" s="1"/>
  <c r="AE11" a="1"/>
  <c r="AE11" s="1"/>
  <c r="AG11" a="1"/>
  <c r="AG11" s="1"/>
  <c r="AI11" a="1"/>
  <c r="AI11" s="1"/>
  <c r="AK11" a="1"/>
  <c r="AK11" s="1"/>
  <c r="AM11" a="1"/>
  <c r="AM11" s="1"/>
  <c r="I9" a="1"/>
  <c r="I9" s="1"/>
  <c r="K9" a="1"/>
  <c r="K9" s="1"/>
  <c r="M9" a="1"/>
  <c r="M9" s="1"/>
  <c r="O9" a="1"/>
  <c r="O9" s="1"/>
  <c r="Q9" a="1"/>
  <c r="Q9" s="1"/>
  <c r="S9" a="1"/>
  <c r="S9" s="1"/>
  <c r="U9" a="1"/>
  <c r="U9" s="1"/>
  <c r="W9" a="1"/>
  <c r="W9" s="1"/>
  <c r="Y9" a="1"/>
  <c r="Y9" s="1"/>
  <c r="AA9" a="1"/>
  <c r="AA9" s="1"/>
  <c r="AC9" a="1"/>
  <c r="AC9" s="1"/>
  <c r="AE9" a="1"/>
  <c r="AE9" s="1"/>
  <c r="AG9" a="1"/>
  <c r="AG9" s="1"/>
  <c r="AI9" a="1"/>
  <c r="AI9" s="1"/>
  <c r="AK9" a="1"/>
  <c r="AK9" s="1"/>
  <c r="AM9" a="1"/>
  <c r="AM9" s="1"/>
</calcChain>
</file>

<file path=xl/sharedStrings.xml><?xml version="1.0" encoding="utf-8"?>
<sst xmlns="http://schemas.openxmlformats.org/spreadsheetml/2006/main" count="1809" uniqueCount="68">
  <si>
    <t>كشف رصد درجات أعمال السنة و امتحاني نهايتي الفصلين لسنوات النقل بمرحلتي التعليم الاساسي و الثانوي</t>
  </si>
  <si>
    <t xml:space="preserve">                 ادارة الامتحانات</t>
  </si>
  <si>
    <t>ر.م</t>
  </si>
  <si>
    <t>رقم الجلوس</t>
  </si>
  <si>
    <t>أسم الطالب بالكامل</t>
  </si>
  <si>
    <t>الرقم السري</t>
  </si>
  <si>
    <t>المواد</t>
  </si>
  <si>
    <t>اللغة العربية</t>
  </si>
  <si>
    <t>اللغة الانجليزية</t>
  </si>
  <si>
    <t>الرياضيات</t>
  </si>
  <si>
    <t>الفيزياء</t>
  </si>
  <si>
    <t>الكيمياء</t>
  </si>
  <si>
    <t>الأحياء</t>
  </si>
  <si>
    <t>التربية الأسلامية</t>
  </si>
  <si>
    <t>تقنية المعلومات</t>
  </si>
  <si>
    <t>التاريخ</t>
  </si>
  <si>
    <t>الجغرافيا</t>
  </si>
  <si>
    <t>أساسيات الحياة الاجتماعية</t>
  </si>
  <si>
    <t xml:space="preserve"> المجموع الكلي</t>
  </si>
  <si>
    <t>النسبة</t>
  </si>
  <si>
    <t>التقدير</t>
  </si>
  <si>
    <t>التربية البدنية</t>
  </si>
  <si>
    <t>النشاط الحر</t>
  </si>
  <si>
    <t xml:space="preserve">   نتيجة الطالب</t>
  </si>
  <si>
    <t>النهايات</t>
  </si>
  <si>
    <t xml:space="preserve">       اعمال السنة </t>
  </si>
  <si>
    <t>مجموع امتحاني الفصلين</t>
  </si>
  <si>
    <t xml:space="preserve">       المجموع</t>
  </si>
  <si>
    <t>النهاية الصغرى</t>
  </si>
  <si>
    <t>النهاية الكبرى</t>
  </si>
  <si>
    <t>الفصل الاول</t>
  </si>
  <si>
    <t>الفصل الثاني</t>
  </si>
  <si>
    <t>مجموع الفصلين</t>
  </si>
  <si>
    <t>ملاحظات : *  تحتسب الدرجة النهائية للطالب من مجموع درجات الفصلين ( الاول و الثاني )</t>
  </si>
  <si>
    <t>*</t>
  </si>
  <si>
    <t>يشترط لنجاح التلميذ أو الطالب الحصول على درجة الصغرى المقررة لكل مادة</t>
  </si>
  <si>
    <t xml:space="preserve">*  </t>
  </si>
  <si>
    <t xml:space="preserve">يشترط لنجاح الطالب الحصول على 40 % من مجموع درجتي امتحان نهاية الفصلين </t>
  </si>
  <si>
    <t xml:space="preserve">يطلب ترتيب المواد حسب بطاقة الدرجات و تحديد النهاية الكبرى و الصغرى لكل مادة </t>
  </si>
  <si>
    <t>ابراهيم  سعيد</t>
  </si>
  <si>
    <t xml:space="preserve">احمد  ابو بكر </t>
  </si>
  <si>
    <t>احمد سالم</t>
  </si>
  <si>
    <t xml:space="preserve">احمد  علي </t>
  </si>
  <si>
    <t>احمد احمد</t>
  </si>
  <si>
    <t xml:space="preserve">احمد صلاح الدين </t>
  </si>
  <si>
    <t xml:space="preserve">احمد  عبد الله </t>
  </si>
  <si>
    <t xml:space="preserve">احمد  مصطفى </t>
  </si>
  <si>
    <t xml:space="preserve">احمد فوزي </t>
  </si>
  <si>
    <t xml:space="preserve">احمد  عبد السلام </t>
  </si>
  <si>
    <t xml:space="preserve">بدر عبد السلام </t>
  </si>
  <si>
    <t xml:space="preserve">تيمور  محمد </t>
  </si>
  <si>
    <t xml:space="preserve">جمال عبد الرحمن </t>
  </si>
  <si>
    <t xml:space="preserve">جمال عبد اللطيف </t>
  </si>
  <si>
    <t xml:space="preserve">حاتم عبد المجيد </t>
  </si>
  <si>
    <t xml:space="preserve">حسام علي </t>
  </si>
  <si>
    <t xml:space="preserve">خالد فرج </t>
  </si>
  <si>
    <t xml:space="preserve">خليل فوزي </t>
  </si>
  <si>
    <t xml:space="preserve">خيري محمد </t>
  </si>
  <si>
    <t xml:space="preserve">صلاح حسن </t>
  </si>
  <si>
    <t xml:space="preserve">خالد عبد السلام </t>
  </si>
  <si>
    <t xml:space="preserve">محمد صالح </t>
  </si>
  <si>
    <t xml:space="preserve">جمال سليم </t>
  </si>
  <si>
    <t xml:space="preserve">قتادة عمر </t>
  </si>
  <si>
    <t xml:space="preserve">حاتم سليم </t>
  </si>
  <si>
    <t xml:space="preserve">خالد عزيز </t>
  </si>
  <si>
    <t xml:space="preserve">خليل عبد الهادي </t>
  </si>
  <si>
    <t xml:space="preserve">خيري خالد </t>
  </si>
  <si>
    <t xml:space="preserve">صلاح هاشم </t>
  </si>
</sst>
</file>

<file path=xl/styles.xml><?xml version="1.0" encoding="utf-8"?>
<styleSheet xmlns="http://schemas.openxmlformats.org/spreadsheetml/2006/main">
  <fonts count="19">
    <font>
      <sz val="11"/>
      <color theme="1"/>
      <name val="Calibri"/>
      <family val="2"/>
      <charset val="178"/>
      <scheme val="minor"/>
    </font>
    <font>
      <b/>
      <sz val="48"/>
      <name val="DecoType Naskh Variants"/>
      <charset val="178"/>
    </font>
    <font>
      <b/>
      <sz val="24"/>
      <name val="Arabic Transparent"/>
      <charset val="178"/>
    </font>
    <font>
      <sz val="24"/>
      <name val="Arial"/>
      <family val="2"/>
    </font>
    <font>
      <b/>
      <sz val="36"/>
      <name val="Arial"/>
      <family val="2"/>
    </font>
    <font>
      <b/>
      <sz val="24"/>
      <name val="Arial"/>
      <family val="2"/>
    </font>
    <font>
      <b/>
      <sz val="28"/>
      <name val="Arial"/>
      <family val="2"/>
    </font>
    <font>
      <b/>
      <sz val="22"/>
      <name val="Arial"/>
      <family val="2"/>
    </font>
    <font>
      <b/>
      <sz val="26"/>
      <name val="Arial"/>
      <family val="2"/>
    </font>
    <font>
      <b/>
      <sz val="12"/>
      <name val="Arial"/>
      <family val="2"/>
    </font>
    <font>
      <b/>
      <sz val="14"/>
      <name val="Arial"/>
      <family val="2"/>
    </font>
    <font>
      <b/>
      <sz val="26"/>
      <color theme="1"/>
      <name val="Calibri"/>
      <family val="2"/>
      <scheme val="minor"/>
    </font>
    <font>
      <b/>
      <sz val="16"/>
      <name val="Arial"/>
      <family val="2"/>
    </font>
    <font>
      <b/>
      <sz val="20"/>
      <name val="Arial"/>
      <family val="2"/>
    </font>
    <font>
      <sz val="26"/>
      <name val="Arial"/>
      <family val="2"/>
    </font>
    <font>
      <b/>
      <sz val="28"/>
      <name val="Arabic Transparent"/>
      <charset val="178"/>
    </font>
    <font>
      <b/>
      <sz val="18"/>
      <name val="Arial"/>
      <family val="2"/>
    </font>
    <font>
      <b/>
      <sz val="12"/>
      <color theme="1"/>
      <name val="Calibri"/>
      <family val="2"/>
      <scheme val="minor"/>
    </font>
    <font>
      <b/>
      <sz val="14"/>
      <color theme="0"/>
      <name val="Calibri"/>
      <family val="2"/>
      <scheme val="minor"/>
    </font>
  </fonts>
  <fills count="9">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32">
    <border>
      <left/>
      <right/>
      <top/>
      <bottom/>
      <diagonal/>
    </border>
    <border>
      <left/>
      <right/>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ck">
        <color indexed="64"/>
      </right>
      <top/>
      <bottom/>
      <diagonal/>
    </border>
    <border>
      <left style="thick">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thick">
        <color indexed="64"/>
      </left>
      <right/>
      <top/>
      <bottom/>
      <diagonal/>
    </border>
  </borders>
  <cellStyleXfs count="1">
    <xf numFmtId="0" fontId="0" fillId="0" borderId="0"/>
  </cellStyleXfs>
  <cellXfs count="104">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0" fillId="0" borderId="1" xfId="0" applyBorder="1"/>
    <xf numFmtId="0" fontId="7" fillId="4" borderId="12" xfId="0" applyFont="1" applyFill="1" applyBorder="1" applyAlignment="1">
      <alignment horizontal="center" vertical="center" textRotation="90" wrapText="1"/>
    </xf>
    <xf numFmtId="0" fontId="7" fillId="3" borderId="12" xfId="0" applyFont="1" applyFill="1" applyBorder="1" applyAlignment="1">
      <alignment horizontal="center" vertical="center"/>
    </xf>
    <xf numFmtId="0" fontId="9" fillId="3" borderId="12" xfId="0" applyFont="1" applyFill="1" applyBorder="1" applyAlignment="1">
      <alignment horizontal="center" vertical="center"/>
    </xf>
    <xf numFmtId="0" fontId="10" fillId="5" borderId="12"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7" fillId="0" borderId="12" xfId="0" applyFont="1" applyFill="1" applyBorder="1" applyAlignment="1" applyProtection="1">
      <alignment horizontal="center" vertical="center"/>
      <protection hidden="1"/>
    </xf>
    <xf numFmtId="0" fontId="9" fillId="5" borderId="12" xfId="0" applyFont="1" applyFill="1" applyBorder="1" applyAlignment="1">
      <alignment horizontal="center" vertical="center"/>
    </xf>
    <xf numFmtId="0" fontId="6" fillId="0" borderId="12" xfId="0" applyFont="1" applyFill="1" applyBorder="1" applyAlignment="1">
      <alignment horizontal="center"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Alignment="1">
      <alignment vertical="center"/>
    </xf>
    <xf numFmtId="0" fontId="12" fillId="0" borderId="0" xfId="0" applyFont="1" applyAlignment="1">
      <alignment vertical="center"/>
    </xf>
    <xf numFmtId="20" fontId="13" fillId="0" borderId="0" xfId="0" applyNumberFormat="1" applyFont="1" applyAlignment="1">
      <alignment vertical="center"/>
    </xf>
    <xf numFmtId="0" fontId="8" fillId="0" borderId="0" xfId="0" applyFont="1" applyBorder="1" applyAlignment="1">
      <alignment vertical="center"/>
    </xf>
    <xf numFmtId="0" fontId="14" fillId="0" borderId="0" xfId="0" applyFont="1"/>
    <xf numFmtId="0" fontId="8" fillId="0" borderId="0" xfId="0" applyFont="1" applyAlignment="1">
      <alignment vertical="center"/>
    </xf>
    <xf numFmtId="0" fontId="6" fillId="3" borderId="12" xfId="0" applyFont="1" applyFill="1" applyBorder="1" applyAlignment="1">
      <alignment horizontal="center" vertical="center"/>
    </xf>
    <xf numFmtId="0" fontId="16" fillId="3" borderId="12" xfId="0" applyFont="1" applyFill="1" applyBorder="1" applyAlignment="1">
      <alignment horizontal="center" vertical="center"/>
    </xf>
    <xf numFmtId="0" fontId="13" fillId="0" borderId="12" xfId="0" applyFont="1" applyFill="1" applyBorder="1" applyAlignment="1" applyProtection="1">
      <alignment horizontal="center" vertical="center"/>
      <protection hidden="1"/>
    </xf>
    <xf numFmtId="0" fontId="7" fillId="0" borderId="12" xfId="0" applyFont="1" applyFill="1" applyBorder="1" applyAlignment="1" applyProtection="1">
      <alignment horizontal="center" vertical="center"/>
      <protection locked="0" hidden="1"/>
    </xf>
    <xf numFmtId="0" fontId="17" fillId="0" borderId="0" xfId="0" applyFont="1"/>
    <xf numFmtId="0" fontId="17" fillId="0" borderId="31" xfId="0" applyFont="1" applyBorder="1" applyAlignment="1"/>
    <xf numFmtId="0" fontId="18" fillId="0" borderId="0" xfId="0" applyFont="1"/>
    <xf numFmtId="0" fontId="7" fillId="0" borderId="12" xfId="0" applyFont="1" applyFill="1" applyBorder="1" applyAlignment="1" applyProtection="1">
      <alignment horizontal="center" vertical="center"/>
      <protection locked="0" hidden="1"/>
    </xf>
    <xf numFmtId="0" fontId="7" fillId="7" borderId="12" xfId="0" applyFont="1" applyFill="1" applyBorder="1" applyAlignment="1" applyProtection="1">
      <alignment horizontal="center" vertical="center"/>
      <protection locked="0" hidden="1"/>
    </xf>
    <xf numFmtId="0" fontId="7" fillId="8" borderId="12" xfId="0" applyFont="1" applyFill="1" applyBorder="1" applyAlignment="1" applyProtection="1">
      <alignment horizontal="center" vertical="center"/>
      <protection locked="0" hidden="1"/>
    </xf>
    <xf numFmtId="0" fontId="7" fillId="0" borderId="12" xfId="0" applyFont="1" applyFill="1" applyBorder="1" applyAlignment="1" applyProtection="1">
      <alignment horizontal="center" vertical="center"/>
      <protection locked="0" hidden="1"/>
    </xf>
    <xf numFmtId="0" fontId="7" fillId="0" borderId="24" xfId="0" applyFont="1" applyFill="1" applyBorder="1" applyAlignment="1" applyProtection="1">
      <alignment vertical="center"/>
      <protection locked="0" hidden="1"/>
    </xf>
    <xf numFmtId="0" fontId="7" fillId="0" borderId="11" xfId="0" applyFont="1" applyFill="1" applyBorder="1" applyAlignment="1" applyProtection="1">
      <alignment vertical="center"/>
      <protection locked="0" hidden="1"/>
    </xf>
    <xf numFmtId="0" fontId="7" fillId="0" borderId="22" xfId="0" applyFont="1" applyFill="1" applyBorder="1" applyAlignment="1" applyProtection="1">
      <alignment vertical="center"/>
      <protection locked="0" hidden="1"/>
    </xf>
    <xf numFmtId="0" fontId="17" fillId="0" borderId="31" xfId="0" applyFont="1" applyBorder="1" applyAlignment="1">
      <alignment horizontal="center" vertical="center"/>
    </xf>
    <xf numFmtId="0" fontId="17" fillId="0" borderId="31" xfId="0" applyFont="1" applyBorder="1" applyAlignment="1">
      <alignment horizontal="center"/>
    </xf>
    <xf numFmtId="0" fontId="5" fillId="0" borderId="23" xfId="0" applyFont="1" applyFill="1" applyBorder="1" applyAlignment="1">
      <alignment horizontal="center" vertical="center"/>
    </xf>
    <xf numFmtId="0" fontId="6" fillId="0" borderId="12" xfId="0" applyFont="1" applyFill="1" applyBorder="1" applyAlignment="1" applyProtection="1">
      <alignment horizontal="center" vertical="center"/>
      <protection locked="0" hidden="1"/>
    </xf>
    <xf numFmtId="0" fontId="11" fillId="0" borderId="12" xfId="0" quotePrefix="1" applyFont="1" applyFill="1" applyBorder="1" applyAlignment="1" applyProtection="1">
      <alignment horizontal="right" vertical="center" wrapText="1"/>
      <protection locked="0"/>
    </xf>
    <xf numFmtId="0" fontId="11" fillId="0" borderId="12" xfId="0" applyFont="1" applyFill="1" applyBorder="1" applyAlignment="1" applyProtection="1">
      <alignment horizontal="right" vertical="center" wrapText="1"/>
      <protection locked="0"/>
    </xf>
    <xf numFmtId="0" fontId="4" fillId="0" borderId="25" xfId="0" applyFont="1" applyFill="1" applyBorder="1" applyAlignment="1" applyProtection="1">
      <alignment horizontal="center" vertical="center"/>
      <protection hidden="1"/>
    </xf>
    <xf numFmtId="0" fontId="11" fillId="0" borderId="28" xfId="0" applyFont="1" applyFill="1" applyBorder="1" applyAlignment="1" applyProtection="1">
      <alignment horizontal="right" vertical="center" wrapText="1"/>
      <protection locked="0"/>
    </xf>
    <xf numFmtId="0" fontId="6" fillId="6" borderId="12" xfId="0" applyFont="1" applyFill="1" applyBorder="1" applyAlignment="1">
      <alignment horizontal="center"/>
    </xf>
    <xf numFmtId="0" fontId="6" fillId="6" borderId="11" xfId="0" applyFont="1" applyFill="1" applyBorder="1" applyAlignment="1">
      <alignment horizontal="center"/>
    </xf>
    <xf numFmtId="0" fontId="6" fillId="6" borderId="22" xfId="0" applyFont="1" applyFill="1" applyBorder="1" applyAlignment="1">
      <alignment horizontal="center"/>
    </xf>
    <xf numFmtId="0" fontId="6" fillId="0" borderId="28" xfId="0" applyFont="1" applyFill="1" applyBorder="1" applyAlignment="1" applyProtection="1">
      <alignment horizontal="center" vertical="center"/>
      <protection locked="0" hidden="1"/>
    </xf>
    <xf numFmtId="0" fontId="11" fillId="0" borderId="24" xfId="0" applyFont="1" applyFill="1" applyBorder="1" applyAlignment="1" applyProtection="1">
      <alignment horizontal="right" vertical="center" wrapText="1"/>
      <protection locked="0"/>
    </xf>
    <xf numFmtId="0" fontId="4" fillId="0" borderId="29" xfId="0" applyFont="1" applyFill="1" applyBorder="1" applyAlignment="1" applyProtection="1">
      <alignment horizontal="center" vertical="center"/>
      <protection hidden="1"/>
    </xf>
    <xf numFmtId="0" fontId="4" fillId="0" borderId="20" xfId="0" applyFont="1" applyFill="1" applyBorder="1" applyAlignment="1" applyProtection="1">
      <alignment horizontal="center" vertical="center"/>
      <protection hidden="1"/>
    </xf>
    <xf numFmtId="0" fontId="4" fillId="0" borderId="30" xfId="0" applyFont="1" applyFill="1" applyBorder="1" applyAlignment="1" applyProtection="1">
      <alignment horizontal="center" vertical="center"/>
      <protection hidden="1"/>
    </xf>
    <xf numFmtId="0" fontId="6" fillId="6" borderId="24" xfId="0" applyFont="1" applyFill="1" applyBorder="1" applyAlignment="1">
      <alignment horizont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4" fillId="2" borderId="3" xfId="0" applyFont="1" applyFill="1" applyBorder="1" applyAlignment="1">
      <alignment horizontal="center" vertical="center" textRotation="90" wrapText="1"/>
    </xf>
    <xf numFmtId="0" fontId="4" fillId="2" borderId="11" xfId="0" applyFont="1" applyFill="1" applyBorder="1" applyAlignment="1">
      <alignment horizontal="center" vertical="center" textRotation="90" wrapText="1"/>
    </xf>
    <xf numFmtId="0" fontId="4" fillId="2" borderId="22" xfId="0" applyFont="1" applyFill="1" applyBorder="1" applyAlignment="1">
      <alignment horizontal="center" vertical="center" textRotation="90" wrapText="1"/>
    </xf>
    <xf numFmtId="0" fontId="6" fillId="3" borderId="7" xfId="0" applyFont="1" applyFill="1" applyBorder="1" applyAlignment="1">
      <alignment horizontal="center" vertical="center" textRotation="90"/>
    </xf>
    <xf numFmtId="0" fontId="6" fillId="3" borderId="8" xfId="0" applyFont="1" applyFill="1" applyBorder="1" applyAlignment="1">
      <alignment horizontal="center" vertical="center" textRotation="90"/>
    </xf>
    <xf numFmtId="0" fontId="6" fillId="3" borderId="13" xfId="0" applyFont="1" applyFill="1" applyBorder="1" applyAlignment="1">
      <alignment horizontal="center" vertical="center" textRotation="90"/>
    </xf>
    <xf numFmtId="0" fontId="6" fillId="3" borderId="14" xfId="0" applyFont="1" applyFill="1" applyBorder="1" applyAlignment="1">
      <alignment horizontal="center" vertical="center" textRotation="90"/>
    </xf>
    <xf numFmtId="0" fontId="4" fillId="2" borderId="9"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xf>
    <xf numFmtId="0" fontId="15" fillId="0" borderId="0" xfId="0" applyFont="1" applyAlignment="1">
      <alignment horizontal="center" vertical="center"/>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1"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7" fillId="0" borderId="22" xfId="0" applyFont="1" applyFill="1" applyBorder="1" applyAlignment="1" applyProtection="1">
      <alignment horizontal="center" vertical="center"/>
      <protection locked="0" hidden="1"/>
    </xf>
    <xf numFmtId="0" fontId="7" fillId="0" borderId="12" xfId="0" applyFont="1" applyFill="1" applyBorder="1" applyAlignment="1" applyProtection="1">
      <alignment horizontal="center" vertical="center"/>
      <protection locked="0" hidden="1"/>
    </xf>
    <xf numFmtId="0" fontId="11" fillId="0" borderId="22" xfId="0" quotePrefix="1" applyFont="1" applyFill="1" applyBorder="1" applyAlignment="1" applyProtection="1">
      <alignment horizontal="right" vertical="center" wrapText="1"/>
      <protection locked="0"/>
    </xf>
    <xf numFmtId="0" fontId="1" fillId="0" borderId="0" xfId="0" applyFont="1" applyAlignment="1">
      <alignment horizontal="center" vertical="center"/>
    </xf>
    <xf numFmtId="0" fontId="6" fillId="0" borderId="0" xfId="0" applyFont="1" applyAlignment="1">
      <alignment horizontal="center" vertical="center"/>
    </xf>
    <xf numFmtId="0" fontId="7" fillId="0" borderId="24" xfId="0" applyFont="1" applyFill="1" applyBorder="1" applyAlignment="1" applyProtection="1">
      <alignment horizontal="center" vertical="center"/>
      <protection locked="0" hidden="1"/>
    </xf>
    <xf numFmtId="0" fontId="7" fillId="0" borderId="11" xfId="0" applyFont="1" applyFill="1" applyBorder="1" applyAlignment="1" applyProtection="1">
      <alignment horizontal="center" vertical="center"/>
      <protection locked="0" hidden="1"/>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7" fillId="0" borderId="28" xfId="0" applyFont="1" applyFill="1" applyBorder="1" applyAlignment="1" applyProtection="1">
      <alignment horizontal="center" vertical="center"/>
      <protection locked="0" hidden="1"/>
    </xf>
    <xf numFmtId="0" fontId="7" fillId="7" borderId="16" xfId="0" applyFont="1" applyFill="1" applyBorder="1" applyAlignment="1" applyProtection="1">
      <alignment horizontal="center" vertical="center"/>
      <protection locked="0" hidden="1"/>
    </xf>
    <xf numFmtId="0" fontId="7" fillId="7" borderId="18" xfId="0" applyFont="1" applyFill="1" applyBorder="1" applyAlignment="1" applyProtection="1">
      <alignment horizontal="center" vertical="center"/>
      <protection locked="0" hidden="1"/>
    </xf>
    <xf numFmtId="0" fontId="7" fillId="7" borderId="13" xfId="0" applyFont="1" applyFill="1" applyBorder="1" applyAlignment="1" applyProtection="1">
      <alignment horizontal="center" vertical="center"/>
      <protection locked="0" hidden="1"/>
    </xf>
    <xf numFmtId="0" fontId="6" fillId="0" borderId="16" xfId="0" applyFont="1" applyFill="1" applyBorder="1" applyAlignment="1" applyProtection="1">
      <alignment horizontal="center" vertical="center"/>
      <protection locked="0" hidden="1"/>
    </xf>
    <xf numFmtId="0" fontId="6" fillId="0" borderId="17" xfId="0" applyFont="1" applyFill="1" applyBorder="1" applyAlignment="1" applyProtection="1">
      <alignment horizontal="center" vertical="center"/>
      <protection locked="0" hidden="1"/>
    </xf>
    <xf numFmtId="0" fontId="6" fillId="0" borderId="18" xfId="0" applyFont="1" applyFill="1" applyBorder="1" applyAlignment="1" applyProtection="1">
      <alignment horizontal="center" vertical="center"/>
      <protection locked="0" hidden="1"/>
    </xf>
    <xf numFmtId="0" fontId="6" fillId="0" borderId="19" xfId="0" applyFont="1" applyFill="1" applyBorder="1" applyAlignment="1" applyProtection="1">
      <alignment horizontal="center" vertical="center"/>
      <protection locked="0" hidden="1"/>
    </xf>
    <xf numFmtId="0" fontId="6" fillId="0" borderId="13" xfId="0" applyFont="1" applyFill="1" applyBorder="1" applyAlignment="1" applyProtection="1">
      <alignment horizontal="center" vertical="center"/>
      <protection locked="0" hidden="1"/>
    </xf>
    <xf numFmtId="0" fontId="6" fillId="0" borderId="14" xfId="0" applyFont="1" applyFill="1" applyBorder="1" applyAlignment="1" applyProtection="1">
      <alignment horizontal="center" vertical="center"/>
      <protection locked="0" hidden="1"/>
    </xf>
  </cellXfs>
  <cellStyles count="1">
    <cellStyle name="Normal" xfId="0" builtinId="0"/>
  </cellStyles>
  <dxfs count="24">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s>
  <tableStyles count="0" defaultTableStyle="TableStyleMedium9" defaultPivotStyle="PivotStyleLight16"/>
  <colors>
    <mruColors>
      <color rgb="FFCCFF99"/>
      <color rgb="FF660066"/>
      <color rgb="FF000066"/>
      <color rgb="FF660033"/>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dimension ref="B2:AV257"/>
  <sheetViews>
    <sheetView showGridLines="0" rightToLeft="1" topLeftCell="B249" zoomScaleSheetLayoutView="25" workbookViewId="0">
      <selection activeCell="C264" sqref="C264"/>
    </sheetView>
  </sheetViews>
  <sheetFormatPr defaultRowHeight="15.75"/>
  <cols>
    <col min="2" max="2" width="10.5703125" customWidth="1"/>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35.7109375" customWidth="1"/>
    <col min="48" max="48" width="43.28515625" style="28" hidden="1" customWidth="1"/>
  </cols>
  <sheetData>
    <row r="2" spans="2:48" ht="50.25" customHeight="1">
      <c r="B2" s="88"/>
      <c r="C2" s="88"/>
      <c r="D2" s="88"/>
      <c r="E2" s="88"/>
      <c r="F2" s="72" t="s">
        <v>0</v>
      </c>
      <c r="G2" s="72"/>
      <c r="H2" s="72"/>
      <c r="I2" s="72"/>
      <c r="J2" s="72"/>
      <c r="K2" s="72"/>
      <c r="L2" s="72"/>
      <c r="M2" s="72"/>
      <c r="N2" s="72"/>
      <c r="O2" s="72"/>
      <c r="P2" s="72"/>
      <c r="Q2" s="72"/>
      <c r="R2" s="72"/>
      <c r="S2" s="72"/>
      <c r="T2" s="72"/>
      <c r="U2" s="72"/>
      <c r="V2" s="72"/>
      <c r="W2" s="72"/>
      <c r="X2" s="72"/>
      <c r="Y2" s="72"/>
      <c r="Z2" s="72"/>
      <c r="AA2" s="72"/>
      <c r="AB2" s="72"/>
      <c r="AC2" s="72"/>
      <c r="AD2" s="72"/>
      <c r="AE2" s="72"/>
      <c r="AF2" s="1"/>
      <c r="AG2" s="1"/>
      <c r="AH2" s="1"/>
      <c r="AI2" s="1"/>
      <c r="AJ2" s="1"/>
      <c r="AK2" s="1"/>
      <c r="AL2" s="1"/>
      <c r="AM2" s="1"/>
      <c r="AN2" s="1"/>
      <c r="AO2" s="1"/>
      <c r="AP2" s="1"/>
      <c r="AQ2" s="1"/>
      <c r="AR2" s="1"/>
      <c r="AS2" s="1"/>
      <c r="AT2" s="2"/>
      <c r="AU2" s="2"/>
    </row>
    <row r="3" spans="2:48" s="30" customFormat="1" ht="19.5" thickBot="1">
      <c r="C3" s="30">
        <v>1</v>
      </c>
      <c r="D3" s="30">
        <v>2</v>
      </c>
      <c r="E3" s="30">
        <v>3</v>
      </c>
      <c r="F3" s="30">
        <v>4</v>
      </c>
      <c r="G3" s="30">
        <v>5</v>
      </c>
      <c r="H3" s="30">
        <v>6</v>
      </c>
      <c r="I3" s="30">
        <v>7</v>
      </c>
      <c r="J3" s="30">
        <v>8</v>
      </c>
      <c r="K3" s="30">
        <v>9</v>
      </c>
      <c r="L3" s="30">
        <v>10</v>
      </c>
      <c r="M3" s="30">
        <v>11</v>
      </c>
      <c r="N3" s="30">
        <v>12</v>
      </c>
      <c r="O3" s="30">
        <v>13</v>
      </c>
      <c r="P3" s="30">
        <v>14</v>
      </c>
      <c r="Q3" s="30">
        <v>15</v>
      </c>
      <c r="R3" s="30">
        <v>16</v>
      </c>
      <c r="S3" s="30">
        <v>17</v>
      </c>
      <c r="T3" s="30">
        <v>18</v>
      </c>
      <c r="U3" s="30">
        <v>19</v>
      </c>
      <c r="V3" s="30">
        <v>20</v>
      </c>
      <c r="W3" s="30">
        <v>21</v>
      </c>
      <c r="X3" s="30">
        <v>22</v>
      </c>
      <c r="Y3" s="30">
        <v>23</v>
      </c>
      <c r="Z3" s="30">
        <v>24</v>
      </c>
      <c r="AA3" s="30">
        <v>25</v>
      </c>
      <c r="AB3" s="30">
        <v>26</v>
      </c>
      <c r="AC3" s="30">
        <v>27</v>
      </c>
      <c r="AD3" s="30">
        <v>28</v>
      </c>
      <c r="AE3" s="30">
        <v>29</v>
      </c>
      <c r="AF3" s="30">
        <v>30</v>
      </c>
      <c r="AG3" s="30">
        <v>31</v>
      </c>
      <c r="AH3" s="30">
        <v>32</v>
      </c>
      <c r="AI3" s="30">
        <v>33</v>
      </c>
      <c r="AJ3" s="30">
        <v>34</v>
      </c>
      <c r="AK3" s="30">
        <v>35</v>
      </c>
      <c r="AL3" s="30">
        <v>36</v>
      </c>
      <c r="AM3" s="30">
        <v>37</v>
      </c>
      <c r="AN3" s="30">
        <v>38</v>
      </c>
      <c r="AO3" s="30">
        <v>39</v>
      </c>
      <c r="AP3" s="30">
        <v>40</v>
      </c>
      <c r="AQ3" s="30">
        <v>41</v>
      </c>
      <c r="AR3" s="30">
        <v>42</v>
      </c>
      <c r="AS3" s="30">
        <v>43</v>
      </c>
      <c r="AT3" s="30">
        <v>44</v>
      </c>
      <c r="AU3" s="30">
        <v>45</v>
      </c>
      <c r="AV3" s="30">
        <v>46</v>
      </c>
    </row>
    <row r="4" spans="2:48" ht="36.75" thickTop="1" thickBot="1">
      <c r="B4" s="73" t="s">
        <v>2</v>
      </c>
      <c r="C4" s="76" t="s">
        <v>3</v>
      </c>
      <c r="D4" s="79" t="s">
        <v>4</v>
      </c>
      <c r="E4" s="82" t="s">
        <v>5</v>
      </c>
      <c r="F4" s="24" t="s">
        <v>6</v>
      </c>
      <c r="G4" s="55" t="s">
        <v>7</v>
      </c>
      <c r="H4" s="56"/>
      <c r="I4" s="57"/>
      <c r="J4" s="55" t="s">
        <v>8</v>
      </c>
      <c r="K4" s="56"/>
      <c r="L4" s="57"/>
      <c r="M4" s="55" t="s">
        <v>9</v>
      </c>
      <c r="N4" s="56"/>
      <c r="O4" s="57"/>
      <c r="P4" s="55" t="s">
        <v>10</v>
      </c>
      <c r="Q4" s="56"/>
      <c r="R4" s="57"/>
      <c r="S4" s="55" t="s">
        <v>11</v>
      </c>
      <c r="T4" s="56"/>
      <c r="U4" s="57"/>
      <c r="V4" s="55" t="s">
        <v>12</v>
      </c>
      <c r="W4" s="56"/>
      <c r="X4" s="57"/>
      <c r="Y4" s="55" t="s">
        <v>13</v>
      </c>
      <c r="Z4" s="56"/>
      <c r="AA4" s="57"/>
      <c r="AB4" s="55" t="s">
        <v>14</v>
      </c>
      <c r="AC4" s="56"/>
      <c r="AD4" s="57"/>
      <c r="AE4" s="55" t="s">
        <v>15</v>
      </c>
      <c r="AF4" s="56"/>
      <c r="AG4" s="57"/>
      <c r="AH4" s="55" t="s">
        <v>16</v>
      </c>
      <c r="AI4" s="56"/>
      <c r="AJ4" s="57"/>
      <c r="AK4" s="55" t="s">
        <v>17</v>
      </c>
      <c r="AL4" s="56"/>
      <c r="AM4" s="57"/>
      <c r="AN4" s="58" t="s">
        <v>18</v>
      </c>
      <c r="AO4" s="58" t="s">
        <v>19</v>
      </c>
      <c r="AP4" s="58" t="s">
        <v>20</v>
      </c>
      <c r="AQ4" s="61" t="s">
        <v>21</v>
      </c>
      <c r="AR4" s="62"/>
      <c r="AS4" s="61" t="s">
        <v>22</v>
      </c>
      <c r="AT4" s="62"/>
      <c r="AU4" s="65" t="s">
        <v>23</v>
      </c>
    </row>
    <row r="5" spans="2:48" ht="187.5" thickBot="1">
      <c r="B5" s="74"/>
      <c r="C5" s="77"/>
      <c r="D5" s="80"/>
      <c r="E5" s="83"/>
      <c r="F5" s="8" t="s">
        <v>24</v>
      </c>
      <c r="G5" s="8" t="s">
        <v>25</v>
      </c>
      <c r="H5" s="8" t="s">
        <v>26</v>
      </c>
      <c r="I5" s="8" t="s">
        <v>27</v>
      </c>
      <c r="J5" s="8" t="s">
        <v>25</v>
      </c>
      <c r="K5" s="8" t="s">
        <v>26</v>
      </c>
      <c r="L5" s="8" t="s">
        <v>27</v>
      </c>
      <c r="M5" s="8" t="s">
        <v>25</v>
      </c>
      <c r="N5" s="8" t="s">
        <v>26</v>
      </c>
      <c r="O5" s="8" t="s">
        <v>27</v>
      </c>
      <c r="P5" s="8" t="s">
        <v>25</v>
      </c>
      <c r="Q5" s="8" t="s">
        <v>26</v>
      </c>
      <c r="R5" s="8" t="s">
        <v>27</v>
      </c>
      <c r="S5" s="8" t="s">
        <v>25</v>
      </c>
      <c r="T5" s="8" t="s">
        <v>26</v>
      </c>
      <c r="U5" s="8" t="s">
        <v>27</v>
      </c>
      <c r="V5" s="8" t="s">
        <v>25</v>
      </c>
      <c r="W5" s="8" t="s">
        <v>26</v>
      </c>
      <c r="X5" s="8" t="s">
        <v>27</v>
      </c>
      <c r="Y5" s="8" t="s">
        <v>25</v>
      </c>
      <c r="Z5" s="8" t="s">
        <v>26</v>
      </c>
      <c r="AA5" s="8" t="s">
        <v>27</v>
      </c>
      <c r="AB5" s="8" t="s">
        <v>25</v>
      </c>
      <c r="AC5" s="8" t="s">
        <v>26</v>
      </c>
      <c r="AD5" s="8" t="s">
        <v>27</v>
      </c>
      <c r="AE5" s="8" t="s">
        <v>25</v>
      </c>
      <c r="AF5" s="8" t="s">
        <v>26</v>
      </c>
      <c r="AG5" s="8" t="s">
        <v>27</v>
      </c>
      <c r="AH5" s="8" t="s">
        <v>25</v>
      </c>
      <c r="AI5" s="8" t="s">
        <v>26</v>
      </c>
      <c r="AJ5" s="8" t="s">
        <v>27</v>
      </c>
      <c r="AK5" s="8" t="s">
        <v>25</v>
      </c>
      <c r="AL5" s="8" t="s">
        <v>26</v>
      </c>
      <c r="AM5" s="8" t="s">
        <v>27</v>
      </c>
      <c r="AN5" s="59"/>
      <c r="AO5" s="59"/>
      <c r="AP5" s="59"/>
      <c r="AQ5" s="63"/>
      <c r="AR5" s="64"/>
      <c r="AS5" s="63"/>
      <c r="AT5" s="64"/>
      <c r="AU5" s="66"/>
    </row>
    <row r="6" spans="2:48" ht="28.5" thickBot="1">
      <c r="B6" s="74"/>
      <c r="C6" s="77"/>
      <c r="D6" s="80"/>
      <c r="E6" s="83"/>
      <c r="F6" s="25" t="s">
        <v>28</v>
      </c>
      <c r="G6" s="9">
        <v>30</v>
      </c>
      <c r="H6" s="9">
        <v>56</v>
      </c>
      <c r="I6" s="9">
        <v>100</v>
      </c>
      <c r="J6" s="9">
        <v>30</v>
      </c>
      <c r="K6" s="9">
        <v>56</v>
      </c>
      <c r="L6" s="9">
        <v>100</v>
      </c>
      <c r="M6" s="9">
        <v>30</v>
      </c>
      <c r="N6" s="9">
        <v>56</v>
      </c>
      <c r="O6" s="9">
        <v>100</v>
      </c>
      <c r="P6" s="9">
        <v>24</v>
      </c>
      <c r="Q6" s="9">
        <v>29</v>
      </c>
      <c r="R6" s="9">
        <v>60</v>
      </c>
      <c r="S6" s="9">
        <v>24</v>
      </c>
      <c r="T6" s="9">
        <v>29</v>
      </c>
      <c r="U6" s="9">
        <v>60</v>
      </c>
      <c r="V6" s="9">
        <v>24</v>
      </c>
      <c r="W6" s="9">
        <v>29</v>
      </c>
      <c r="X6" s="9">
        <v>60</v>
      </c>
      <c r="Y6" s="9">
        <v>12</v>
      </c>
      <c r="Z6" s="9">
        <v>22</v>
      </c>
      <c r="AA6" s="9">
        <v>40</v>
      </c>
      <c r="AB6" s="9">
        <v>16</v>
      </c>
      <c r="AC6" s="9">
        <v>19</v>
      </c>
      <c r="AD6" s="9">
        <v>40</v>
      </c>
      <c r="AE6" s="9">
        <v>12</v>
      </c>
      <c r="AF6" s="9">
        <v>22</v>
      </c>
      <c r="AG6" s="9">
        <v>40</v>
      </c>
      <c r="AH6" s="9">
        <v>12</v>
      </c>
      <c r="AI6" s="9">
        <v>22</v>
      </c>
      <c r="AJ6" s="9">
        <v>40</v>
      </c>
      <c r="AK6" s="9">
        <v>6</v>
      </c>
      <c r="AL6" s="9">
        <v>11</v>
      </c>
      <c r="AM6" s="9">
        <v>20</v>
      </c>
      <c r="AN6" s="59"/>
      <c r="AO6" s="59"/>
      <c r="AP6" s="59"/>
      <c r="AQ6" s="68" t="s">
        <v>20</v>
      </c>
      <c r="AR6" s="69"/>
      <c r="AS6" s="70" t="s">
        <v>20</v>
      </c>
      <c r="AT6" s="71"/>
      <c r="AU6" s="67"/>
    </row>
    <row r="7" spans="2:48" ht="28.5" thickBot="1">
      <c r="B7" s="75"/>
      <c r="C7" s="78"/>
      <c r="D7" s="81"/>
      <c r="E7" s="84"/>
      <c r="F7" s="25" t="s">
        <v>29</v>
      </c>
      <c r="G7" s="9">
        <v>60</v>
      </c>
      <c r="H7" s="9">
        <v>140</v>
      </c>
      <c r="I7" s="9">
        <v>200</v>
      </c>
      <c r="J7" s="9">
        <v>60</v>
      </c>
      <c r="K7" s="9">
        <v>140</v>
      </c>
      <c r="L7" s="9">
        <v>200</v>
      </c>
      <c r="M7" s="9">
        <v>60</v>
      </c>
      <c r="N7" s="9">
        <v>140</v>
      </c>
      <c r="O7" s="9">
        <v>200</v>
      </c>
      <c r="P7" s="9">
        <v>48</v>
      </c>
      <c r="Q7" s="9">
        <v>72</v>
      </c>
      <c r="R7" s="9">
        <v>120</v>
      </c>
      <c r="S7" s="9">
        <v>48</v>
      </c>
      <c r="T7" s="9">
        <v>72</v>
      </c>
      <c r="U7" s="9">
        <v>120</v>
      </c>
      <c r="V7" s="9">
        <v>48</v>
      </c>
      <c r="W7" s="9">
        <v>72</v>
      </c>
      <c r="X7" s="9">
        <v>120</v>
      </c>
      <c r="Y7" s="9">
        <v>24</v>
      </c>
      <c r="Z7" s="9">
        <v>56</v>
      </c>
      <c r="AA7" s="9">
        <v>80</v>
      </c>
      <c r="AB7" s="9">
        <v>32</v>
      </c>
      <c r="AC7" s="9">
        <v>48</v>
      </c>
      <c r="AD7" s="9">
        <v>80</v>
      </c>
      <c r="AE7" s="9">
        <v>24</v>
      </c>
      <c r="AF7" s="9">
        <v>56</v>
      </c>
      <c r="AG7" s="9">
        <v>80</v>
      </c>
      <c r="AH7" s="9">
        <v>24</v>
      </c>
      <c r="AI7" s="9">
        <v>56</v>
      </c>
      <c r="AJ7" s="9">
        <v>80</v>
      </c>
      <c r="AK7" s="9">
        <v>12</v>
      </c>
      <c r="AL7" s="9">
        <v>28</v>
      </c>
      <c r="AM7" s="9">
        <v>40</v>
      </c>
      <c r="AN7" s="60"/>
      <c r="AO7" s="60"/>
      <c r="AP7" s="60"/>
      <c r="AQ7" s="70"/>
      <c r="AR7" s="71"/>
      <c r="AS7" s="70"/>
      <c r="AT7" s="71"/>
      <c r="AU7" s="67"/>
    </row>
    <row r="8" spans="2:48" ht="28.5" customHeight="1" thickBot="1">
      <c r="B8" s="40">
        <v>1</v>
      </c>
      <c r="C8" s="85">
        <v>602</v>
      </c>
      <c r="D8" s="87" t="s">
        <v>39</v>
      </c>
      <c r="E8" s="85">
        <v>212</v>
      </c>
      <c r="F8" s="11" t="s">
        <v>30</v>
      </c>
      <c r="G8" s="12">
        <v>10</v>
      </c>
      <c r="H8" s="12">
        <v>52</v>
      </c>
      <c r="I8" s="13">
        <f>SUM(G8:H8)</f>
        <v>62</v>
      </c>
      <c r="J8" s="12">
        <v>11</v>
      </c>
      <c r="K8" s="12">
        <v>23</v>
      </c>
      <c r="L8" s="13">
        <f>SUM(J8:K8)</f>
        <v>34</v>
      </c>
      <c r="M8" s="12">
        <v>10</v>
      </c>
      <c r="N8" s="12">
        <v>18</v>
      </c>
      <c r="O8" s="13">
        <f>SUM(M8:N8)</f>
        <v>28</v>
      </c>
      <c r="P8" s="12">
        <v>10</v>
      </c>
      <c r="Q8" s="12">
        <v>22</v>
      </c>
      <c r="R8" s="13">
        <f>SUM(P8:Q8)</f>
        <v>32</v>
      </c>
      <c r="S8" s="12">
        <v>12</v>
      </c>
      <c r="T8" s="12">
        <v>5</v>
      </c>
      <c r="U8" s="13">
        <f>SUM(S8:T8)</f>
        <v>17</v>
      </c>
      <c r="V8" s="12">
        <v>17</v>
      </c>
      <c r="W8" s="12">
        <v>6</v>
      </c>
      <c r="X8" s="13">
        <f>SUM(V8:W8)</f>
        <v>23</v>
      </c>
      <c r="Y8" s="12">
        <v>7</v>
      </c>
      <c r="Z8" s="12">
        <v>22</v>
      </c>
      <c r="AA8" s="13">
        <f>SUM(Y8:Z8)</f>
        <v>29</v>
      </c>
      <c r="AB8" s="12">
        <v>13</v>
      </c>
      <c r="AC8" s="12">
        <v>12</v>
      </c>
      <c r="AD8" s="13">
        <f>SUM(AB8:AC8)</f>
        <v>25</v>
      </c>
      <c r="AE8" s="12">
        <v>9</v>
      </c>
      <c r="AF8" s="12">
        <v>10</v>
      </c>
      <c r="AG8" s="13">
        <f>SUM(AE8:AF8)</f>
        <v>19</v>
      </c>
      <c r="AH8" s="12">
        <v>4</v>
      </c>
      <c r="AI8" s="12">
        <v>5</v>
      </c>
      <c r="AJ8" s="13">
        <f>SUM(AH8:AI8)</f>
        <v>9</v>
      </c>
      <c r="AK8" s="12">
        <v>3</v>
      </c>
      <c r="AL8" s="12">
        <v>3</v>
      </c>
      <c r="AM8" s="13">
        <f>SUM(AK8:AL8)</f>
        <v>6</v>
      </c>
      <c r="AN8" s="54"/>
      <c r="AO8" s="54"/>
      <c r="AP8" s="47"/>
      <c r="AQ8" s="41"/>
      <c r="AR8" s="41"/>
      <c r="AS8" s="41"/>
      <c r="AT8" s="41"/>
      <c r="AU8" s="51" t="str">
        <f>IF(AN10="0","راسب","ناجح")</f>
        <v>راسب</v>
      </c>
      <c r="AV8" s="38" t="str">
        <f>IF(AN10="0","له دور ثانٍ في : ","ناجح")&amp;IF(COUNTIF(H10,"&lt;56")+COUNTIF(I10,"&lt;100")=0,,"عربي،")&amp;IF(COUNTIF(K10,"&lt;56")+COUNTIF(L10,"&lt;100")=0,,"إنجليزي،")&amp;IF(COUNTIF(N10,"&lt;56")+COUNTIF(O10,"&lt;100")=0,," رياضيات،")&amp;IF(COUNTIF(Q10,"&lt;29")+COUNTIF(R10,"&lt;60")=0,,"فيزياء ،")&amp;IF(COUNTIF(T10,"&lt;29")+COUNTIF(U10,"&lt;60")=0,,"كيمياء،")&amp;IF(COUNTIF(W10,"&lt;29")+COUNTIF(X10,"&lt;60")=0,,"أحياء،")&amp;IF(COUNTIF(Z10,"&lt;22")+COUNTIF(AA10,"&lt;40")=0,,"دين، ")&amp;IF(COUNTIF(AC10,"&lt;19")+COUNTIF(AD10,"&lt;40")=0,,"حاسوب،
")&amp;IF(COUNTIF(AF10,"&lt;22")+COUNTIF(AG10,"&lt;40")=0,,"تاريخ ،")&amp;IF(COUNTIF(AI10,"&lt;22")+COUNTIF(AJ10,"&lt;40")=0,,"جغرافيا،")&amp;IF(COUNTIF(AL10,"&lt;11")+COUNTIF(AM10,"&lt;20")=0,,"أساسيات الحياة الاجتماعية، ")</f>
        <v>له دور ثانٍ في : إنجليزي، رياضيات،كيمياء،</v>
      </c>
    </row>
    <row r="9" spans="2:48" ht="28.5" customHeight="1" thickBot="1">
      <c r="B9" s="40"/>
      <c r="C9" s="86"/>
      <c r="D9" s="43"/>
      <c r="E9" s="86"/>
      <c r="F9" s="11" t="s">
        <v>31</v>
      </c>
      <c r="G9" s="12">
        <v>11</v>
      </c>
      <c r="H9" s="12">
        <v>48</v>
      </c>
      <c r="I9" s="13">
        <f>SUM(G9:H9)</f>
        <v>59</v>
      </c>
      <c r="J9" s="12">
        <v>18</v>
      </c>
      <c r="K9" s="12">
        <v>27</v>
      </c>
      <c r="L9" s="13">
        <f>SUM(J9:K9)</f>
        <v>45</v>
      </c>
      <c r="M9" s="12">
        <v>8</v>
      </c>
      <c r="N9" s="12">
        <v>16</v>
      </c>
      <c r="O9" s="13">
        <f>SUM(M9:N9)</f>
        <v>24</v>
      </c>
      <c r="P9" s="12">
        <v>14</v>
      </c>
      <c r="Q9" s="12">
        <v>14</v>
      </c>
      <c r="R9" s="13">
        <f>SUM(P9:Q9)</f>
        <v>28</v>
      </c>
      <c r="S9" s="12">
        <v>15</v>
      </c>
      <c r="T9" s="12">
        <v>17</v>
      </c>
      <c r="U9" s="13">
        <f>SUM(S9:T9)</f>
        <v>32</v>
      </c>
      <c r="V9" s="12">
        <v>17</v>
      </c>
      <c r="W9" s="12">
        <v>23</v>
      </c>
      <c r="X9" s="13">
        <f>SUM(V9:W9)</f>
        <v>40</v>
      </c>
      <c r="Y9" s="12">
        <v>1</v>
      </c>
      <c r="Z9" s="12">
        <v>17</v>
      </c>
      <c r="AA9" s="13">
        <f>SUM(Y9:Z9)</f>
        <v>18</v>
      </c>
      <c r="AB9" s="12">
        <v>11</v>
      </c>
      <c r="AC9" s="12">
        <v>15</v>
      </c>
      <c r="AD9" s="13">
        <f>SUM(AB9:AC9)</f>
        <v>26</v>
      </c>
      <c r="AE9" s="12">
        <v>11</v>
      </c>
      <c r="AF9" s="12">
        <v>14</v>
      </c>
      <c r="AG9" s="13">
        <f>SUM(AE9:AF9)</f>
        <v>25</v>
      </c>
      <c r="AH9" s="12">
        <v>4</v>
      </c>
      <c r="AI9" s="12">
        <v>27</v>
      </c>
      <c r="AJ9" s="13">
        <f>SUM(AH9:AI9)</f>
        <v>31</v>
      </c>
      <c r="AK9" s="12">
        <v>3</v>
      </c>
      <c r="AL9" s="12">
        <v>11</v>
      </c>
      <c r="AM9" s="13">
        <f>SUM(AK9:AL9)</f>
        <v>14</v>
      </c>
      <c r="AN9" s="48"/>
      <c r="AO9" s="48"/>
      <c r="AP9" s="48"/>
      <c r="AQ9" s="41"/>
      <c r="AR9" s="41"/>
      <c r="AS9" s="41"/>
      <c r="AT9" s="41"/>
      <c r="AU9" s="52"/>
      <c r="AV9" s="38"/>
    </row>
    <row r="10" spans="2:48" ht="36" customHeight="1" thickBot="1">
      <c r="B10" s="40"/>
      <c r="C10" s="86"/>
      <c r="D10" s="43"/>
      <c r="E10" s="86"/>
      <c r="F10" s="14" t="s">
        <v>32</v>
      </c>
      <c r="G10" s="13">
        <f>SUM(G8:G9)</f>
        <v>21</v>
      </c>
      <c r="H10" s="13">
        <f>IF(SUM(H8:H9)&lt;38,SUM(H8:H9),SUM(H8:H9))</f>
        <v>100</v>
      </c>
      <c r="I10" s="13">
        <f>IF(SUM(G10:H10)&lt;100,SUM(G10:H10),SUM(G10:H10))</f>
        <v>121</v>
      </c>
      <c r="J10" s="13">
        <v>56</v>
      </c>
      <c r="K10" s="13">
        <f>IF(SUM(K8:K9)&lt;38,SUM(K8:K9),SUM(K8:K9))</f>
        <v>50</v>
      </c>
      <c r="L10" s="13">
        <f>IF(SUM(J10:K10)&lt;100,SUM(J10:K10),SUM(J10:K10))</f>
        <v>106</v>
      </c>
      <c r="M10" s="13">
        <f>SUM(M8:M9)</f>
        <v>18</v>
      </c>
      <c r="N10" s="13">
        <f>IF(SUM(N8:N9)&lt;38,SUM(N8:N9),SUM(N8:N9))</f>
        <v>34</v>
      </c>
      <c r="O10" s="13">
        <f>IF(SUM(M10:N10)&lt;100,SUM(M10:N10),SUM(M10:N10))</f>
        <v>52</v>
      </c>
      <c r="P10" s="13">
        <f>SUM(P8:P9)</f>
        <v>24</v>
      </c>
      <c r="Q10" s="13">
        <f>IF(SUM(Q8:Q9)&lt;38,SUM(Q8:Q9),SUM(Q8:Q9))</f>
        <v>36</v>
      </c>
      <c r="R10" s="13">
        <f>IF(SUM(P10:Q10)&lt;80,SUM(P10:Q10),SUM(P10:Q10))</f>
        <v>60</v>
      </c>
      <c r="S10" s="13">
        <f>SUM(S8:S9)</f>
        <v>27</v>
      </c>
      <c r="T10" s="13">
        <f>IF(SUM(T8:T9)&lt;38,SUM(T8:T9),SUM(T8:T9))</f>
        <v>22</v>
      </c>
      <c r="U10" s="13">
        <f>IF(SUM(S10:T10)&lt;80,SUM(S10:T10),SUM(S10:T10))</f>
        <v>49</v>
      </c>
      <c r="V10" s="13">
        <f>SUM(V8:V9)</f>
        <v>34</v>
      </c>
      <c r="W10" s="13">
        <f>IF(SUM(W8:W9)&lt;38,SUM(W8:W9),SUM(W8:W9))</f>
        <v>29</v>
      </c>
      <c r="X10" s="13">
        <f>IF(SUM(V10:W10)&lt;80,SUM(V10:W10),SUM(V10:W10))</f>
        <v>63</v>
      </c>
      <c r="Y10" s="13">
        <f>SUM(Y8:Y9)</f>
        <v>8</v>
      </c>
      <c r="Z10" s="13">
        <f>IF(SUM(Z8:Z9)&lt;19,SUM(Z8:Z9),SUM(Z8:Z9))</f>
        <v>39</v>
      </c>
      <c r="AA10" s="13">
        <f>IF(SUM(Y10:Z10)&lt;40,SUM(Y10:Z10),SUM(Y10:Z10))</f>
        <v>47</v>
      </c>
      <c r="AB10" s="13">
        <f>SUM(AB8:AB9)</f>
        <v>24</v>
      </c>
      <c r="AC10" s="13">
        <f>IF(SUM(AC8:AC9)&lt;19,SUM(AC8:AC9),SUM(AC8:AC9))</f>
        <v>27</v>
      </c>
      <c r="AD10" s="13">
        <f>IF(SUM(AB10:AC10)&lt;40,SUM(AB10:AC10),SUM(AB10:AC10))</f>
        <v>51</v>
      </c>
      <c r="AE10" s="13">
        <f>SUM(AE8:AE9)</f>
        <v>20</v>
      </c>
      <c r="AF10" s="13">
        <f>IF(SUM(AF8:AF9)&lt;19,SUM(AF8:AF9),SUM(AF8:AF9))</f>
        <v>24</v>
      </c>
      <c r="AG10" s="13">
        <f>IF(SUM(AE10:AF10)&lt;40,SUM(AE10:AF10),SUM(AE10:AF10))</f>
        <v>44</v>
      </c>
      <c r="AH10" s="13">
        <f>SUM(AH8:AH9)</f>
        <v>8</v>
      </c>
      <c r="AI10" s="13">
        <f>IF(SUM(AI8:AI9)&lt;19,SUM(AI8:AI9),SUM(AI8:AI9))</f>
        <v>32</v>
      </c>
      <c r="AJ10" s="13">
        <f>IF(SUM(AH10:AI10)&lt;40,SUM(AH10:AI10),SUM(AH10:AI10))</f>
        <v>40</v>
      </c>
      <c r="AK10" s="13">
        <f>SUM(AK8:AK9)</f>
        <v>6</v>
      </c>
      <c r="AL10" s="13">
        <f>IF(SUM(AL8:AL9)&lt;9,SUM(AL8:AL9),SUM(AL8:AL9))</f>
        <v>14</v>
      </c>
      <c r="AM10" s="13">
        <f>IF(SUM(AK10:AL10)&lt;20,SUM(AK10:AL10),SUM(AK10:AL10))</f>
        <v>20</v>
      </c>
      <c r="AN10" s="15" t="str">
        <f>IF(OR(I10&lt;100,L10&lt;100,O10&lt;100,R10&lt;60,U10&lt;60,X10&lt;60,AA10&lt;40,AD10&lt;40,AG10&lt;40,AJ10&lt;40,AM10&lt;20),"0",SUM(AA10,AD10,X10,U10,R10,O10,L10,I10,AG10,AJ10,AM10))</f>
        <v>0</v>
      </c>
      <c r="AO10" s="15">
        <f>AN10/1320*100</f>
        <v>0</v>
      </c>
      <c r="AP10" s="15" t="str">
        <f>IF(AO10&lt;50,"   ",IF(AO10&lt;65,"مقبول",IF(AO10&lt;75,"جيد",IF(AO10&lt;85,"جيدجداً",IF(AO10&lt;=100,"ممتاز","خطا")))))</f>
        <v xml:space="preserve">   </v>
      </c>
      <c r="AQ10" s="41"/>
      <c r="AR10" s="41"/>
      <c r="AS10" s="41"/>
      <c r="AT10" s="41"/>
      <c r="AU10" s="53"/>
      <c r="AV10" s="38"/>
    </row>
    <row r="11" spans="2:48" ht="28.5" customHeight="1" thickBot="1">
      <c r="B11" s="40">
        <v>2</v>
      </c>
      <c r="C11" s="86">
        <v>603</v>
      </c>
      <c r="D11" s="42" t="s">
        <v>40</v>
      </c>
      <c r="E11" s="85">
        <v>213</v>
      </c>
      <c r="F11" s="11" t="s">
        <v>30</v>
      </c>
      <c r="G11" s="12">
        <v>16</v>
      </c>
      <c r="H11" s="12">
        <v>45</v>
      </c>
      <c r="I11" s="13">
        <f>SUM(G11:H11)</f>
        <v>61</v>
      </c>
      <c r="J11" s="12">
        <v>26</v>
      </c>
      <c r="K11" s="12">
        <v>32</v>
      </c>
      <c r="L11" s="13">
        <f>SUM(J11:K11)</f>
        <v>58</v>
      </c>
      <c r="M11" s="12">
        <v>19</v>
      </c>
      <c r="N11" s="12">
        <v>25</v>
      </c>
      <c r="O11" s="13">
        <f>SUM(M11:N11)</f>
        <v>44</v>
      </c>
      <c r="P11" s="12">
        <v>13</v>
      </c>
      <c r="Q11" s="12">
        <v>21</v>
      </c>
      <c r="R11" s="13">
        <f>SUM(P11:Q11)</f>
        <v>34</v>
      </c>
      <c r="S11" s="12">
        <v>19</v>
      </c>
      <c r="T11" s="12">
        <v>16</v>
      </c>
      <c r="U11" s="13">
        <f>SUM(S11:T11)</f>
        <v>35</v>
      </c>
      <c r="V11" s="12">
        <v>17</v>
      </c>
      <c r="W11" s="12">
        <v>26</v>
      </c>
      <c r="X11" s="13">
        <f>SUM(V11:W11)</f>
        <v>43</v>
      </c>
      <c r="Y11" s="12">
        <v>9</v>
      </c>
      <c r="Z11" s="12">
        <v>22</v>
      </c>
      <c r="AA11" s="13">
        <f>SUM(Y11:Z11)</f>
        <v>31</v>
      </c>
      <c r="AB11" s="12">
        <v>11</v>
      </c>
      <c r="AC11" s="12">
        <v>14</v>
      </c>
      <c r="AD11" s="13">
        <f>SUM(AB11:AC11)</f>
        <v>25</v>
      </c>
      <c r="AE11" s="12">
        <v>10</v>
      </c>
      <c r="AF11" s="12">
        <v>7</v>
      </c>
      <c r="AG11" s="13">
        <f>SUM(AE11:AF11)</f>
        <v>17</v>
      </c>
      <c r="AH11" s="12">
        <v>9</v>
      </c>
      <c r="AI11" s="12">
        <v>15</v>
      </c>
      <c r="AJ11" s="13">
        <f>SUM(AH11:AI11)</f>
        <v>24</v>
      </c>
      <c r="AK11" s="12">
        <v>3</v>
      </c>
      <c r="AL11" s="12">
        <v>4</v>
      </c>
      <c r="AM11" s="13">
        <f>SUM(AK11:AL11)</f>
        <v>7</v>
      </c>
      <c r="AN11" s="46"/>
      <c r="AO11" s="46"/>
      <c r="AP11" s="47"/>
      <c r="AQ11" s="41"/>
      <c r="AR11" s="41"/>
      <c r="AS11" s="41"/>
      <c r="AT11" s="41"/>
      <c r="AU11" s="51" t="str">
        <f t="shared" ref="AU11" si="0">IF(AN13="0","راسب","ناجح")</f>
        <v>ناجح</v>
      </c>
      <c r="AV11" s="38" t="str">
        <f>IF(AN13="0","له دور ثانٍ في : ","ناجح")&amp;IF(COUNTIF(H13,"&lt;56")+COUNTIF(I13,"&lt;100")=0,,"عربي،")&amp;IF(COUNTIF(K13,"&lt;56")+COUNTIF(L13,"&lt;100")=0,,"إنجليزي،")&amp;IF(COUNTIF(N13,"&lt;56")+COUNTIF(O13,"&lt;100")=0,," رياضيات،")&amp;IF(COUNTIF(Q13,"&lt;29")+COUNTIF(R13,"&lt;60")=0,,"فيزياء ،")&amp;IF(COUNTIF(T13,"&lt;29")+COUNTIF(U13,"&lt;60")=0,,"كيمياء،")&amp;IF(COUNTIF(W13,"&lt;29")+COUNTIF(X13,"&lt;60")=0,,"أحياء،")&amp;IF(COUNTIF(Z13,"&lt;22")+COUNTIF(AA13,"&lt;40")=0,,"دين، ")&amp;IF(COUNTIF(AC13,"&lt;19")+COUNTIF(AD13,"&lt;40")=0,,"حاسوب،
")&amp;IF(COUNTIF(AF13,"&lt;22")+COUNTIF(AG13,"&lt;40")=0,,"تاريخ ،")&amp;IF(COUNTIF(AI13,"&lt;22")+COUNTIF(AJ13,"&lt;40")=0,,"جغرافيا،")&amp;IF(COUNTIF(AL13,"&lt;11")+COUNTIF(AM13,"&lt;20")=0,,"أساسيات الحياة الاجتماعية، ")</f>
        <v>ناجح</v>
      </c>
    </row>
    <row r="12" spans="2:48" ht="28.5" customHeight="1" thickBot="1">
      <c r="B12" s="40"/>
      <c r="C12" s="86"/>
      <c r="D12" s="43"/>
      <c r="E12" s="86"/>
      <c r="F12" s="11" t="s">
        <v>31</v>
      </c>
      <c r="G12" s="12">
        <v>26</v>
      </c>
      <c r="H12" s="12">
        <v>49</v>
      </c>
      <c r="I12" s="13">
        <f>SUM(G12:H12)</f>
        <v>75</v>
      </c>
      <c r="J12" s="12">
        <v>26</v>
      </c>
      <c r="K12" s="12">
        <v>38</v>
      </c>
      <c r="L12" s="13">
        <f>SUM(J12:K12)</f>
        <v>64</v>
      </c>
      <c r="M12" s="12">
        <v>17</v>
      </c>
      <c r="N12" s="12">
        <v>39</v>
      </c>
      <c r="O12" s="13">
        <f>SUM(M12:N12)</f>
        <v>56</v>
      </c>
      <c r="P12" s="12">
        <v>16</v>
      </c>
      <c r="Q12" s="12">
        <v>14</v>
      </c>
      <c r="R12" s="13">
        <f>SUM(P12:Q12)</f>
        <v>30</v>
      </c>
      <c r="S12" s="12">
        <v>18</v>
      </c>
      <c r="T12" s="12">
        <v>24</v>
      </c>
      <c r="U12" s="13">
        <f>SUM(S12:T12)</f>
        <v>42</v>
      </c>
      <c r="V12" s="12">
        <v>17</v>
      </c>
      <c r="W12" s="12">
        <v>14</v>
      </c>
      <c r="X12" s="13">
        <f>SUM(V12:W12)</f>
        <v>31</v>
      </c>
      <c r="Y12" s="12">
        <v>8</v>
      </c>
      <c r="Z12" s="12">
        <v>14</v>
      </c>
      <c r="AA12" s="13">
        <f>SUM(Y12:Z12)</f>
        <v>22</v>
      </c>
      <c r="AB12" s="12">
        <v>12</v>
      </c>
      <c r="AC12" s="12">
        <v>18</v>
      </c>
      <c r="AD12" s="13">
        <f>SUM(AB12:AC12)</f>
        <v>30</v>
      </c>
      <c r="AE12" s="12">
        <v>11</v>
      </c>
      <c r="AF12" s="12">
        <v>23</v>
      </c>
      <c r="AG12" s="13">
        <f>SUM(AE12:AF12)</f>
        <v>34</v>
      </c>
      <c r="AH12" s="12">
        <v>9</v>
      </c>
      <c r="AI12" s="12">
        <v>18</v>
      </c>
      <c r="AJ12" s="13">
        <f>SUM(AH12:AI12)</f>
        <v>27</v>
      </c>
      <c r="AK12" s="12">
        <v>4</v>
      </c>
      <c r="AL12" s="12">
        <v>10</v>
      </c>
      <c r="AM12" s="13">
        <f>SUM(AK12:AL12)</f>
        <v>14</v>
      </c>
      <c r="AN12" s="46"/>
      <c r="AO12" s="46"/>
      <c r="AP12" s="48"/>
      <c r="AQ12" s="41"/>
      <c r="AR12" s="41"/>
      <c r="AS12" s="41"/>
      <c r="AT12" s="41"/>
      <c r="AU12" s="52"/>
      <c r="AV12" s="38"/>
    </row>
    <row r="13" spans="2:48" ht="36" customHeight="1" thickBot="1">
      <c r="B13" s="40"/>
      <c r="C13" s="86"/>
      <c r="D13" s="43"/>
      <c r="E13" s="86"/>
      <c r="F13" s="14" t="s">
        <v>32</v>
      </c>
      <c r="G13" s="13">
        <f>SUM(G11:G12)</f>
        <v>42</v>
      </c>
      <c r="H13" s="13">
        <f>IF(SUM(H11:H12)&lt;38,SUM(H11:H12),SUM(H11:H12))</f>
        <v>94</v>
      </c>
      <c r="I13" s="13">
        <f>IF(SUM(G13:H13)&lt;100,SUM(G13:H13),SUM(G13:H13))</f>
        <v>136</v>
      </c>
      <c r="J13" s="13">
        <f>SUM(J11:J12)</f>
        <v>52</v>
      </c>
      <c r="K13" s="13">
        <f>IF(SUM(K11:K12)&lt;38,SUM(K11:K12),SUM(K11:K12))</f>
        <v>70</v>
      </c>
      <c r="L13" s="13">
        <f>IF(SUM(J13:K13)&lt;100,SUM(J13:K13),SUM(J13:K13))</f>
        <v>122</v>
      </c>
      <c r="M13" s="13">
        <f>SUM(M11:M12)</f>
        <v>36</v>
      </c>
      <c r="N13" s="13">
        <f>IF(SUM(N11:N12)&lt;38,SUM(N11:N12),SUM(N11:N12))</f>
        <v>64</v>
      </c>
      <c r="O13" s="13">
        <f>IF(SUM(M13:N13)&lt;100,SUM(M13:N13),SUM(M13:N13))</f>
        <v>100</v>
      </c>
      <c r="P13" s="13">
        <f>SUM(P11:P12)</f>
        <v>29</v>
      </c>
      <c r="Q13" s="13">
        <f>IF(SUM(Q11:Q12)&lt;38,SUM(Q11:Q12),SUM(Q11:Q12))</f>
        <v>35</v>
      </c>
      <c r="R13" s="13">
        <f>IF(SUM(P13:Q13)&lt;80,SUM(P13:Q13),SUM(P13:Q13))</f>
        <v>64</v>
      </c>
      <c r="S13" s="13">
        <f>SUM(S11:S12)</f>
        <v>37</v>
      </c>
      <c r="T13" s="13">
        <f>IF(SUM(T11:T12)&lt;38,SUM(T11:T12),SUM(T11:T12))</f>
        <v>40</v>
      </c>
      <c r="U13" s="13">
        <f>IF(SUM(S13:T13)&lt;80,SUM(S13:T13),SUM(S13:T13))</f>
        <v>77</v>
      </c>
      <c r="V13" s="13">
        <f>SUM(V11:V12)</f>
        <v>34</v>
      </c>
      <c r="W13" s="13">
        <f>IF(SUM(W11:W12)&lt;38,SUM(W11:W12),SUM(W11:W12))</f>
        <v>40</v>
      </c>
      <c r="X13" s="13">
        <f>IF(SUM(V13:W13)&lt;80,SUM(V13:W13),SUM(V13:W13))</f>
        <v>74</v>
      </c>
      <c r="Y13" s="13">
        <f>SUM(Y11:Y12)</f>
        <v>17</v>
      </c>
      <c r="Z13" s="13">
        <f>IF(SUM(Z11:Z12)&lt;19,SUM(Z11:Z12),SUM(Z11:Z12))</f>
        <v>36</v>
      </c>
      <c r="AA13" s="13">
        <f>IF(SUM(Y13:Z13)&lt;40,SUM(Y13:Z13),SUM(Y13:Z13))</f>
        <v>53</v>
      </c>
      <c r="AB13" s="13">
        <f>SUM(AB11:AB12)</f>
        <v>23</v>
      </c>
      <c r="AC13" s="13">
        <f>IF(SUM(AC11:AC12)&lt;19,SUM(AC11:AC12),SUM(AC11:AC12))</f>
        <v>32</v>
      </c>
      <c r="AD13" s="13">
        <f>IF(SUM(AB13:AC13)&lt;40,SUM(AB13:AC13),SUM(AB13:AC13))</f>
        <v>55</v>
      </c>
      <c r="AE13" s="13">
        <f>SUM(AE11:AE12)</f>
        <v>21</v>
      </c>
      <c r="AF13" s="13">
        <f>IF(SUM(AF11:AF12)&lt;19,SUM(AF11:AF12),SUM(AF11:AF12))</f>
        <v>30</v>
      </c>
      <c r="AG13" s="13">
        <f>IF(SUM(AE13:AF13)&lt;40,SUM(AE13:AF13),SUM(AE13:AF13))</f>
        <v>51</v>
      </c>
      <c r="AH13" s="13">
        <f>SUM(AH11:AH12)</f>
        <v>18</v>
      </c>
      <c r="AI13" s="13">
        <f>IF(SUM(AI11:AI12)&lt;19,SUM(AI11:AI12),SUM(AI11:AI12))</f>
        <v>33</v>
      </c>
      <c r="AJ13" s="13">
        <f>IF(SUM(AH13:AI13)&lt;40,SUM(AH13:AI13),SUM(AH13:AI13))</f>
        <v>51</v>
      </c>
      <c r="AK13" s="13">
        <f>SUM(AK11:AK12)</f>
        <v>7</v>
      </c>
      <c r="AL13" s="13">
        <f>IF(SUM(AL11:AL12)&lt;9,SUM(AL11:AL12),SUM(AL11:AL12))</f>
        <v>14</v>
      </c>
      <c r="AM13" s="13">
        <f>IF(SUM(AK13:AL13)&lt;20,SUM(AK13:AL13),SUM(AK13:AL13))</f>
        <v>21</v>
      </c>
      <c r="AN13" s="15">
        <f>IF(OR(I13&lt;100,L13&lt;100,O13&lt;100,R13&lt;60,U13&lt;60,X13&lt;60,AA13&lt;40,AD13&lt;40,AG13&lt;40,AJ13&lt;40,AM13&lt;20),"0",SUM(AA13,AD13,X13,U13,R13,O13,L13,I13,AG13,AJ13,AM13))</f>
        <v>804</v>
      </c>
      <c r="AO13" s="15">
        <f>AN13/1320*100</f>
        <v>60.909090909090914</v>
      </c>
      <c r="AP13" s="15" t="str">
        <f>IF(AO13&lt;50,"   ",IF(AO13&lt;65,"مقبول",IF(AO13&lt;75,"جيد",IF(AO13&lt;85,"جيدجداً",IF(AO13&lt;=100,"ممتاز","خطا")))))</f>
        <v>مقبول</v>
      </c>
      <c r="AQ13" s="41"/>
      <c r="AR13" s="41"/>
      <c r="AS13" s="41"/>
      <c r="AT13" s="41"/>
      <c r="AU13" s="53"/>
      <c r="AV13" s="38"/>
    </row>
    <row r="14" spans="2:48" ht="28.5" customHeight="1" thickBot="1">
      <c r="B14" s="40">
        <v>3</v>
      </c>
      <c r="C14" s="86">
        <v>605</v>
      </c>
      <c r="D14" s="42" t="s">
        <v>41</v>
      </c>
      <c r="E14" s="85">
        <v>214</v>
      </c>
      <c r="F14" s="11" t="s">
        <v>30</v>
      </c>
      <c r="G14" s="12">
        <v>14</v>
      </c>
      <c r="H14" s="12">
        <v>48</v>
      </c>
      <c r="I14" s="13">
        <f>SUM(G14:H14)</f>
        <v>62</v>
      </c>
      <c r="J14" s="12">
        <v>26</v>
      </c>
      <c r="K14" s="12">
        <v>30</v>
      </c>
      <c r="L14" s="13">
        <f>SUM(J14:K14)</f>
        <v>56</v>
      </c>
      <c r="M14" s="12">
        <v>8</v>
      </c>
      <c r="N14" s="12">
        <v>20</v>
      </c>
      <c r="O14" s="13">
        <f>SUM(M14:N14)</f>
        <v>28</v>
      </c>
      <c r="P14" s="12">
        <v>19</v>
      </c>
      <c r="Q14" s="12">
        <v>19</v>
      </c>
      <c r="R14" s="13">
        <f>SUM(P14:Q14)</f>
        <v>38</v>
      </c>
      <c r="S14" s="12">
        <v>16</v>
      </c>
      <c r="T14" s="12">
        <v>11</v>
      </c>
      <c r="U14" s="13">
        <f>SUM(S14:T14)</f>
        <v>27</v>
      </c>
      <c r="V14" s="12">
        <v>16</v>
      </c>
      <c r="W14" s="12">
        <v>14</v>
      </c>
      <c r="X14" s="13">
        <f>SUM(V14:W14)</f>
        <v>30</v>
      </c>
      <c r="Y14" s="12">
        <v>6</v>
      </c>
      <c r="Z14" s="12">
        <v>18</v>
      </c>
      <c r="AA14" s="13">
        <f>SUM(Y14:Z14)</f>
        <v>24</v>
      </c>
      <c r="AB14" s="12">
        <v>14</v>
      </c>
      <c r="AC14" s="12">
        <v>11</v>
      </c>
      <c r="AD14" s="13">
        <f>SUM(AB14:AC14)</f>
        <v>25</v>
      </c>
      <c r="AE14" s="12">
        <v>6</v>
      </c>
      <c r="AF14" s="12">
        <v>14</v>
      </c>
      <c r="AG14" s="13">
        <f>SUM(AE14:AF14)</f>
        <v>20</v>
      </c>
      <c r="AH14" s="12">
        <v>6</v>
      </c>
      <c r="AI14" s="12">
        <v>8</v>
      </c>
      <c r="AJ14" s="13">
        <f>SUM(AH14:AI14)</f>
        <v>14</v>
      </c>
      <c r="AK14" s="12">
        <v>5</v>
      </c>
      <c r="AL14" s="12">
        <v>4</v>
      </c>
      <c r="AM14" s="13">
        <f>SUM(AK14:AL14)</f>
        <v>9</v>
      </c>
      <c r="AN14" s="46"/>
      <c r="AO14" s="46"/>
      <c r="AP14" s="47"/>
      <c r="AQ14" s="41"/>
      <c r="AR14" s="41"/>
      <c r="AS14" s="41"/>
      <c r="AT14" s="41"/>
      <c r="AU14" s="51" t="str">
        <f t="shared" ref="AU14" si="1">IF(AN16="0","راسب","ناجح")</f>
        <v>راسب</v>
      </c>
      <c r="AV14" s="38" t="str">
        <f>IF(AN16="0","له دور ثانٍ في : ","ناجح")&amp;IF(COUNTIF(H16,"&lt;56")+COUNTIF(I16,"&lt;100")=0,,"عربي،")&amp;IF(COUNTIF(K16,"&lt;56")+COUNTIF(L16,"&lt;100")=0,,"إنجليزي،")&amp;IF(COUNTIF(N16,"&lt;56")+COUNTIF(O16,"&lt;100")=0,," رياضيات،")&amp;IF(COUNTIF(Q16,"&lt;29")+COUNTIF(R16,"&lt;60")=0,,"فيزياء ،")&amp;IF(COUNTIF(T16,"&lt;29")+COUNTIF(U16,"&lt;60")=0,,"كيمياء،")&amp;IF(COUNTIF(W16,"&lt;29")+COUNTIF(X16,"&lt;60")=0,,"أحياء،")&amp;IF(COUNTIF(Z16,"&lt;22")+COUNTIF(AA16,"&lt;40")=0,,"دين، ")&amp;IF(COUNTIF(AC16,"&lt;19")+COUNTIF(AD16,"&lt;40")=0,,"حاسوب،
")&amp;IF(COUNTIF(AF16,"&lt;22")+COUNTIF(AG16,"&lt;40")=0,,"تاريخ ،")&amp;IF(COUNTIF(AI16,"&lt;22")+COUNTIF(AJ16,"&lt;40")=0,,"جغرافيا،")&amp;IF(COUNTIF(AL16,"&lt;11")+COUNTIF(AM16,"&lt;20")=0,,"أساسيات الحياة الاجتماعية، ")</f>
        <v>له دور ثانٍ في :  رياضيات،</v>
      </c>
    </row>
    <row r="15" spans="2:48" ht="28.5" customHeight="1" thickBot="1">
      <c r="B15" s="40"/>
      <c r="C15" s="86"/>
      <c r="D15" s="43"/>
      <c r="E15" s="86"/>
      <c r="F15" s="11" t="s">
        <v>31</v>
      </c>
      <c r="G15" s="12">
        <v>16</v>
      </c>
      <c r="H15" s="12">
        <v>58</v>
      </c>
      <c r="I15" s="13">
        <f>SUM(G15:H15)</f>
        <v>74</v>
      </c>
      <c r="J15" s="12">
        <v>20</v>
      </c>
      <c r="K15" s="12">
        <v>29</v>
      </c>
      <c r="L15" s="13">
        <f>SUM(J15:K15)</f>
        <v>49</v>
      </c>
      <c r="M15" s="12">
        <v>15</v>
      </c>
      <c r="N15" s="12">
        <v>18</v>
      </c>
      <c r="O15" s="13">
        <f>SUM(M15:N15)</f>
        <v>33</v>
      </c>
      <c r="P15" s="12">
        <v>20</v>
      </c>
      <c r="Q15" s="12">
        <v>10</v>
      </c>
      <c r="R15" s="13">
        <f>SUM(P15:Q15)</f>
        <v>30</v>
      </c>
      <c r="S15" s="12">
        <v>16</v>
      </c>
      <c r="T15" s="12">
        <v>21</v>
      </c>
      <c r="U15" s="13">
        <f>SUM(S15:T15)</f>
        <v>37</v>
      </c>
      <c r="V15" s="12">
        <v>17</v>
      </c>
      <c r="W15" s="12">
        <v>19</v>
      </c>
      <c r="X15" s="13">
        <f>SUM(V15:W15)</f>
        <v>36</v>
      </c>
      <c r="Y15" s="12">
        <v>9</v>
      </c>
      <c r="Z15" s="12">
        <v>24</v>
      </c>
      <c r="AA15" s="13">
        <f>SUM(Y15:Z15)</f>
        <v>33</v>
      </c>
      <c r="AB15" s="12">
        <v>14</v>
      </c>
      <c r="AC15" s="12">
        <v>18</v>
      </c>
      <c r="AD15" s="13">
        <f>SUM(AB15:AC15)</f>
        <v>32</v>
      </c>
      <c r="AE15" s="12">
        <v>12</v>
      </c>
      <c r="AF15" s="12">
        <v>14</v>
      </c>
      <c r="AG15" s="13">
        <f>SUM(AE15:AF15)</f>
        <v>26</v>
      </c>
      <c r="AH15" s="12">
        <v>10</v>
      </c>
      <c r="AI15" s="12">
        <v>16</v>
      </c>
      <c r="AJ15" s="13">
        <f>SUM(AH15:AI15)</f>
        <v>26</v>
      </c>
      <c r="AK15" s="12">
        <v>3</v>
      </c>
      <c r="AL15" s="12">
        <v>8</v>
      </c>
      <c r="AM15" s="13">
        <f>SUM(AK15:AL15)</f>
        <v>11</v>
      </c>
      <c r="AN15" s="46"/>
      <c r="AO15" s="46"/>
      <c r="AP15" s="48"/>
      <c r="AQ15" s="41"/>
      <c r="AR15" s="41"/>
      <c r="AS15" s="41"/>
      <c r="AT15" s="41"/>
      <c r="AU15" s="52"/>
      <c r="AV15" s="38"/>
    </row>
    <row r="16" spans="2:48" ht="36" customHeight="1" thickBot="1">
      <c r="B16" s="40"/>
      <c r="C16" s="86"/>
      <c r="D16" s="43"/>
      <c r="E16" s="86"/>
      <c r="F16" s="14" t="s">
        <v>32</v>
      </c>
      <c r="G16" s="13">
        <f>SUM(G14:G15)</f>
        <v>30</v>
      </c>
      <c r="H16" s="13">
        <f>IF(SUM(H14:H15)&lt;38,SUM(H14:H15),SUM(H14:H15))</f>
        <v>106</v>
      </c>
      <c r="I16" s="13">
        <f>IF(SUM(G16:H16)&lt;100,SUM(G16:H16),SUM(G16:H16))</f>
        <v>136</v>
      </c>
      <c r="J16" s="13">
        <f>SUM(J14:J15)</f>
        <v>46</v>
      </c>
      <c r="K16" s="13">
        <f>IF(SUM(K14:K15)&lt;38,SUM(K14:K15),SUM(K14:K15))</f>
        <v>59</v>
      </c>
      <c r="L16" s="13">
        <f>IF(SUM(J16:K16)&lt;100,SUM(J16:K16),SUM(J16:K16))</f>
        <v>105</v>
      </c>
      <c r="M16" s="13">
        <f>SUM(M14:M15)</f>
        <v>23</v>
      </c>
      <c r="N16" s="13">
        <f>IF(SUM(N14:N15)&lt;38,SUM(N14:N15),SUM(N14:N15))</f>
        <v>38</v>
      </c>
      <c r="O16" s="13"/>
      <c r="P16" s="13">
        <f>SUM(P14:P15)</f>
        <v>39</v>
      </c>
      <c r="Q16" s="13">
        <f>IF(SUM(Q14:Q15)&lt;38,SUM(Q14:Q15),SUM(Q14:Q15))</f>
        <v>29</v>
      </c>
      <c r="R16" s="13">
        <f>IF(SUM(P16:Q16)&lt;80,SUM(P16:Q16),SUM(P16:Q16))</f>
        <v>68</v>
      </c>
      <c r="S16" s="13">
        <f>SUM(S14:S15)</f>
        <v>32</v>
      </c>
      <c r="T16" s="13">
        <f>IF(SUM(T14:T15)&lt;38,SUM(T14:T15),SUM(T14:T15))</f>
        <v>32</v>
      </c>
      <c r="U16" s="13">
        <f>IF(SUM(S16:T16)&lt;80,SUM(S16:T16),SUM(S16:T16))</f>
        <v>64</v>
      </c>
      <c r="V16" s="13">
        <f>SUM(V14:V15)</f>
        <v>33</v>
      </c>
      <c r="W16" s="13">
        <f>IF(SUM(W14:W15)&lt;38,SUM(W14:W15),SUM(W14:W15))</f>
        <v>33</v>
      </c>
      <c r="X16" s="13">
        <f>IF(SUM(V16:W16)&lt;80,SUM(V16:W16),SUM(V16:W16))</f>
        <v>66</v>
      </c>
      <c r="Y16" s="13">
        <f>SUM(Y14:Y15)</f>
        <v>15</v>
      </c>
      <c r="Z16" s="13">
        <f>IF(SUM(Z14:Z15)&lt;19,SUM(Z14:Z15),SUM(Z14:Z15))</f>
        <v>42</v>
      </c>
      <c r="AA16" s="13">
        <f>IF(SUM(Y16:Z16)&lt;40,SUM(Y16:Z16),SUM(Y16:Z16))</f>
        <v>57</v>
      </c>
      <c r="AB16" s="13">
        <f>SUM(AB14:AB15)</f>
        <v>28</v>
      </c>
      <c r="AC16" s="13">
        <f>IF(SUM(AC14:AC15)&lt;19,SUM(AC14:AC15),SUM(AC14:AC15))</f>
        <v>29</v>
      </c>
      <c r="AD16" s="13">
        <f>IF(SUM(AB16:AC16)&lt;40,SUM(AB16:AC16),SUM(AB16:AC16))</f>
        <v>57</v>
      </c>
      <c r="AE16" s="13">
        <f>SUM(AE14:AE15)</f>
        <v>18</v>
      </c>
      <c r="AF16" s="13">
        <f>IF(SUM(AF14:AF15)&lt;19,SUM(AF14:AF15),SUM(AF14:AF15))</f>
        <v>28</v>
      </c>
      <c r="AG16" s="13">
        <f>IF(SUM(AE16:AF16)&lt;40,SUM(AE16:AF16),SUM(AE16:AF16))</f>
        <v>46</v>
      </c>
      <c r="AH16" s="13">
        <f>SUM(AH14:AH15)</f>
        <v>16</v>
      </c>
      <c r="AI16" s="13">
        <f>IF(SUM(AI14:AI15)&lt;19,SUM(AI14:AI15),SUM(AI14:AI15))</f>
        <v>24</v>
      </c>
      <c r="AJ16" s="13">
        <f>IF(SUM(AH16:AI16)&lt;40,SUM(AH16:AI16),SUM(AH16:AI16))</f>
        <v>40</v>
      </c>
      <c r="AK16" s="13">
        <f>SUM(AK14:AK15)</f>
        <v>8</v>
      </c>
      <c r="AL16" s="13">
        <f>IF(SUM(AL14:AL15)&lt;9,SUM(AL14:AL15),SUM(AL14:AL15))</f>
        <v>12</v>
      </c>
      <c r="AM16" s="13">
        <f>IF(SUM(AK16:AL16)&lt;20,SUM(AK16:AL16),SUM(AK16:AL16))</f>
        <v>20</v>
      </c>
      <c r="AN16" s="15" t="str">
        <f>IF(OR(I16&lt;100,L16&lt;100,O16&lt;100,R16&lt;60,U16&lt;60,X16&lt;60,AA16&lt;40,AD16&lt;40,AG16&lt;40,AJ16&lt;40,AM16&lt;20),"0",SUM(AA16,AD16,X16,U16,R16,O16,L16,I16,AG16,AJ16,AM16))</f>
        <v>0</v>
      </c>
      <c r="AO16" s="15">
        <f>AN16/1320*100</f>
        <v>0</v>
      </c>
      <c r="AP16" s="15" t="str">
        <f>IF(AO16&lt;50,"   ",IF(AO16&lt;65,"مقبول",IF(AO16&lt;75,"جيد",IF(AO16&lt;85,"جيدجداً",IF(AO16&lt;=100,"ممتاز","خطا")))))</f>
        <v xml:space="preserve">   </v>
      </c>
      <c r="AQ16" s="41"/>
      <c r="AR16" s="41"/>
      <c r="AS16" s="41"/>
      <c r="AT16" s="41"/>
      <c r="AU16" s="53"/>
      <c r="AV16" s="38"/>
    </row>
    <row r="17" spans="2:48" ht="28.5" customHeight="1" thickBot="1">
      <c r="B17" s="40">
        <v>4</v>
      </c>
      <c r="C17" s="86">
        <v>607</v>
      </c>
      <c r="D17" s="42" t="s">
        <v>42</v>
      </c>
      <c r="E17" s="85">
        <v>215</v>
      </c>
      <c r="F17" s="11" t="s">
        <v>30</v>
      </c>
      <c r="G17" s="12">
        <v>26</v>
      </c>
      <c r="H17" s="12">
        <v>49</v>
      </c>
      <c r="I17" s="13">
        <f>SUM(G17:H17)</f>
        <v>75</v>
      </c>
      <c r="J17" s="12">
        <v>29</v>
      </c>
      <c r="K17" s="12">
        <v>28</v>
      </c>
      <c r="L17" s="13">
        <f>SUM(J17:K17)</f>
        <v>57</v>
      </c>
      <c r="M17" s="12">
        <v>15</v>
      </c>
      <c r="N17" s="12">
        <v>30</v>
      </c>
      <c r="O17" s="13">
        <f>SUM(M17:N17)</f>
        <v>45</v>
      </c>
      <c r="P17" s="12">
        <v>17</v>
      </c>
      <c r="Q17" s="12">
        <v>13</v>
      </c>
      <c r="R17" s="13">
        <f>SUM(P17:Q17)</f>
        <v>30</v>
      </c>
      <c r="S17" s="12">
        <v>16</v>
      </c>
      <c r="T17" s="12">
        <v>18</v>
      </c>
      <c r="U17" s="13">
        <f>SUM(S17:T17)</f>
        <v>34</v>
      </c>
      <c r="V17" s="12">
        <v>19</v>
      </c>
      <c r="W17" s="12">
        <v>30</v>
      </c>
      <c r="X17" s="13">
        <f>SUM(V17:W17)</f>
        <v>49</v>
      </c>
      <c r="Y17" s="12">
        <v>6</v>
      </c>
      <c r="Z17" s="12">
        <v>20</v>
      </c>
      <c r="AA17" s="13">
        <f>SUM(Y17:Z17)</f>
        <v>26</v>
      </c>
      <c r="AB17" s="12">
        <v>16</v>
      </c>
      <c r="AC17" s="12">
        <v>14</v>
      </c>
      <c r="AD17" s="13">
        <f>SUM(AB17:AC17)</f>
        <v>30</v>
      </c>
      <c r="AE17" s="12">
        <v>11</v>
      </c>
      <c r="AF17" s="12">
        <v>9</v>
      </c>
      <c r="AG17" s="13">
        <f>SUM(AE17:AF17)</f>
        <v>20</v>
      </c>
      <c r="AH17" s="12">
        <v>9</v>
      </c>
      <c r="AI17" s="12">
        <v>9</v>
      </c>
      <c r="AJ17" s="13">
        <f>SUM(AH17:AI17)</f>
        <v>18</v>
      </c>
      <c r="AK17" s="12">
        <v>6</v>
      </c>
      <c r="AL17" s="12">
        <v>7</v>
      </c>
      <c r="AM17" s="13">
        <f>SUM(AK17:AL17)</f>
        <v>13</v>
      </c>
      <c r="AN17" s="46"/>
      <c r="AO17" s="46"/>
      <c r="AP17" s="47"/>
      <c r="AQ17" s="41"/>
      <c r="AR17" s="41"/>
      <c r="AS17" s="41"/>
      <c r="AT17" s="41"/>
      <c r="AU17" s="51" t="str">
        <f t="shared" ref="AU17" si="2">IF(AN19="0","راسب","ناجح")</f>
        <v>ناجح</v>
      </c>
      <c r="AV17" s="38" t="str">
        <f>IF(AN19="0","له دور ثانٍ في : ","ناجح")&amp;IF(COUNTIF(H19,"&lt;56")+COUNTIF(I19,"&lt;100")=0,,"عربي،")&amp;IF(COUNTIF(K19,"&lt;56")+COUNTIF(L19,"&lt;100")=0,,"إنجليزي،")&amp;IF(COUNTIF(N19,"&lt;56")+COUNTIF(O19,"&lt;100")=0,," رياضيات،")&amp;IF(COUNTIF(Q19,"&lt;29")+COUNTIF(R19,"&lt;60")=0,,"فيزياء ،")&amp;IF(COUNTIF(T19,"&lt;29")+COUNTIF(U19,"&lt;60")=0,,"كيمياء،")&amp;IF(COUNTIF(W19,"&lt;29")+COUNTIF(X19,"&lt;60")=0,,"أحياء،")&amp;IF(COUNTIF(Z19,"&lt;22")+COUNTIF(AA19,"&lt;40")=0,,"دين، ")&amp;IF(COUNTIF(AC19,"&lt;19")+COUNTIF(AD19,"&lt;40")=0,,"حاسوب،
")&amp;IF(COUNTIF(AF19,"&lt;22")+COUNTIF(AG19,"&lt;40")=0,,"تاريخ ،")&amp;IF(COUNTIF(AI19,"&lt;22")+COUNTIF(AJ19,"&lt;40")=0,,"جغرافيا،")&amp;IF(COUNTIF(AL19,"&lt;11")+COUNTIF(AM19,"&lt;20")=0,,"أساسيات الحياة الاجتماعية، ")</f>
        <v>ناجح</v>
      </c>
    </row>
    <row r="18" spans="2:48" ht="28.5" customHeight="1" thickBot="1">
      <c r="B18" s="40"/>
      <c r="C18" s="86"/>
      <c r="D18" s="43"/>
      <c r="E18" s="86"/>
      <c r="F18" s="11" t="s">
        <v>31</v>
      </c>
      <c r="G18" s="12">
        <v>27</v>
      </c>
      <c r="H18" s="12">
        <v>61</v>
      </c>
      <c r="I18" s="13">
        <f>SUM(G18:H18)</f>
        <v>88</v>
      </c>
      <c r="J18" s="12">
        <v>28</v>
      </c>
      <c r="K18" s="12">
        <v>28</v>
      </c>
      <c r="L18" s="13">
        <f>SUM(J18:K18)</f>
        <v>56</v>
      </c>
      <c r="M18" s="12">
        <v>18</v>
      </c>
      <c r="N18" s="12">
        <v>37</v>
      </c>
      <c r="O18" s="13">
        <f>SUM(M18:N18)</f>
        <v>55</v>
      </c>
      <c r="P18" s="12">
        <v>14</v>
      </c>
      <c r="Q18" s="12">
        <v>16</v>
      </c>
      <c r="R18" s="13">
        <f>SUM(P18:Q18)</f>
        <v>30</v>
      </c>
      <c r="S18" s="12">
        <v>18</v>
      </c>
      <c r="T18" s="12">
        <v>14</v>
      </c>
      <c r="U18" s="13">
        <f>SUM(S18:T18)</f>
        <v>32</v>
      </c>
      <c r="V18" s="12">
        <v>16</v>
      </c>
      <c r="W18" s="12">
        <v>19</v>
      </c>
      <c r="X18" s="13">
        <f>SUM(V18:W18)</f>
        <v>35</v>
      </c>
      <c r="Y18" s="12">
        <v>6</v>
      </c>
      <c r="Z18" s="12">
        <v>21</v>
      </c>
      <c r="AA18" s="13">
        <f>SUM(Y18:Z18)</f>
        <v>27</v>
      </c>
      <c r="AB18" s="12">
        <v>12</v>
      </c>
      <c r="AC18" s="12">
        <v>17</v>
      </c>
      <c r="AD18" s="13">
        <f>SUM(AB18:AC18)</f>
        <v>29</v>
      </c>
      <c r="AE18" s="12">
        <v>11</v>
      </c>
      <c r="AF18" s="12">
        <v>18</v>
      </c>
      <c r="AG18" s="13">
        <f>SUM(AE18:AF18)</f>
        <v>29</v>
      </c>
      <c r="AH18" s="12">
        <v>9</v>
      </c>
      <c r="AI18" s="12">
        <v>16</v>
      </c>
      <c r="AJ18" s="13">
        <f>SUM(AH18:AI18)</f>
        <v>25</v>
      </c>
      <c r="AK18" s="12">
        <v>5</v>
      </c>
      <c r="AL18" s="12">
        <v>4</v>
      </c>
      <c r="AM18" s="13">
        <f>SUM(AK18:AL18)</f>
        <v>9</v>
      </c>
      <c r="AN18" s="46"/>
      <c r="AO18" s="46"/>
      <c r="AP18" s="48"/>
      <c r="AQ18" s="41"/>
      <c r="AR18" s="41"/>
      <c r="AS18" s="41"/>
      <c r="AT18" s="41"/>
      <c r="AU18" s="52"/>
      <c r="AV18" s="38"/>
    </row>
    <row r="19" spans="2:48" ht="36" customHeight="1" thickBot="1">
      <c r="B19" s="40"/>
      <c r="C19" s="86"/>
      <c r="D19" s="43"/>
      <c r="E19" s="86"/>
      <c r="F19" s="14" t="s">
        <v>32</v>
      </c>
      <c r="G19" s="13">
        <f>SUM(G17:G18)</f>
        <v>53</v>
      </c>
      <c r="H19" s="13">
        <f>IF(SUM(H17:H18)&lt;38,SUM(H17:H18),SUM(H17:H18))</f>
        <v>110</v>
      </c>
      <c r="I19" s="13">
        <f>IF(SUM(G19:H19)&lt;100,SUM(G19:H19),SUM(G19:H19))</f>
        <v>163</v>
      </c>
      <c r="J19" s="13">
        <f>SUM(J17:J18)</f>
        <v>57</v>
      </c>
      <c r="K19" s="13">
        <f>IF(SUM(K17:K18)&lt;38,SUM(K17:K18),SUM(K17:K18))</f>
        <v>56</v>
      </c>
      <c r="L19" s="13">
        <f>IF(SUM(J19:K19)&lt;100,SUM(J19:K19),SUM(J19:K19))</f>
        <v>113</v>
      </c>
      <c r="M19" s="13">
        <f>SUM(M17:M18)</f>
        <v>33</v>
      </c>
      <c r="N19" s="13">
        <f>IF(SUM(N17:N18)&lt;38,SUM(N17:N18),SUM(N17:N18))</f>
        <v>67</v>
      </c>
      <c r="O19" s="13">
        <f>IF(SUM(M19:N19)&lt;100,SUM(M19:N19),SUM(M19:N19))</f>
        <v>100</v>
      </c>
      <c r="P19" s="13">
        <f>SUM(P17:P18)</f>
        <v>31</v>
      </c>
      <c r="Q19" s="13">
        <f>IF(SUM(Q17:Q18)&lt;38,SUM(Q17:Q18),SUM(Q17:Q18))</f>
        <v>29</v>
      </c>
      <c r="R19" s="13">
        <f>IF(SUM(P19:Q19)&lt;80,SUM(P19:Q19),SUM(P19:Q19))</f>
        <v>60</v>
      </c>
      <c r="S19" s="13">
        <f>SUM(S17:S18)</f>
        <v>34</v>
      </c>
      <c r="T19" s="13">
        <f>IF(SUM(T17:T18)&lt;38,SUM(T17:T18),SUM(T17:T18))</f>
        <v>32</v>
      </c>
      <c r="U19" s="13">
        <f>IF(SUM(S19:T19)&lt;80,SUM(S19:T19),SUM(S19:T19))</f>
        <v>66</v>
      </c>
      <c r="V19" s="13">
        <f>SUM(V17:V18)</f>
        <v>35</v>
      </c>
      <c r="W19" s="13">
        <f>IF(SUM(W17:W18)&lt;38,SUM(W17:W18),SUM(W17:W18))</f>
        <v>49</v>
      </c>
      <c r="X19" s="13">
        <f>IF(SUM(V19:W19)&lt;80,SUM(V19:W19),SUM(V19:W19))</f>
        <v>84</v>
      </c>
      <c r="Y19" s="13">
        <f>SUM(Y17:Y18)</f>
        <v>12</v>
      </c>
      <c r="Z19" s="13">
        <f>IF(SUM(Z17:Z18)&lt;19,SUM(Z17:Z18),SUM(Z17:Z18))</f>
        <v>41</v>
      </c>
      <c r="AA19" s="13">
        <f>IF(SUM(Y19:Z19)&lt;40,SUM(Y19:Z19),SUM(Y19:Z19))</f>
        <v>53</v>
      </c>
      <c r="AB19" s="13">
        <f>SUM(AB17:AB18)</f>
        <v>28</v>
      </c>
      <c r="AC19" s="13">
        <f>IF(SUM(AC17:AC18)&lt;19,SUM(AC17:AC18),SUM(AC17:AC18))</f>
        <v>31</v>
      </c>
      <c r="AD19" s="13">
        <f>IF(SUM(AB19:AC19)&lt;40,SUM(AB19:AC19),SUM(AB19:AC19))</f>
        <v>59</v>
      </c>
      <c r="AE19" s="13">
        <f>SUM(AE17:AE18)</f>
        <v>22</v>
      </c>
      <c r="AF19" s="13">
        <f>IF(SUM(AF17:AF18)&lt;19,SUM(AF17:AF18),SUM(AF17:AF18))</f>
        <v>27</v>
      </c>
      <c r="AG19" s="13">
        <f>IF(SUM(AE19:AF19)&lt;40,SUM(AE19:AF19),SUM(AE19:AF19))</f>
        <v>49</v>
      </c>
      <c r="AH19" s="13">
        <f>SUM(AH17:AH18)</f>
        <v>18</v>
      </c>
      <c r="AI19" s="13">
        <f>IF(SUM(AI17:AI18)&lt;19,SUM(AI17:AI18),SUM(AI17:AI18))</f>
        <v>25</v>
      </c>
      <c r="AJ19" s="13">
        <f>IF(SUM(AH19:AI19)&lt;40,SUM(AH19:AI19),SUM(AH19:AI19))</f>
        <v>43</v>
      </c>
      <c r="AK19" s="13">
        <f>SUM(AK17:AK18)</f>
        <v>11</v>
      </c>
      <c r="AL19" s="13">
        <f>IF(SUM(AL17:AL18)&lt;9,SUM(AL17:AL18),SUM(AL17:AL18))</f>
        <v>11</v>
      </c>
      <c r="AM19" s="13">
        <f>IF(SUM(AK19:AL19)&lt;20,SUM(AK19:AL19),SUM(AK19:AL19))</f>
        <v>22</v>
      </c>
      <c r="AN19" s="15">
        <f>IF(OR(I19&lt;100,L19&lt;100,O19&lt;100,R19&lt;60,U19&lt;60,X19&lt;60,AA19&lt;40,AD19&lt;40,AG19&lt;40,AJ19&lt;40,AM19&lt;20),"0",SUM(AA19,AD19,X19,U19,R19,O19,L19,I19,AG19,AJ19,AM19))</f>
        <v>812</v>
      </c>
      <c r="AO19" s="15">
        <f>AN19/1320*100</f>
        <v>61.515151515151508</v>
      </c>
      <c r="AP19" s="15" t="str">
        <f>IF(AO19&lt;50,"   ",IF(AO19&lt;65,"مقبول",IF(AO19&lt;75,"جيد",IF(AO19&lt;85,"جيدجداً",IF(AO19&lt;=100,"ممتاز","خطا")))))</f>
        <v>مقبول</v>
      </c>
      <c r="AQ19" s="41"/>
      <c r="AR19" s="41"/>
      <c r="AS19" s="41"/>
      <c r="AT19" s="41"/>
      <c r="AU19" s="53"/>
      <c r="AV19" s="38"/>
    </row>
    <row r="20" spans="2:48" ht="28.5" customHeight="1" thickBot="1">
      <c r="B20" s="40">
        <v>5</v>
      </c>
      <c r="C20" s="86">
        <v>608</v>
      </c>
      <c r="D20" s="42" t="s">
        <v>43</v>
      </c>
      <c r="E20" s="85">
        <v>216</v>
      </c>
      <c r="F20" s="11" t="s">
        <v>30</v>
      </c>
      <c r="G20" s="12">
        <v>8</v>
      </c>
      <c r="H20" s="12">
        <v>12</v>
      </c>
      <c r="I20" s="13">
        <f>SUM(G20:H20)</f>
        <v>20</v>
      </c>
      <c r="J20" s="12">
        <v>9</v>
      </c>
      <c r="K20" s="12">
        <v>5</v>
      </c>
      <c r="L20" s="13">
        <f>SUM(J20:K20)</f>
        <v>14</v>
      </c>
      <c r="M20" s="12">
        <v>17</v>
      </c>
      <c r="N20" s="12">
        <v>0</v>
      </c>
      <c r="O20" s="13">
        <f>SUM(M20:N20)</f>
        <v>17</v>
      </c>
      <c r="P20" s="12">
        <v>11</v>
      </c>
      <c r="Q20" s="12">
        <v>8</v>
      </c>
      <c r="R20" s="13">
        <f>SUM(P20:Q20)</f>
        <v>19</v>
      </c>
      <c r="S20" s="12">
        <v>12</v>
      </c>
      <c r="T20" s="12">
        <v>20</v>
      </c>
      <c r="U20" s="13">
        <f>SUM(S20:T20)</f>
        <v>32</v>
      </c>
      <c r="V20" s="12">
        <v>18</v>
      </c>
      <c r="W20" s="12">
        <v>12</v>
      </c>
      <c r="X20" s="13">
        <f>SUM(V20:W20)</f>
        <v>30</v>
      </c>
      <c r="Y20" s="12">
        <v>5</v>
      </c>
      <c r="Z20" s="12">
        <v>9</v>
      </c>
      <c r="AA20" s="13">
        <f>SUM(Y20:Z20)</f>
        <v>14</v>
      </c>
      <c r="AB20" s="12">
        <v>12</v>
      </c>
      <c r="AC20" s="12">
        <v>14</v>
      </c>
      <c r="AD20" s="13">
        <f>SUM(AB20:AC20)</f>
        <v>26</v>
      </c>
      <c r="AE20" s="12">
        <v>4</v>
      </c>
      <c r="AF20" s="12">
        <v>5</v>
      </c>
      <c r="AG20" s="13">
        <f>SUM(AE20:AF20)</f>
        <v>9</v>
      </c>
      <c r="AH20" s="12">
        <v>6</v>
      </c>
      <c r="AI20" s="12">
        <v>10</v>
      </c>
      <c r="AJ20" s="13">
        <f>SUM(AH20:AI20)</f>
        <v>16</v>
      </c>
      <c r="AK20" s="12">
        <v>5</v>
      </c>
      <c r="AL20" s="12">
        <v>2</v>
      </c>
      <c r="AM20" s="13">
        <f>SUM(AK20:AL20)</f>
        <v>7</v>
      </c>
      <c r="AN20" s="46"/>
      <c r="AO20" s="46"/>
      <c r="AP20" s="47"/>
      <c r="AQ20" s="41"/>
      <c r="AR20" s="41"/>
      <c r="AS20" s="41"/>
      <c r="AT20" s="41"/>
      <c r="AU20" s="51" t="str">
        <f t="shared" ref="AU20" si="3">IF(AN22="0","راسب","ناجح")</f>
        <v>راسب</v>
      </c>
      <c r="AV20" s="38" t="str">
        <f>IF(AN22="0","له دور ثانٍ في : ","ناجح")&amp;IF(COUNTIF(H22,"&lt;56")+COUNTIF(I22,"&lt;100")=0,,"عربي،")&amp;IF(COUNTIF(K22,"&lt;56")+COUNTIF(L22,"&lt;100")=0,,"إنجليزي،")&amp;IF(COUNTIF(N22,"&lt;56")+COUNTIF(O22,"&lt;100")=0,," رياضيات،")&amp;IF(COUNTIF(Q22,"&lt;29")+COUNTIF(R22,"&lt;60")=0,,"فيزياء ،")&amp;IF(COUNTIF(T22,"&lt;29")+COUNTIF(U22,"&lt;60")=0,,"كيمياء،")&amp;IF(COUNTIF(W22,"&lt;29")+COUNTIF(X22,"&lt;60")=0,,"أحياء،")&amp;IF(COUNTIF(Z22,"&lt;22")+COUNTIF(AA22,"&lt;40")=0,,"دين، ")&amp;IF(COUNTIF(AC22,"&lt;19")+COUNTIF(AD22,"&lt;40")=0,,"حاسوب،
")&amp;IF(COUNTIF(AF22,"&lt;22")+COUNTIF(AG22,"&lt;40")=0,,"تاريخ ،")&amp;IF(COUNTIF(AI22,"&lt;22")+COUNTIF(AJ22,"&lt;40")=0,,"جغرافيا،")&amp;IF(COUNTIF(AL22,"&lt;11")+COUNTIF(AM22,"&lt;20")=0,,"أساسيات الحياة الاجتماعية، ")</f>
        <v>له دور ثانٍ في : عربي،إنجليزي، رياضيات،فيزياء ،تاريخ ،جغرافيا،</v>
      </c>
    </row>
    <row r="21" spans="2:48" ht="28.5" customHeight="1" thickBot="1">
      <c r="B21" s="40"/>
      <c r="C21" s="86"/>
      <c r="D21" s="43"/>
      <c r="E21" s="86"/>
      <c r="F21" s="11" t="s">
        <v>31</v>
      </c>
      <c r="G21" s="12">
        <v>19</v>
      </c>
      <c r="H21" s="12">
        <v>16</v>
      </c>
      <c r="I21" s="13">
        <f>SUM(G21:H21)</f>
        <v>35</v>
      </c>
      <c r="J21" s="12">
        <v>18</v>
      </c>
      <c r="K21" s="12">
        <v>22</v>
      </c>
      <c r="L21" s="13">
        <f>SUM(J21:K21)</f>
        <v>40</v>
      </c>
      <c r="M21" s="12">
        <v>15</v>
      </c>
      <c r="N21" s="12">
        <v>2</v>
      </c>
      <c r="O21" s="13">
        <f>SUM(M21:N21)</f>
        <v>17</v>
      </c>
      <c r="P21" s="12">
        <v>14</v>
      </c>
      <c r="Q21" s="12">
        <v>18</v>
      </c>
      <c r="R21" s="13">
        <f>SUM(P21:Q21)</f>
        <v>32</v>
      </c>
      <c r="S21" s="12">
        <v>15</v>
      </c>
      <c r="T21" s="12">
        <v>13</v>
      </c>
      <c r="U21" s="13">
        <f>SUM(S21:T21)</f>
        <v>28</v>
      </c>
      <c r="V21" s="12">
        <v>16</v>
      </c>
      <c r="W21" s="12">
        <v>17</v>
      </c>
      <c r="X21" s="13">
        <f>SUM(V21:W21)</f>
        <v>33</v>
      </c>
      <c r="Y21" s="12">
        <v>1</v>
      </c>
      <c r="Z21" s="12">
        <v>25</v>
      </c>
      <c r="AA21" s="13">
        <f>SUM(Y21:Z21)</f>
        <v>26</v>
      </c>
      <c r="AB21" s="12">
        <v>7</v>
      </c>
      <c r="AC21" s="12">
        <v>8</v>
      </c>
      <c r="AD21" s="13">
        <f>SUM(AB21:AC21)</f>
        <v>15</v>
      </c>
      <c r="AE21" s="12">
        <v>4</v>
      </c>
      <c r="AF21" s="12">
        <v>3</v>
      </c>
      <c r="AG21" s="13">
        <f>SUM(AE21:AF21)</f>
        <v>7</v>
      </c>
      <c r="AH21" s="12">
        <v>6</v>
      </c>
      <c r="AI21" s="12">
        <v>4</v>
      </c>
      <c r="AJ21" s="13">
        <f>SUM(AH21:AI21)</f>
        <v>10</v>
      </c>
      <c r="AK21" s="12">
        <v>3</v>
      </c>
      <c r="AL21" s="12">
        <v>10</v>
      </c>
      <c r="AM21" s="13">
        <f>SUM(AK21:AL21)</f>
        <v>13</v>
      </c>
      <c r="AN21" s="46"/>
      <c r="AO21" s="46"/>
      <c r="AP21" s="48"/>
      <c r="AQ21" s="41"/>
      <c r="AR21" s="41"/>
      <c r="AS21" s="41"/>
      <c r="AT21" s="41"/>
      <c r="AU21" s="52"/>
      <c r="AV21" s="38"/>
    </row>
    <row r="22" spans="2:48" ht="36" customHeight="1" thickBot="1">
      <c r="B22" s="40"/>
      <c r="C22" s="86"/>
      <c r="D22" s="43"/>
      <c r="E22" s="86"/>
      <c r="F22" s="14" t="s">
        <v>32</v>
      </c>
      <c r="G22" s="13">
        <f>SUM(G20:G21)</f>
        <v>27</v>
      </c>
      <c r="H22" s="13">
        <f>IF(SUM(H20:H21)&lt;38,SUM(H20:H21),SUM(H20:H21))</f>
        <v>28</v>
      </c>
      <c r="I22" s="13"/>
      <c r="J22" s="13">
        <f>SUM(J20:J21)</f>
        <v>27</v>
      </c>
      <c r="K22" s="13">
        <f>IF(SUM(K20:K21)&lt;38,SUM(K20:K21),SUM(K20:K21))</f>
        <v>27</v>
      </c>
      <c r="L22" s="13"/>
      <c r="M22" s="13">
        <f>SUM(M20:M21)</f>
        <v>32</v>
      </c>
      <c r="N22" s="13">
        <f>IF(SUM(N20:N21)&lt;38,SUM(N20:N21),SUM(N20:N21))</f>
        <v>2</v>
      </c>
      <c r="O22" s="13"/>
      <c r="P22" s="13">
        <f>SUM(P20:P21)</f>
        <v>25</v>
      </c>
      <c r="Q22" s="13">
        <f>IF(SUM(Q20:Q21)&lt;38,SUM(Q20:Q21),SUM(Q20:Q21))</f>
        <v>26</v>
      </c>
      <c r="R22" s="13"/>
      <c r="S22" s="13">
        <f>SUM(S20:S21)</f>
        <v>27</v>
      </c>
      <c r="T22" s="13">
        <f>IF(SUM(T20:T21)&lt;38,SUM(T20:T21),SUM(T20:T21))</f>
        <v>33</v>
      </c>
      <c r="U22" s="13">
        <f>IF(SUM(S22:T22)&lt;80,SUM(S22:T22),SUM(S22:T22))</f>
        <v>60</v>
      </c>
      <c r="V22" s="13">
        <f>SUM(V20:V21)</f>
        <v>34</v>
      </c>
      <c r="W22" s="13">
        <f>IF(SUM(W20:W21)&lt;38,SUM(W20:W21),SUM(W20:W21))</f>
        <v>29</v>
      </c>
      <c r="X22" s="13">
        <f>IF(SUM(V22:W22)&lt;80,SUM(V22:W22),SUM(V22:W22))</f>
        <v>63</v>
      </c>
      <c r="Y22" s="13">
        <f>SUM(Y20:Y21)</f>
        <v>6</v>
      </c>
      <c r="Z22" s="13">
        <f>IF(SUM(Z20:Z21)&lt;19,SUM(Z20:Z21),SUM(Z20:Z21))</f>
        <v>34</v>
      </c>
      <c r="AA22" s="13">
        <f>IF(SUM(Y22:Z22)&lt;40,SUM(Y22:Z22),SUM(Y22:Z22))</f>
        <v>40</v>
      </c>
      <c r="AB22" s="13">
        <f>SUM(AB20:AB21)</f>
        <v>19</v>
      </c>
      <c r="AC22" s="13">
        <f>IF(SUM(AC20:AC21)&lt;19,SUM(AC20:AC21),SUM(AC20:AC21))</f>
        <v>22</v>
      </c>
      <c r="AD22" s="13">
        <f>IF(SUM(AB22:AC22)&lt;40,SUM(AB22:AC22),SUM(AB22:AC22))</f>
        <v>41</v>
      </c>
      <c r="AE22" s="13">
        <f>SUM(AE20:AE21)</f>
        <v>8</v>
      </c>
      <c r="AF22" s="13">
        <f>IF(SUM(AF20:AF21)&lt;19,SUM(AF20:AF21),SUM(AF20:AF21))</f>
        <v>8</v>
      </c>
      <c r="AG22" s="13"/>
      <c r="AH22" s="13">
        <f>SUM(AH20:AH21)</f>
        <v>12</v>
      </c>
      <c r="AI22" s="13">
        <f>IF(SUM(AI20:AI21)&lt;19,SUM(AI20:AI21),SUM(AI20:AI21))</f>
        <v>14</v>
      </c>
      <c r="AJ22" s="13"/>
      <c r="AK22" s="13">
        <f>SUM(AK20:AK21)</f>
        <v>8</v>
      </c>
      <c r="AL22" s="13">
        <f>IF(SUM(AL20:AL21)&lt;9,SUM(AL20:AL21),SUM(AL20:AL21))</f>
        <v>12</v>
      </c>
      <c r="AM22" s="13">
        <f>IF(SUM(AK22:AL22)&lt;20,SUM(AK22:AL22),SUM(AK22:AL22))</f>
        <v>20</v>
      </c>
      <c r="AN22" s="15" t="str">
        <f>IF(OR(I22&lt;100,L22&lt;100,O22&lt;100,R22&lt;60,U22&lt;60,X22&lt;60,AA22&lt;40,AD22&lt;40,AG22&lt;40,AJ22&lt;40,AM22&lt;20),"0",SUM(AA22,AD22,X22,U22,R22,O22,L22,I22,AG22,AJ22,AM22))</f>
        <v>0</v>
      </c>
      <c r="AO22" s="15">
        <f>AN22/1320*100</f>
        <v>0</v>
      </c>
      <c r="AP22" s="15" t="str">
        <f>IF(AO22&lt;50,"   ",IF(AO22&lt;65,"مقبول",IF(AO22&lt;75,"جيد",IF(AO22&lt;85,"جيدجداً",IF(AO22&lt;=100,"ممتاز","خطا")))))</f>
        <v xml:space="preserve">   </v>
      </c>
      <c r="AQ22" s="41"/>
      <c r="AR22" s="41"/>
      <c r="AS22" s="41"/>
      <c r="AT22" s="41"/>
      <c r="AU22" s="53"/>
      <c r="AV22" s="38"/>
    </row>
    <row r="23" spans="2:48" ht="28.5" customHeight="1" thickBot="1">
      <c r="B23" s="40">
        <v>6</v>
      </c>
      <c r="C23" s="86">
        <v>609</v>
      </c>
      <c r="D23" s="42" t="s">
        <v>44</v>
      </c>
      <c r="E23" s="85">
        <v>217</v>
      </c>
      <c r="F23" s="11" t="s">
        <v>30</v>
      </c>
      <c r="G23" s="12">
        <v>26</v>
      </c>
      <c r="H23" s="12">
        <v>54</v>
      </c>
      <c r="I23" s="13">
        <f>SUM(G23:H23)</f>
        <v>80</v>
      </c>
      <c r="J23" s="12">
        <v>29</v>
      </c>
      <c r="K23" s="12">
        <v>42</v>
      </c>
      <c r="L23" s="13">
        <f>SUM(J23:K23)</f>
        <v>71</v>
      </c>
      <c r="M23" s="12">
        <v>26</v>
      </c>
      <c r="N23" s="12">
        <v>47</v>
      </c>
      <c r="O23" s="13">
        <f>SUM(M23:N23)</f>
        <v>73</v>
      </c>
      <c r="P23" s="12">
        <v>20</v>
      </c>
      <c r="Q23" s="12">
        <v>25</v>
      </c>
      <c r="R23" s="13">
        <f>SUM(P23:Q23)</f>
        <v>45</v>
      </c>
      <c r="S23" s="12">
        <v>22</v>
      </c>
      <c r="T23" s="12">
        <v>29</v>
      </c>
      <c r="U23" s="13">
        <f>SUM(S23:T23)</f>
        <v>51</v>
      </c>
      <c r="V23" s="12">
        <v>17</v>
      </c>
      <c r="W23" s="12">
        <v>28</v>
      </c>
      <c r="X23" s="13">
        <f>SUM(V23:W23)</f>
        <v>45</v>
      </c>
      <c r="Y23" s="12">
        <v>10</v>
      </c>
      <c r="Z23" s="12">
        <v>24</v>
      </c>
      <c r="AA23" s="13">
        <f>SUM(Y23:Z23)</f>
        <v>34</v>
      </c>
      <c r="AB23" s="12">
        <v>10</v>
      </c>
      <c r="AC23" s="12">
        <v>23</v>
      </c>
      <c r="AD23" s="13">
        <f>SUM(AB23:AC23)</f>
        <v>33</v>
      </c>
      <c r="AE23" s="12">
        <v>10</v>
      </c>
      <c r="AF23" s="12">
        <v>13</v>
      </c>
      <c r="AG23" s="13">
        <f>SUM(AE23:AF23)</f>
        <v>23</v>
      </c>
      <c r="AH23" s="12">
        <v>9</v>
      </c>
      <c r="AI23" s="12">
        <v>24</v>
      </c>
      <c r="AJ23" s="13">
        <f>SUM(AH23:AI23)</f>
        <v>33</v>
      </c>
      <c r="AK23" s="12">
        <v>6</v>
      </c>
      <c r="AL23" s="12">
        <v>6</v>
      </c>
      <c r="AM23" s="13">
        <f>SUM(AK23:AL23)</f>
        <v>12</v>
      </c>
      <c r="AN23" s="46"/>
      <c r="AO23" s="46"/>
      <c r="AP23" s="47"/>
      <c r="AQ23" s="41"/>
      <c r="AR23" s="41"/>
      <c r="AS23" s="41"/>
      <c r="AT23" s="41"/>
      <c r="AU23" s="51" t="str">
        <f t="shared" ref="AU23" si="4">IF(AN25="0","راسب","ناجح")</f>
        <v>ناجح</v>
      </c>
      <c r="AV23" s="38" t="str">
        <f>IF(AN25="0","له دور ثانٍ في : ","ناجح")&amp;IF(COUNTIF(H25,"&lt;56")+COUNTIF(I25,"&lt;100")=0,,"عربي،")&amp;IF(COUNTIF(K25,"&lt;56")+COUNTIF(L25,"&lt;100")=0,,"إنجليزي،")&amp;IF(COUNTIF(N25,"&lt;56")+COUNTIF(O25,"&lt;100")=0,," رياضيات،")&amp;IF(COUNTIF(Q25,"&lt;29")+COUNTIF(R25,"&lt;60")=0,,"فيزياء ،")&amp;IF(COUNTIF(T25,"&lt;29")+COUNTIF(U25,"&lt;60")=0,,"كيمياء،")&amp;IF(COUNTIF(W25,"&lt;29")+COUNTIF(X25,"&lt;60")=0,,"أحياء،")&amp;IF(COUNTIF(Z25,"&lt;22")+COUNTIF(AA25,"&lt;40")=0,,"دين، ")&amp;IF(COUNTIF(AC25,"&lt;19")+COUNTIF(AD25,"&lt;40")=0,,"حاسوب،
")&amp;IF(COUNTIF(AF25,"&lt;22")+COUNTIF(AG25,"&lt;40")=0,,"تاريخ ،")&amp;IF(COUNTIF(AI25,"&lt;22")+COUNTIF(AJ25,"&lt;40")=0,,"جغرافيا،")&amp;IF(COUNTIF(AL25,"&lt;11")+COUNTIF(AM25,"&lt;20")=0,,"أساسيات الحياة الاجتماعية، ")</f>
        <v>ناجح</v>
      </c>
    </row>
    <row r="24" spans="2:48" ht="28.5" customHeight="1" thickBot="1">
      <c r="B24" s="40"/>
      <c r="C24" s="86"/>
      <c r="D24" s="43"/>
      <c r="E24" s="86"/>
      <c r="F24" s="11" t="s">
        <v>31</v>
      </c>
      <c r="G24" s="12">
        <v>30</v>
      </c>
      <c r="H24" s="12">
        <v>50</v>
      </c>
      <c r="I24" s="13">
        <f>SUM(G24:H24)</f>
        <v>80</v>
      </c>
      <c r="J24" s="12">
        <v>28</v>
      </c>
      <c r="K24" s="12">
        <v>45</v>
      </c>
      <c r="L24" s="13">
        <f>SUM(J24:K24)</f>
        <v>73</v>
      </c>
      <c r="M24" s="12">
        <v>24</v>
      </c>
      <c r="N24" s="12">
        <v>43</v>
      </c>
      <c r="O24" s="13">
        <f>SUM(M24:N24)</f>
        <v>67</v>
      </c>
      <c r="P24" s="12">
        <v>20</v>
      </c>
      <c r="Q24" s="12">
        <v>24</v>
      </c>
      <c r="R24" s="13">
        <f>SUM(P24:Q24)</f>
        <v>44</v>
      </c>
      <c r="S24" s="12">
        <v>24</v>
      </c>
      <c r="T24" s="12">
        <v>32</v>
      </c>
      <c r="U24" s="13">
        <f>SUM(S24:T24)</f>
        <v>56</v>
      </c>
      <c r="V24" s="12">
        <v>19</v>
      </c>
      <c r="W24" s="12">
        <v>24</v>
      </c>
      <c r="X24" s="13">
        <f>SUM(V24:W24)</f>
        <v>43</v>
      </c>
      <c r="Y24" s="12">
        <v>10</v>
      </c>
      <c r="Z24" s="12">
        <v>18</v>
      </c>
      <c r="AA24" s="13">
        <f>SUM(Y24:Z24)</f>
        <v>28</v>
      </c>
      <c r="AB24" s="12">
        <v>10</v>
      </c>
      <c r="AC24" s="12">
        <v>20</v>
      </c>
      <c r="AD24" s="13">
        <f>SUM(AB24:AC24)</f>
        <v>30</v>
      </c>
      <c r="AE24" s="12">
        <v>11</v>
      </c>
      <c r="AF24" s="12">
        <v>23</v>
      </c>
      <c r="AG24" s="13">
        <f>SUM(AE24:AF24)</f>
        <v>34</v>
      </c>
      <c r="AH24" s="12">
        <v>10</v>
      </c>
      <c r="AI24" s="12">
        <v>20</v>
      </c>
      <c r="AJ24" s="13">
        <f>SUM(AH24:AI24)</f>
        <v>30</v>
      </c>
      <c r="AK24" s="12">
        <v>4</v>
      </c>
      <c r="AL24" s="12">
        <v>9</v>
      </c>
      <c r="AM24" s="13">
        <f>SUM(AK24:AL24)</f>
        <v>13</v>
      </c>
      <c r="AN24" s="46"/>
      <c r="AO24" s="46"/>
      <c r="AP24" s="48"/>
      <c r="AQ24" s="41"/>
      <c r="AR24" s="41"/>
      <c r="AS24" s="41"/>
      <c r="AT24" s="41"/>
      <c r="AU24" s="52"/>
      <c r="AV24" s="38"/>
    </row>
    <row r="25" spans="2:48" ht="36" customHeight="1" thickBot="1">
      <c r="B25" s="40"/>
      <c r="C25" s="90"/>
      <c r="D25" s="50"/>
      <c r="E25" s="86"/>
      <c r="F25" s="14" t="s">
        <v>32</v>
      </c>
      <c r="G25" s="13">
        <f>SUM(G23:G24)</f>
        <v>56</v>
      </c>
      <c r="H25" s="13">
        <f>IF(SUM(H23:H24)&lt;38,SUM(H23:H24),SUM(H23:H24))</f>
        <v>104</v>
      </c>
      <c r="I25" s="13">
        <f>IF(SUM(G25:H25)&lt;100,SUM(G25:H25),SUM(G25:H25))</f>
        <v>160</v>
      </c>
      <c r="J25" s="13">
        <f>SUM(J23:J24)</f>
        <v>57</v>
      </c>
      <c r="K25" s="13">
        <f>IF(SUM(K23:K24)&lt;38,SUM(K23:K24),SUM(K23:K24))</f>
        <v>87</v>
      </c>
      <c r="L25" s="13">
        <f>IF(SUM(J25:K25)&lt;100,SUM(J25:K25),SUM(J25:K25))</f>
        <v>144</v>
      </c>
      <c r="M25" s="13">
        <f>SUM(M23:M24)</f>
        <v>50</v>
      </c>
      <c r="N25" s="13">
        <f>IF(SUM(N23:N24)&lt;38,SUM(N23:N24),SUM(N23:N24))</f>
        <v>90</v>
      </c>
      <c r="O25" s="13">
        <f>IF(SUM(M25:N25)&lt;100,SUM(M25:N25),SUM(M25:N25))</f>
        <v>140</v>
      </c>
      <c r="P25" s="13">
        <f>SUM(P23:P24)</f>
        <v>40</v>
      </c>
      <c r="Q25" s="13">
        <f>IF(SUM(Q23:Q24)&lt;38,SUM(Q23:Q24),SUM(Q23:Q24))</f>
        <v>49</v>
      </c>
      <c r="R25" s="13">
        <f>IF(SUM(P25:Q25)&lt;80,SUM(P25:Q25),SUM(P25:Q25))</f>
        <v>89</v>
      </c>
      <c r="S25" s="13">
        <f>SUM(S23:S24)</f>
        <v>46</v>
      </c>
      <c r="T25" s="13">
        <f>IF(SUM(T23:T24)&lt;38,SUM(T23:T24),SUM(T23:T24))</f>
        <v>61</v>
      </c>
      <c r="U25" s="13">
        <f>IF(SUM(S25:T25)&lt;80,SUM(S25:T25),SUM(S25:T25))</f>
        <v>107</v>
      </c>
      <c r="V25" s="13">
        <f>SUM(V23:V24)</f>
        <v>36</v>
      </c>
      <c r="W25" s="13">
        <f>IF(SUM(W23:W24)&lt;38,SUM(W23:W24),SUM(W23:W24))</f>
        <v>52</v>
      </c>
      <c r="X25" s="13">
        <f>IF(SUM(V25:W25)&lt;80,SUM(V25:W25),SUM(V25:W25))</f>
        <v>88</v>
      </c>
      <c r="Y25" s="13">
        <f>SUM(Y23:Y24)</f>
        <v>20</v>
      </c>
      <c r="Z25" s="13">
        <f>IF(SUM(Z23:Z24)&lt;19,SUM(Z23:Z24),SUM(Z23:Z24))</f>
        <v>42</v>
      </c>
      <c r="AA25" s="13">
        <f>IF(SUM(Y25:Z25)&lt;40,SUM(Y25:Z25),SUM(Y25:Z25))</f>
        <v>62</v>
      </c>
      <c r="AB25" s="13">
        <f>SUM(AB23:AB24)</f>
        <v>20</v>
      </c>
      <c r="AC25" s="13">
        <f>IF(SUM(AC23:AC24)&lt;19,SUM(AC23:AC24),SUM(AC23:AC24))</f>
        <v>43</v>
      </c>
      <c r="AD25" s="13">
        <f>IF(SUM(AB25:AC25)&lt;40,SUM(AB25:AC25),SUM(AB25:AC25))</f>
        <v>63</v>
      </c>
      <c r="AE25" s="13">
        <f>SUM(AE23:AE24)</f>
        <v>21</v>
      </c>
      <c r="AF25" s="13">
        <f>IF(SUM(AF23:AF24)&lt;19,SUM(AF23:AF24),SUM(AF23:AF24))</f>
        <v>36</v>
      </c>
      <c r="AG25" s="13">
        <f>IF(SUM(AE25:AF25)&lt;40,SUM(AE25:AF25),SUM(AE25:AF25))</f>
        <v>57</v>
      </c>
      <c r="AH25" s="13">
        <f>SUM(AH23:AH24)</f>
        <v>19</v>
      </c>
      <c r="AI25" s="13">
        <f>IF(SUM(AI23:AI24)&lt;19,SUM(AI23:AI24),SUM(AI23:AI24))</f>
        <v>44</v>
      </c>
      <c r="AJ25" s="13">
        <f>IF(SUM(AH25:AI25)&lt;40,SUM(AH25:AI25),SUM(AH25:AI25))</f>
        <v>63</v>
      </c>
      <c r="AK25" s="13">
        <f>SUM(AK23:AK24)</f>
        <v>10</v>
      </c>
      <c r="AL25" s="13">
        <f>IF(SUM(AL23:AL24)&lt;9,SUM(AL23:AL24),SUM(AL23:AL24))</f>
        <v>15</v>
      </c>
      <c r="AM25" s="13">
        <f>IF(SUM(AK25:AL25)&lt;20,SUM(AK25:AL25),SUM(AK25:AL25))</f>
        <v>25</v>
      </c>
      <c r="AN25" s="15">
        <f>IF(OR(I25&lt;100,L25&lt;100,O25&lt;100,R25&lt;60,U25&lt;60,X25&lt;60,AA25&lt;40,AD25&lt;40,AG25&lt;40,AJ25&lt;40,AM25&lt;20),"0",SUM(AA25,AD25,X25,U25,R25,O25,L25,I25,AG25,AJ25,AM25))</f>
        <v>998</v>
      </c>
      <c r="AO25" s="15">
        <f>AN25/1320*100</f>
        <v>75.606060606060609</v>
      </c>
      <c r="AP25" s="15" t="str">
        <f>IF(AO25&lt;50,"   ",IF(AO25&lt;65,"مقبول",IF(AO25&lt;75,"جيد",IF(AO25&lt;85,"جيد جداً",IF(AO25&lt;=100,"ممتاز","خطا")))))</f>
        <v>جيد جداً</v>
      </c>
      <c r="AQ25" s="41"/>
      <c r="AR25" s="41"/>
      <c r="AS25" s="41"/>
      <c r="AT25" s="41"/>
      <c r="AU25" s="53"/>
      <c r="AV25" s="38"/>
    </row>
    <row r="26" spans="2:48" ht="28.5" customHeight="1" thickBot="1">
      <c r="B26" s="40">
        <v>7</v>
      </c>
      <c r="C26" s="86">
        <v>610</v>
      </c>
      <c r="D26" s="42" t="s">
        <v>45</v>
      </c>
      <c r="E26" s="85">
        <v>218</v>
      </c>
      <c r="F26" s="11" t="s">
        <v>30</v>
      </c>
      <c r="G26" s="12">
        <v>16</v>
      </c>
      <c r="H26" s="12">
        <v>54</v>
      </c>
      <c r="I26" s="13">
        <f>SUM(G26:H26)</f>
        <v>70</v>
      </c>
      <c r="J26" s="12">
        <v>26</v>
      </c>
      <c r="K26" s="12">
        <v>30</v>
      </c>
      <c r="L26" s="13">
        <f>SUM(J26:K26)</f>
        <v>56</v>
      </c>
      <c r="M26" s="12">
        <v>16</v>
      </c>
      <c r="N26" s="12">
        <v>17</v>
      </c>
      <c r="O26" s="13">
        <f>SUM(M26:N26)</f>
        <v>33</v>
      </c>
      <c r="P26" s="12">
        <v>18</v>
      </c>
      <c r="Q26" s="12">
        <v>12</v>
      </c>
      <c r="R26" s="13">
        <f>SUM(P26:Q26)</f>
        <v>30</v>
      </c>
      <c r="S26" s="12">
        <v>15</v>
      </c>
      <c r="T26" s="12">
        <v>11</v>
      </c>
      <c r="U26" s="13">
        <f>SUM(S26:T26)</f>
        <v>26</v>
      </c>
      <c r="V26" s="12">
        <v>14</v>
      </c>
      <c r="W26" s="12">
        <v>20</v>
      </c>
      <c r="X26" s="13">
        <f>SUM(V26:W26)</f>
        <v>34</v>
      </c>
      <c r="Y26" s="12">
        <v>7</v>
      </c>
      <c r="Z26" s="12">
        <v>18</v>
      </c>
      <c r="AA26" s="13">
        <f>SUM(Y26:Z26)</f>
        <v>25</v>
      </c>
      <c r="AB26" s="12">
        <v>13</v>
      </c>
      <c r="AC26" s="12">
        <v>10</v>
      </c>
      <c r="AD26" s="13">
        <f>SUM(AB26:AC26)</f>
        <v>23</v>
      </c>
      <c r="AE26" s="12">
        <v>7</v>
      </c>
      <c r="AF26" s="12">
        <v>6</v>
      </c>
      <c r="AG26" s="13">
        <f>SUM(AE26:AF26)</f>
        <v>13</v>
      </c>
      <c r="AH26" s="12">
        <v>7</v>
      </c>
      <c r="AI26" s="12">
        <v>9</v>
      </c>
      <c r="AJ26" s="13">
        <f>SUM(AH26:AI26)</f>
        <v>16</v>
      </c>
      <c r="AK26" s="12">
        <v>6</v>
      </c>
      <c r="AL26" s="12">
        <v>9</v>
      </c>
      <c r="AM26" s="13">
        <f>SUM(AK26:AL26)</f>
        <v>15</v>
      </c>
      <c r="AN26" s="46"/>
      <c r="AO26" s="46"/>
      <c r="AP26" s="47"/>
      <c r="AQ26" s="41"/>
      <c r="AR26" s="41"/>
      <c r="AS26" s="41"/>
      <c r="AT26" s="41"/>
      <c r="AU26" s="51" t="str">
        <f t="shared" ref="AU26" si="5">IF(AN28="0","راسب","ناجح")</f>
        <v>راسب</v>
      </c>
      <c r="AV26" s="38" t="str">
        <f>IF(AN28="0","له دور ثانٍ في : ","ناجح")&amp;IF(COUNTIF(H28,"&lt;56")+COUNTIF(I28,"&lt;100")=0,,"عربي،")&amp;IF(COUNTIF(K28,"&lt;56")+COUNTIF(L28,"&lt;100")=0,,"إنجليزي،")&amp;IF(COUNTIF(N28,"&lt;56")+COUNTIF(O28,"&lt;100")=0,," رياضيات،")&amp;IF(COUNTIF(Q28,"&lt;29")+COUNTIF(R28,"&lt;60")=0,,"فيزياء ،")&amp;IF(COUNTIF(T28,"&lt;29")+COUNTIF(U28,"&lt;60")=0,,"كيمياء،")&amp;IF(COUNTIF(W28,"&lt;29")+COUNTIF(X28,"&lt;60")=0,,"أحياء،")&amp;IF(COUNTIF(Z28,"&lt;22")+COUNTIF(AA28,"&lt;40")=0,,"دين، ")&amp;IF(COUNTIF(AC28,"&lt;19")+COUNTIF(AD28,"&lt;40")=0,,"حاسوب،
")&amp;IF(COUNTIF(AF28,"&lt;22")+COUNTIF(AG28,"&lt;40")=0,,"تاريخ ،")&amp;IF(COUNTIF(AI28,"&lt;22")+COUNTIF(AJ28,"&lt;40")=0,,"جغرافيا،")&amp;IF(COUNTIF(AL28,"&lt;11")+COUNTIF(AM28,"&lt;20")=0,,"أساسيات الحياة الاجتماعية، ")</f>
        <v>له دور ثانٍ في :  رياضيات،</v>
      </c>
    </row>
    <row r="27" spans="2:48" ht="28.5" customHeight="1" thickBot="1">
      <c r="B27" s="40"/>
      <c r="C27" s="86"/>
      <c r="D27" s="43"/>
      <c r="E27" s="86"/>
      <c r="F27" s="11" t="s">
        <v>31</v>
      </c>
      <c r="G27" s="12">
        <v>21</v>
      </c>
      <c r="H27" s="12">
        <v>39</v>
      </c>
      <c r="I27" s="13">
        <f>SUM(G27:H27)</f>
        <v>60</v>
      </c>
      <c r="J27" s="12">
        <v>25</v>
      </c>
      <c r="K27" s="12">
        <v>29</v>
      </c>
      <c r="L27" s="13">
        <f>SUM(J27:K27)</f>
        <v>54</v>
      </c>
      <c r="M27" s="12">
        <v>19</v>
      </c>
      <c r="N27" s="12">
        <v>16</v>
      </c>
      <c r="O27" s="13">
        <f>SUM(M27:N27)</f>
        <v>35</v>
      </c>
      <c r="P27" s="12">
        <v>14</v>
      </c>
      <c r="Q27" s="12">
        <v>17</v>
      </c>
      <c r="R27" s="13">
        <f>SUM(P27:Q27)</f>
        <v>31</v>
      </c>
      <c r="S27" s="12">
        <v>13</v>
      </c>
      <c r="T27" s="12">
        <v>21</v>
      </c>
      <c r="U27" s="13">
        <f>SUM(S27:T27)</f>
        <v>34</v>
      </c>
      <c r="V27" s="12">
        <v>18</v>
      </c>
      <c r="W27" s="12">
        <v>16</v>
      </c>
      <c r="X27" s="13">
        <f>SUM(V27:W27)</f>
        <v>34</v>
      </c>
      <c r="Y27" s="12">
        <v>5</v>
      </c>
      <c r="Z27" s="12">
        <v>19</v>
      </c>
      <c r="AA27" s="13">
        <f>SUM(Y27:Z27)</f>
        <v>24</v>
      </c>
      <c r="AB27" s="12">
        <v>11</v>
      </c>
      <c r="AC27" s="12">
        <v>16</v>
      </c>
      <c r="AD27" s="13">
        <f>SUM(AB27:AC27)</f>
        <v>27</v>
      </c>
      <c r="AE27" s="12">
        <v>9</v>
      </c>
      <c r="AF27" s="12">
        <v>18</v>
      </c>
      <c r="AG27" s="13">
        <f>SUM(AE27:AF27)</f>
        <v>27</v>
      </c>
      <c r="AH27" s="12">
        <v>11</v>
      </c>
      <c r="AI27" s="12">
        <v>15</v>
      </c>
      <c r="AJ27" s="13">
        <f>SUM(AH27:AI27)</f>
        <v>26</v>
      </c>
      <c r="AK27" s="12">
        <v>3</v>
      </c>
      <c r="AL27" s="12">
        <v>5</v>
      </c>
      <c r="AM27" s="13">
        <f>SUM(AK27:AL27)</f>
        <v>8</v>
      </c>
      <c r="AN27" s="46"/>
      <c r="AO27" s="46"/>
      <c r="AP27" s="48"/>
      <c r="AQ27" s="41"/>
      <c r="AR27" s="41"/>
      <c r="AS27" s="41"/>
      <c r="AT27" s="41"/>
      <c r="AU27" s="52"/>
      <c r="AV27" s="38"/>
    </row>
    <row r="28" spans="2:48" ht="36" customHeight="1" thickBot="1">
      <c r="B28" s="40"/>
      <c r="C28" s="94"/>
      <c r="D28" s="45"/>
      <c r="E28" s="86"/>
      <c r="F28" s="14" t="s">
        <v>32</v>
      </c>
      <c r="G28" s="13">
        <f>SUM(G26:G27)</f>
        <v>37</v>
      </c>
      <c r="H28" s="13">
        <f>IF(SUM(H26:H27)&lt;38,SUM(H26:H27),SUM(H26:H27))</f>
        <v>93</v>
      </c>
      <c r="I28" s="13">
        <f>IF(SUM(G28:H28)&lt;100,SUM(G28:H28),SUM(G28:H28))</f>
        <v>130</v>
      </c>
      <c r="J28" s="13">
        <f>SUM(J26:J27)</f>
        <v>51</v>
      </c>
      <c r="K28" s="13">
        <f>IF(SUM(K26:K27)&lt;38,SUM(K26:K27),SUM(K26:K27))</f>
        <v>59</v>
      </c>
      <c r="L28" s="13">
        <f>IF(SUM(J28:K28)&lt;100,SUM(J28:K28),SUM(J28:K28))</f>
        <v>110</v>
      </c>
      <c r="M28" s="13">
        <f>SUM(M26:M27)</f>
        <v>35</v>
      </c>
      <c r="N28" s="13">
        <f>IF(SUM(N26:N27)&lt;38,SUM(N26:N27),SUM(N26:N27))</f>
        <v>33</v>
      </c>
      <c r="O28" s="13"/>
      <c r="P28" s="13">
        <f>SUM(P26:P27)</f>
        <v>32</v>
      </c>
      <c r="Q28" s="13">
        <f>IF(SUM(Q26:Q27)&lt;38,SUM(Q26:Q27),SUM(Q26:Q27))</f>
        <v>29</v>
      </c>
      <c r="R28" s="13">
        <f>IF(SUM(P28:Q28)&lt;80,SUM(P28:Q28),SUM(P28:Q28))</f>
        <v>61</v>
      </c>
      <c r="S28" s="13">
        <f>SUM(S26:S27)</f>
        <v>28</v>
      </c>
      <c r="T28" s="13">
        <f>IF(SUM(T26:T27)&lt;38,SUM(T26:T27),SUM(T26:T27))</f>
        <v>32</v>
      </c>
      <c r="U28" s="13">
        <f>IF(SUM(S28:T28)&lt;80,SUM(S28:T28),SUM(S28:T28))</f>
        <v>60</v>
      </c>
      <c r="V28" s="13">
        <f>SUM(V26:V27)</f>
        <v>32</v>
      </c>
      <c r="W28" s="13">
        <f>IF(SUM(W26:W27)&lt;38,SUM(W26:W27),SUM(W26:W27))</f>
        <v>36</v>
      </c>
      <c r="X28" s="13">
        <f>IF(SUM(V28:W28)&lt;80,SUM(V28:W28),SUM(V28:W28))</f>
        <v>68</v>
      </c>
      <c r="Y28" s="13">
        <f>SUM(Y26:Y27)</f>
        <v>12</v>
      </c>
      <c r="Z28" s="13">
        <f>IF(SUM(Z26:Z27)&lt;19,SUM(Z26:Z27),SUM(Z26:Z27))</f>
        <v>37</v>
      </c>
      <c r="AA28" s="13">
        <f>IF(SUM(Y28:Z28)&lt;40,SUM(Y28:Z28),SUM(Y28:Z28))</f>
        <v>49</v>
      </c>
      <c r="AB28" s="13">
        <f>SUM(AB26:AB27)</f>
        <v>24</v>
      </c>
      <c r="AC28" s="13">
        <f>IF(SUM(AC26:AC27)&lt;19,SUM(AC26:AC27),SUM(AC26:AC27))</f>
        <v>26</v>
      </c>
      <c r="AD28" s="13">
        <f>IF(SUM(AB28:AC28)&lt;40,SUM(AB28:AC28),SUM(AB28:AC28))</f>
        <v>50</v>
      </c>
      <c r="AE28" s="13">
        <f>SUM(AE26:AE27)</f>
        <v>16</v>
      </c>
      <c r="AF28" s="13">
        <f>IF(SUM(AF26:AF27)&lt;19,SUM(AF26:AF27),SUM(AF26:AF27))</f>
        <v>24</v>
      </c>
      <c r="AG28" s="13">
        <f>IF(SUM(AE28:AF28)&lt;40,SUM(AE28:AF28),SUM(AE28:AF28))</f>
        <v>40</v>
      </c>
      <c r="AH28" s="13">
        <f>SUM(AH26:AH27)</f>
        <v>18</v>
      </c>
      <c r="AI28" s="13">
        <f>IF(SUM(AI26:AI27)&lt;19,SUM(AI26:AI27),SUM(AI26:AI27))</f>
        <v>24</v>
      </c>
      <c r="AJ28" s="13">
        <f>IF(SUM(AH28:AI28)&lt;40,SUM(AH28:AI28),SUM(AH28:AI28))</f>
        <v>42</v>
      </c>
      <c r="AK28" s="13">
        <f>SUM(AK26:AK27)</f>
        <v>9</v>
      </c>
      <c r="AL28" s="13">
        <f>IF(SUM(AL26:AL27)&lt;9,SUM(AL26:AL27),SUM(AL26:AL27))</f>
        <v>14</v>
      </c>
      <c r="AM28" s="13">
        <f>IF(SUM(AK28:AL28)&lt;20,SUM(AK28:AL28),SUM(AK28:AL28))</f>
        <v>23</v>
      </c>
      <c r="AN28" s="15" t="str">
        <f>IF(OR(I28&lt;100,L28&lt;100,O28&lt;100,R28&lt;60,U28&lt;60,X28&lt;60,AA28&lt;40,AD28&lt;40,AG28&lt;40,AJ28&lt;40,AM28&lt;20),"0",SUM(AA28,AD28,X28,U28,R28,O28,L28,I28,AG28,AJ28,AM28))</f>
        <v>0</v>
      </c>
      <c r="AO28" s="15">
        <f>AN28/1320*100</f>
        <v>0</v>
      </c>
      <c r="AP28" s="15" t="str">
        <f>IF(AO28&lt;50,"   ",IF(AO28&lt;65,"مقبول",IF(AO28&lt;75,"جيد",IF(AO28&lt;85,"جيدجداً",IF(AO28&lt;=100,"ممتاز","خطا")))))</f>
        <v xml:space="preserve">   </v>
      </c>
      <c r="AQ28" s="41"/>
      <c r="AR28" s="41"/>
      <c r="AS28" s="41"/>
      <c r="AT28" s="41"/>
      <c r="AU28" s="53"/>
      <c r="AV28" s="38"/>
    </row>
    <row r="29" spans="2:48" ht="28.5" customHeight="1" thickBot="1">
      <c r="B29" s="40">
        <v>8</v>
      </c>
      <c r="C29" s="90">
        <v>612</v>
      </c>
      <c r="D29" s="42" t="s">
        <v>46</v>
      </c>
      <c r="E29" s="85">
        <v>219</v>
      </c>
      <c r="F29" s="11" t="s">
        <v>30</v>
      </c>
      <c r="G29" s="12">
        <v>18</v>
      </c>
      <c r="H29" s="12">
        <v>56</v>
      </c>
      <c r="I29" s="13">
        <f>SUM(G29:H29)</f>
        <v>74</v>
      </c>
      <c r="J29" s="12">
        <v>24</v>
      </c>
      <c r="K29" s="12">
        <v>30</v>
      </c>
      <c r="L29" s="13">
        <f>SUM(J29:K29)</f>
        <v>54</v>
      </c>
      <c r="M29" s="12">
        <v>17</v>
      </c>
      <c r="N29" s="12">
        <v>44</v>
      </c>
      <c r="O29" s="13">
        <f>SUM(M29:N29)</f>
        <v>61</v>
      </c>
      <c r="P29" s="12">
        <v>22</v>
      </c>
      <c r="Q29" s="12">
        <v>10</v>
      </c>
      <c r="R29" s="13">
        <f>SUM(P29:Q29)</f>
        <v>32</v>
      </c>
      <c r="S29" s="12">
        <v>20</v>
      </c>
      <c r="T29" s="12">
        <v>19</v>
      </c>
      <c r="U29" s="13">
        <f>SUM(S29:T29)</f>
        <v>39</v>
      </c>
      <c r="V29" s="12">
        <v>18</v>
      </c>
      <c r="W29" s="12">
        <v>27</v>
      </c>
      <c r="X29" s="13">
        <f>SUM(V29:W29)</f>
        <v>45</v>
      </c>
      <c r="Y29" s="12">
        <v>10</v>
      </c>
      <c r="Z29" s="12">
        <v>22</v>
      </c>
      <c r="AA29" s="13">
        <f>SUM(Y29:Z29)</f>
        <v>32</v>
      </c>
      <c r="AB29" s="12">
        <v>14</v>
      </c>
      <c r="AC29" s="12">
        <v>22</v>
      </c>
      <c r="AD29" s="13">
        <f>SUM(AB29:AC29)</f>
        <v>36</v>
      </c>
      <c r="AE29" s="12">
        <v>11</v>
      </c>
      <c r="AF29" s="12">
        <v>17</v>
      </c>
      <c r="AG29" s="13">
        <f>SUM(AE29:AF29)</f>
        <v>28</v>
      </c>
      <c r="AH29" s="12">
        <v>9</v>
      </c>
      <c r="AI29" s="12">
        <v>18</v>
      </c>
      <c r="AJ29" s="13">
        <f>SUM(AH29:AI29)</f>
        <v>27</v>
      </c>
      <c r="AK29" s="12">
        <v>5</v>
      </c>
      <c r="AL29" s="12">
        <v>9</v>
      </c>
      <c r="AM29" s="13">
        <f>SUM(AK29:AL29)</f>
        <v>14</v>
      </c>
      <c r="AN29" s="46"/>
      <c r="AO29" s="46"/>
      <c r="AP29" s="47"/>
      <c r="AQ29" s="41"/>
      <c r="AR29" s="41"/>
      <c r="AS29" s="41"/>
      <c r="AT29" s="41"/>
      <c r="AU29" s="51" t="str">
        <f t="shared" ref="AU29" si="6">IF(AN31="0","راسب","ناجح")</f>
        <v>ناجح</v>
      </c>
      <c r="AV29" s="38" t="str">
        <f>IF(AN31="0","له دور ثانٍ في : ","ناجح")&amp;IF(COUNTIF(H31,"&lt;56")+COUNTIF(I31,"&lt;100")=0,,"عربي،")&amp;IF(COUNTIF(K31,"&lt;56")+COUNTIF(L31,"&lt;100")=0,,"إنجليزي،")&amp;IF(COUNTIF(N31,"&lt;56")+COUNTIF(O31,"&lt;100")=0,," رياضيات،")&amp;IF(COUNTIF(Q31,"&lt;29")+COUNTIF(R31,"&lt;60")=0,,"فيزياء ،")&amp;IF(COUNTIF(T31,"&lt;29")+COUNTIF(U31,"&lt;60")=0,,"كيمياء،")&amp;IF(COUNTIF(W31,"&lt;29")+COUNTIF(X31,"&lt;60")=0,,"أحياء،")&amp;IF(COUNTIF(Z31,"&lt;22")+COUNTIF(AA31,"&lt;40")=0,,"دين، ")&amp;IF(COUNTIF(AC31,"&lt;19")+COUNTIF(AD31,"&lt;40")=0,,"حاسوب،
")&amp;IF(COUNTIF(AF31,"&lt;22")+COUNTIF(AG31,"&lt;40")=0,,"تاريخ ،")&amp;IF(COUNTIF(AI31,"&lt;22")+COUNTIF(AJ31,"&lt;40")=0,,"جغرافيا،")&amp;IF(COUNTIF(AL31,"&lt;11")+COUNTIF(AM31,"&lt;20")=0,,"أساسيات الحياة الاجتماعية، ")</f>
        <v>ناجح</v>
      </c>
    </row>
    <row r="30" spans="2:48" ht="28.5" customHeight="1" thickBot="1">
      <c r="B30" s="40"/>
      <c r="C30" s="91"/>
      <c r="D30" s="43"/>
      <c r="E30" s="86"/>
      <c r="F30" s="11" t="s">
        <v>31</v>
      </c>
      <c r="G30" s="12">
        <v>20</v>
      </c>
      <c r="H30" s="12">
        <v>57</v>
      </c>
      <c r="I30" s="13">
        <f>SUM(G30:H30)</f>
        <v>77</v>
      </c>
      <c r="J30" s="12">
        <v>25</v>
      </c>
      <c r="K30" s="12">
        <v>26</v>
      </c>
      <c r="L30" s="13">
        <f>SUM(J30:K30)</f>
        <v>51</v>
      </c>
      <c r="M30" s="12">
        <v>17</v>
      </c>
      <c r="N30" s="12">
        <v>35</v>
      </c>
      <c r="O30" s="13">
        <f>SUM(M30:N30)</f>
        <v>52</v>
      </c>
      <c r="P30" s="12">
        <v>16</v>
      </c>
      <c r="Q30" s="12">
        <v>19</v>
      </c>
      <c r="R30" s="13">
        <f>SUM(P30:Q30)</f>
        <v>35</v>
      </c>
      <c r="S30" s="12">
        <v>19</v>
      </c>
      <c r="T30" s="12">
        <v>29</v>
      </c>
      <c r="U30" s="13">
        <f>SUM(S30:T30)</f>
        <v>48</v>
      </c>
      <c r="V30" s="12">
        <v>16</v>
      </c>
      <c r="W30" s="12">
        <v>17</v>
      </c>
      <c r="X30" s="13">
        <f>SUM(V30:W30)</f>
        <v>33</v>
      </c>
      <c r="Y30" s="12">
        <v>6</v>
      </c>
      <c r="Z30" s="12">
        <v>16</v>
      </c>
      <c r="AA30" s="13">
        <f>SUM(Y30:Z30)</f>
        <v>22</v>
      </c>
      <c r="AB30" s="12">
        <v>14</v>
      </c>
      <c r="AC30" s="12">
        <v>14</v>
      </c>
      <c r="AD30" s="13">
        <f>SUM(AB30:AC30)</f>
        <v>28</v>
      </c>
      <c r="AE30" s="12">
        <v>12</v>
      </c>
      <c r="AF30" s="12">
        <v>24</v>
      </c>
      <c r="AG30" s="13">
        <f>SUM(AE30:AF30)</f>
        <v>36</v>
      </c>
      <c r="AH30" s="12">
        <v>8</v>
      </c>
      <c r="AI30" s="12">
        <v>21</v>
      </c>
      <c r="AJ30" s="13">
        <f>SUM(AH30:AI30)</f>
        <v>29</v>
      </c>
      <c r="AK30" s="12">
        <v>5</v>
      </c>
      <c r="AL30" s="12">
        <v>10</v>
      </c>
      <c r="AM30" s="13">
        <f>SUM(AK30:AL30)</f>
        <v>15</v>
      </c>
      <c r="AN30" s="46"/>
      <c r="AO30" s="46"/>
      <c r="AP30" s="48"/>
      <c r="AQ30" s="41"/>
      <c r="AR30" s="41"/>
      <c r="AS30" s="41"/>
      <c r="AT30" s="41"/>
      <c r="AU30" s="52"/>
      <c r="AV30" s="38"/>
    </row>
    <row r="31" spans="2:48" ht="36" customHeight="1" thickBot="1">
      <c r="B31" s="40"/>
      <c r="C31" s="85"/>
      <c r="D31" s="43"/>
      <c r="E31" s="86"/>
      <c r="F31" s="14" t="s">
        <v>32</v>
      </c>
      <c r="G31" s="13">
        <f>SUM(G29:G30)</f>
        <v>38</v>
      </c>
      <c r="H31" s="13">
        <f>IF(SUM(H29:H30)&lt;38,SUM(H29:H30),SUM(H29:H30))</f>
        <v>113</v>
      </c>
      <c r="I31" s="13">
        <f>IF(SUM(G31:H31)&lt;100,SUM(G31:H31),SUM(G31:H31))</f>
        <v>151</v>
      </c>
      <c r="J31" s="13">
        <f>SUM(J29:J30)</f>
        <v>49</v>
      </c>
      <c r="K31" s="13">
        <f>IF(SUM(K29:K30)&lt;38,SUM(K29:K30),SUM(K29:K30))</f>
        <v>56</v>
      </c>
      <c r="L31" s="13">
        <f>IF(SUM(J31:K31)&lt;100,SUM(J31:K31),SUM(J31:K31))</f>
        <v>105</v>
      </c>
      <c r="M31" s="13">
        <f>SUM(M29:M30)</f>
        <v>34</v>
      </c>
      <c r="N31" s="13">
        <f>IF(SUM(N29:N30)&lt;38,SUM(N29:N30),SUM(N29:N30))</f>
        <v>79</v>
      </c>
      <c r="O31" s="13">
        <f>IF(SUM(M31:N31)&lt;100,SUM(M31:N31),SUM(M31:N31))</f>
        <v>113</v>
      </c>
      <c r="P31" s="13">
        <f>SUM(P29:P30)</f>
        <v>38</v>
      </c>
      <c r="Q31" s="13">
        <f>IF(SUM(Q29:Q30)&lt;38,SUM(Q29:Q30),SUM(Q29:Q30))</f>
        <v>29</v>
      </c>
      <c r="R31" s="13">
        <f>IF(SUM(P31:Q31)&lt;80,SUM(P31:Q31),SUM(P31:Q31))</f>
        <v>67</v>
      </c>
      <c r="S31" s="13">
        <f>SUM(S29:S30)</f>
        <v>39</v>
      </c>
      <c r="T31" s="13">
        <f>IF(SUM(T29:T30)&lt;38,SUM(T29:T30),SUM(T29:T30))</f>
        <v>48</v>
      </c>
      <c r="U31" s="13">
        <f>IF(SUM(S31:T31)&lt;80,SUM(S31:T31),SUM(S31:T31))</f>
        <v>87</v>
      </c>
      <c r="V31" s="13">
        <f>SUM(V29:V30)</f>
        <v>34</v>
      </c>
      <c r="W31" s="13">
        <f>IF(SUM(W29:W30)&lt;38,SUM(W29:W30),SUM(W29:W30))</f>
        <v>44</v>
      </c>
      <c r="X31" s="13">
        <f>IF(SUM(V31:W31)&lt;80,SUM(V31:W31),SUM(V31:W31))</f>
        <v>78</v>
      </c>
      <c r="Y31" s="13">
        <f>SUM(Y29:Y30)</f>
        <v>16</v>
      </c>
      <c r="Z31" s="13">
        <f>IF(SUM(Z29:Z30)&lt;19,SUM(Z29:Z30),SUM(Z29:Z30))</f>
        <v>38</v>
      </c>
      <c r="AA31" s="13">
        <f>IF(SUM(Y31:Z31)&lt;40,SUM(Y31:Z31),SUM(Y31:Z31))</f>
        <v>54</v>
      </c>
      <c r="AB31" s="13">
        <f>SUM(AB29:AB30)</f>
        <v>28</v>
      </c>
      <c r="AC31" s="13">
        <f>IF(SUM(AC29:AC30)&lt;19,SUM(AC29:AC30),SUM(AC29:AC30))</f>
        <v>36</v>
      </c>
      <c r="AD31" s="13">
        <f>IF(SUM(AB31:AC31)&lt;40,SUM(AB31:AC31),SUM(AB31:AC31))</f>
        <v>64</v>
      </c>
      <c r="AE31" s="13">
        <f>SUM(AE29:AE30)</f>
        <v>23</v>
      </c>
      <c r="AF31" s="13">
        <f>IF(SUM(AF29:AF30)&lt;19,SUM(AF29:AF30),SUM(AF29:AF30))</f>
        <v>41</v>
      </c>
      <c r="AG31" s="13">
        <f>IF(SUM(AE31:AF31)&lt;40,SUM(AE31:AF31),SUM(AE31:AF31))</f>
        <v>64</v>
      </c>
      <c r="AH31" s="13">
        <f>SUM(AH29:AH30)</f>
        <v>17</v>
      </c>
      <c r="AI31" s="13">
        <f>IF(SUM(AI29:AI30)&lt;19,SUM(AI29:AI30),SUM(AI29:AI30))</f>
        <v>39</v>
      </c>
      <c r="AJ31" s="13">
        <f>IF(SUM(AH31:AI31)&lt;40,SUM(AH31:AI31),SUM(AH31:AI31))</f>
        <v>56</v>
      </c>
      <c r="AK31" s="13">
        <f>SUM(AK29:AK30)</f>
        <v>10</v>
      </c>
      <c r="AL31" s="13">
        <f>IF(SUM(AL29:AL30)&lt;9,SUM(AL29:AL30),SUM(AL29:AL30))</f>
        <v>19</v>
      </c>
      <c r="AM31" s="13">
        <f>IF(SUM(AK31:AL31)&lt;20,SUM(AK31:AL31),SUM(AK31:AL31))</f>
        <v>29</v>
      </c>
      <c r="AN31" s="15">
        <f>IF(OR(I31&lt;100,L31&lt;100,O31&lt;100,R31&lt;60,U31&lt;60,X31&lt;60,AA31&lt;40,AD31&lt;40,AG31&lt;40,AJ31&lt;40,AM31&lt;20),"0",SUM(AA31,AD31,X31,U31,R31,O31,L31,I31,AG31,AJ31,AM31))</f>
        <v>868</v>
      </c>
      <c r="AO31" s="15">
        <f>AN31/1320*100</f>
        <v>65.757575757575765</v>
      </c>
      <c r="AP31" s="15" t="str">
        <f>IF(AO31&lt;50,"   ",IF(AO31&lt;65,"مقبول",IF(AO31&lt;75,"جيد",IF(AO31&lt;85,"جيدجداً",IF(AO31&lt;=100,"ممتاز","خطا")))))</f>
        <v>جيد</v>
      </c>
      <c r="AQ31" s="41"/>
      <c r="AR31" s="41"/>
      <c r="AS31" s="41"/>
      <c r="AT31" s="41"/>
      <c r="AU31" s="53"/>
      <c r="AV31" s="38"/>
    </row>
    <row r="32" spans="2:48" ht="28.5" customHeight="1" thickBot="1">
      <c r="B32" s="40">
        <v>9</v>
      </c>
      <c r="C32" s="90">
        <v>618</v>
      </c>
      <c r="D32" s="42" t="s">
        <v>47</v>
      </c>
      <c r="E32" s="85">
        <v>220</v>
      </c>
      <c r="F32" s="11" t="s">
        <v>30</v>
      </c>
      <c r="G32" s="12">
        <v>7</v>
      </c>
      <c r="H32" s="12">
        <v>16</v>
      </c>
      <c r="I32" s="13">
        <f>SUM(G32:H32)</f>
        <v>23</v>
      </c>
      <c r="J32" s="12">
        <v>19</v>
      </c>
      <c r="K32" s="12">
        <v>22</v>
      </c>
      <c r="L32" s="13">
        <f>SUM(J32:K32)</f>
        <v>41</v>
      </c>
      <c r="M32" s="12">
        <v>8</v>
      </c>
      <c r="N32" s="12">
        <v>16</v>
      </c>
      <c r="O32" s="13">
        <f>SUM(M32:N32)</f>
        <v>24</v>
      </c>
      <c r="P32" s="12">
        <v>16</v>
      </c>
      <c r="Q32" s="12">
        <v>10</v>
      </c>
      <c r="R32" s="13">
        <f>SUM(P32:Q32)</f>
        <v>26</v>
      </c>
      <c r="S32" s="12">
        <v>8</v>
      </c>
      <c r="T32" s="12">
        <v>2</v>
      </c>
      <c r="U32" s="13">
        <f>SUM(S32:T32)</f>
        <v>10</v>
      </c>
      <c r="V32" s="12">
        <v>12</v>
      </c>
      <c r="W32" s="12">
        <v>12</v>
      </c>
      <c r="X32" s="13">
        <f>SUM(V32:W32)</f>
        <v>24</v>
      </c>
      <c r="Y32" s="12">
        <v>3</v>
      </c>
      <c r="Z32" s="12">
        <v>8</v>
      </c>
      <c r="AA32" s="13">
        <f>SUM(Y32:Z32)</f>
        <v>11</v>
      </c>
      <c r="AB32" s="12">
        <v>9</v>
      </c>
      <c r="AC32" s="12">
        <v>9</v>
      </c>
      <c r="AD32" s="13">
        <f>SUM(AB32:AC32)</f>
        <v>18</v>
      </c>
      <c r="AE32" s="12">
        <v>7</v>
      </c>
      <c r="AF32" s="12">
        <v>13</v>
      </c>
      <c r="AG32" s="13">
        <f>SUM(AE32:AF32)</f>
        <v>20</v>
      </c>
      <c r="AH32" s="12">
        <v>4</v>
      </c>
      <c r="AI32" s="12">
        <v>6</v>
      </c>
      <c r="AJ32" s="13">
        <f>SUM(AH32:AI32)</f>
        <v>10</v>
      </c>
      <c r="AK32" s="12">
        <v>3</v>
      </c>
      <c r="AL32" s="12">
        <v>3</v>
      </c>
      <c r="AM32" s="13">
        <f>SUM(AK32:AL32)</f>
        <v>6</v>
      </c>
      <c r="AN32" s="46"/>
      <c r="AO32" s="46"/>
      <c r="AP32" s="47"/>
      <c r="AQ32" s="41"/>
      <c r="AR32" s="41"/>
      <c r="AS32" s="41"/>
      <c r="AT32" s="41"/>
      <c r="AU32" s="51" t="str">
        <f t="shared" ref="AU32" si="7">IF(AN34="0","راسب","ناجح")</f>
        <v>راسب</v>
      </c>
      <c r="AV32" s="38" t="str">
        <f>IF(AN34="0","له دور ثانٍ في : ","ناجح")&amp;IF(COUNTIF(H34,"&lt;56")+COUNTIF(I34,"&lt;100")=0,,"عربي،")&amp;IF(COUNTIF(K34,"&lt;56")+COUNTIF(L34,"&lt;100")=0,,"إنجليزي،")&amp;IF(COUNTIF(N34,"&lt;56")+COUNTIF(O34,"&lt;100")=0,," رياضيات،")&amp;IF(COUNTIF(Q34,"&lt;29")+COUNTIF(R34,"&lt;60")=0,,"فيزياء ،")&amp;IF(COUNTIF(T34,"&lt;29")+COUNTIF(U34,"&lt;60")=0,,"كيمياء،")&amp;IF(COUNTIF(W34,"&lt;29")+COUNTIF(X34,"&lt;60")=0,,"أحياء،")&amp;IF(COUNTIF(Z34,"&lt;22")+COUNTIF(AA34,"&lt;40")=0,,"دين، ")&amp;IF(COUNTIF(AC34,"&lt;19")+COUNTIF(AD34,"&lt;40")=0,,"حاسوب،
")&amp;IF(COUNTIF(AF34,"&lt;22")+COUNTIF(AG34,"&lt;40")=0,,"تاريخ ،")&amp;IF(COUNTIF(AI34,"&lt;22")+COUNTIF(AJ34,"&lt;40")=0,,"جغرافيا،")&amp;IF(COUNTIF(AL34,"&lt;11")+COUNTIF(AM34,"&lt;20")=0,,"أساسيات الحياة الاجتماعية، ")</f>
        <v>له دور ثانٍ في : عربي،إنجليزي، رياضيات،كيمياء،أحياء،دين، جغرافيا،</v>
      </c>
    </row>
    <row r="33" spans="2:48" ht="28.5" customHeight="1" thickBot="1">
      <c r="B33" s="40"/>
      <c r="C33" s="91"/>
      <c r="D33" s="43"/>
      <c r="E33" s="86"/>
      <c r="F33" s="11" t="s">
        <v>31</v>
      </c>
      <c r="G33" s="12">
        <v>13</v>
      </c>
      <c r="H33" s="12">
        <v>41</v>
      </c>
      <c r="I33" s="13">
        <f>SUM(G33:H33)</f>
        <v>54</v>
      </c>
      <c r="J33" s="12">
        <v>17</v>
      </c>
      <c r="K33" s="12">
        <v>31</v>
      </c>
      <c r="L33" s="13">
        <f>SUM(J33:K33)</f>
        <v>48</v>
      </c>
      <c r="M33" s="12">
        <v>9</v>
      </c>
      <c r="N33" s="12">
        <v>18</v>
      </c>
      <c r="O33" s="13">
        <f>SUM(M33:N33)</f>
        <v>27</v>
      </c>
      <c r="P33" s="12">
        <v>20</v>
      </c>
      <c r="Q33" s="12">
        <v>21</v>
      </c>
      <c r="R33" s="13">
        <f>SUM(P33:Q33)</f>
        <v>41</v>
      </c>
      <c r="S33" s="12">
        <v>9</v>
      </c>
      <c r="T33" s="12">
        <v>18</v>
      </c>
      <c r="U33" s="13">
        <f>SUM(S33:T33)</f>
        <v>27</v>
      </c>
      <c r="V33" s="12">
        <v>10</v>
      </c>
      <c r="W33" s="12">
        <v>9</v>
      </c>
      <c r="X33" s="13">
        <f>SUM(V33:W33)</f>
        <v>19</v>
      </c>
      <c r="Y33" s="12">
        <v>1</v>
      </c>
      <c r="Z33" s="12">
        <v>10</v>
      </c>
      <c r="AA33" s="13">
        <f>SUM(Y33:Z33)</f>
        <v>11</v>
      </c>
      <c r="AB33" s="12">
        <v>10</v>
      </c>
      <c r="AC33" s="12">
        <v>12</v>
      </c>
      <c r="AD33" s="13">
        <f>SUM(AB33:AC33)</f>
        <v>22</v>
      </c>
      <c r="AE33" s="12">
        <v>8</v>
      </c>
      <c r="AF33" s="12">
        <v>12</v>
      </c>
      <c r="AG33" s="13">
        <f>SUM(AE33:AF33)</f>
        <v>20</v>
      </c>
      <c r="AH33" s="12">
        <v>3</v>
      </c>
      <c r="AI33" s="12">
        <v>13</v>
      </c>
      <c r="AJ33" s="13">
        <f>SUM(AH33:AI33)</f>
        <v>16</v>
      </c>
      <c r="AK33" s="12">
        <v>3</v>
      </c>
      <c r="AL33" s="12">
        <v>11</v>
      </c>
      <c r="AM33" s="13">
        <f>SUM(AK33:AL33)</f>
        <v>14</v>
      </c>
      <c r="AN33" s="46"/>
      <c r="AO33" s="46"/>
      <c r="AP33" s="48"/>
      <c r="AQ33" s="41"/>
      <c r="AR33" s="41"/>
      <c r="AS33" s="41"/>
      <c r="AT33" s="41"/>
      <c r="AU33" s="52"/>
      <c r="AV33" s="38"/>
    </row>
    <row r="34" spans="2:48" ht="36" customHeight="1" thickBot="1">
      <c r="B34" s="40"/>
      <c r="C34" s="85"/>
      <c r="D34" s="43"/>
      <c r="E34" s="86"/>
      <c r="F34" s="14" t="s">
        <v>32</v>
      </c>
      <c r="G34" s="13">
        <f>SUM(G32:G33)</f>
        <v>20</v>
      </c>
      <c r="H34" s="13">
        <f>IF(SUM(H32:H33)&lt;38,SUM(H32:H33),SUM(H32:H33))</f>
        <v>57</v>
      </c>
      <c r="I34" s="13">
        <f>IF(SUM(G34:H34)&lt;100,SUM(G34:H34),SUM(G34:H34))</f>
        <v>77</v>
      </c>
      <c r="J34" s="13">
        <f>SUM(J32:J33)</f>
        <v>36</v>
      </c>
      <c r="K34" s="13">
        <f>IF(SUM(K32:K33)&lt;38,SUM(K32:K33),SUM(K32:K33))</f>
        <v>53</v>
      </c>
      <c r="L34" s="13"/>
      <c r="M34" s="13">
        <f>SUM(M32:M33)</f>
        <v>17</v>
      </c>
      <c r="N34" s="13">
        <f>IF(SUM(N32:N33)&lt;38,SUM(N32:N33),SUM(N32:N33))</f>
        <v>34</v>
      </c>
      <c r="O34" s="13"/>
      <c r="P34" s="13">
        <f>SUM(P32:P33)</f>
        <v>36</v>
      </c>
      <c r="Q34" s="13">
        <f>IF(SUM(Q32:Q33)&lt;38,SUM(Q32:Q33),SUM(Q32:Q33))</f>
        <v>31</v>
      </c>
      <c r="R34" s="13">
        <f>IF(SUM(P34:Q34)&lt;80,SUM(P34:Q34),SUM(P34:Q34))</f>
        <v>67</v>
      </c>
      <c r="S34" s="13">
        <f>SUM(S32:S33)</f>
        <v>17</v>
      </c>
      <c r="T34" s="13">
        <f>IF(SUM(T32:T33)&lt;38,SUM(T32:T33),SUM(T32:T33))</f>
        <v>20</v>
      </c>
      <c r="U34" s="13"/>
      <c r="V34" s="13">
        <f>SUM(V32:V33)</f>
        <v>22</v>
      </c>
      <c r="W34" s="13">
        <f>IF(SUM(W32:W33)&lt;38,SUM(W32:W33),SUM(W32:W33))</f>
        <v>21</v>
      </c>
      <c r="X34" s="13"/>
      <c r="Y34" s="13">
        <f>SUM(Y32:Y33)</f>
        <v>4</v>
      </c>
      <c r="Z34" s="13">
        <f>IF(SUM(Z32:Z33)&lt;19,SUM(Z32:Z33),SUM(Z32:Z33))</f>
        <v>18</v>
      </c>
      <c r="AA34" s="13"/>
      <c r="AB34" s="13">
        <f>SUM(AB32:AB33)</f>
        <v>19</v>
      </c>
      <c r="AC34" s="13">
        <f>IF(SUM(AC32:AC33)&lt;19,SUM(AC32:AC33),SUM(AC32:AC33))</f>
        <v>21</v>
      </c>
      <c r="AD34" s="13">
        <f>IF(SUM(AB34:AC34)&lt;40,SUM(AB34:AC34),SUM(AB34:AC34))</f>
        <v>40</v>
      </c>
      <c r="AE34" s="13">
        <f>SUM(AE32:AE33)</f>
        <v>15</v>
      </c>
      <c r="AF34" s="13">
        <f>IF(SUM(AF32:AF33)&lt;19,SUM(AF32:AF33),SUM(AF32:AF33))</f>
        <v>25</v>
      </c>
      <c r="AG34" s="13">
        <f>IF(SUM(AE34:AF34)&lt;40,SUM(AE34:AF34),SUM(AE34:AF34))</f>
        <v>40</v>
      </c>
      <c r="AH34" s="13">
        <f>SUM(AH32:AH33)</f>
        <v>7</v>
      </c>
      <c r="AI34" s="13">
        <f>IF(SUM(AI32:AI33)&lt;19,SUM(AI32:AI33),SUM(AI32:AI33))</f>
        <v>19</v>
      </c>
      <c r="AJ34" s="13"/>
      <c r="AK34" s="13">
        <f>SUM(AK32:AK33)</f>
        <v>6</v>
      </c>
      <c r="AL34" s="13">
        <f>IF(SUM(AL32:AL33)&lt;9,SUM(AL32:AL33),SUM(AL32:AL33))</f>
        <v>14</v>
      </c>
      <c r="AM34" s="13">
        <f>IF(SUM(AK34:AL34)&lt;20,SUM(AK34:AL34),SUM(AK34:AL34))</f>
        <v>20</v>
      </c>
      <c r="AN34" s="15" t="str">
        <f>IF(OR(I34&lt;100,L34&lt;100,O34&lt;100,R34&lt;60,U34&lt;60,X34&lt;60,AA34&lt;40,AD34&lt;40,AG34&lt;40,AJ34&lt;40,AM34&lt;20),"0",SUM(AA34,AD34,X34,U34,R34,O34,L34,I34,AG34,AJ34,AM34))</f>
        <v>0</v>
      </c>
      <c r="AO34" s="15">
        <f>AN34/1320*100</f>
        <v>0</v>
      </c>
      <c r="AP34" s="15" t="str">
        <f>IF(AO34&lt;50,"   ",IF(AO34&lt;65,"مقبول",IF(AO34&lt;75,"جيد",IF(AO34&lt;85,"جيدجداً",IF(AO34&lt;=100,"ممتاز","خطا")))))</f>
        <v xml:space="preserve">   </v>
      </c>
      <c r="AQ34" s="41"/>
      <c r="AR34" s="41"/>
      <c r="AS34" s="41"/>
      <c r="AT34" s="41"/>
      <c r="AU34" s="53"/>
      <c r="AV34" s="38"/>
    </row>
    <row r="35" spans="2:48" ht="28.5" customHeight="1" thickBot="1">
      <c r="B35" s="92">
        <v>10</v>
      </c>
      <c r="C35" s="90">
        <v>619</v>
      </c>
      <c r="D35" s="42" t="s">
        <v>48</v>
      </c>
      <c r="E35" s="85">
        <v>221</v>
      </c>
      <c r="F35" s="11" t="s">
        <v>30</v>
      </c>
      <c r="G35" s="12">
        <v>30</v>
      </c>
      <c r="H35" s="12">
        <v>70</v>
      </c>
      <c r="I35" s="13">
        <f>SUM(G35:H35)</f>
        <v>100</v>
      </c>
      <c r="J35" s="12">
        <v>30</v>
      </c>
      <c r="K35" s="12">
        <v>39</v>
      </c>
      <c r="L35" s="13">
        <f>SUM(J35:K35)</f>
        <v>69</v>
      </c>
      <c r="M35" s="12">
        <v>27</v>
      </c>
      <c r="N35" s="12">
        <v>48</v>
      </c>
      <c r="O35" s="13">
        <f>SUM(M35:N35)</f>
        <v>75</v>
      </c>
      <c r="P35" s="12">
        <v>24</v>
      </c>
      <c r="Q35" s="12">
        <v>36</v>
      </c>
      <c r="R35" s="13">
        <f>SUM(P35:Q35)</f>
        <v>60</v>
      </c>
      <c r="S35" s="12">
        <v>24</v>
      </c>
      <c r="T35" s="12">
        <v>25</v>
      </c>
      <c r="U35" s="13">
        <f>SUM(S35:T35)</f>
        <v>49</v>
      </c>
      <c r="V35" s="12">
        <v>21</v>
      </c>
      <c r="W35" s="12">
        <v>35</v>
      </c>
      <c r="X35" s="13">
        <f>SUM(V35:W35)</f>
        <v>56</v>
      </c>
      <c r="Y35" s="12">
        <v>10</v>
      </c>
      <c r="Z35" s="12">
        <v>28</v>
      </c>
      <c r="AA35" s="13">
        <f>SUM(Y35:Z35)</f>
        <v>38</v>
      </c>
      <c r="AB35" s="12">
        <v>16</v>
      </c>
      <c r="AC35" s="12">
        <v>22</v>
      </c>
      <c r="AD35" s="13">
        <f>SUM(AB35:AC35)</f>
        <v>38</v>
      </c>
      <c r="AE35" s="12">
        <v>12</v>
      </c>
      <c r="AF35" s="12">
        <v>25</v>
      </c>
      <c r="AG35" s="13">
        <f>SUM(AE35:AF35)</f>
        <v>37</v>
      </c>
      <c r="AH35" s="12">
        <v>12</v>
      </c>
      <c r="AI35" s="12">
        <v>25</v>
      </c>
      <c r="AJ35" s="13">
        <f>SUM(AH35:AI35)</f>
        <v>37</v>
      </c>
      <c r="AK35" s="12">
        <v>6</v>
      </c>
      <c r="AL35" s="12">
        <v>11</v>
      </c>
      <c r="AM35" s="13">
        <f>SUM(AK35:AL35)</f>
        <v>17</v>
      </c>
      <c r="AN35" s="46"/>
      <c r="AO35" s="46"/>
      <c r="AP35" s="47"/>
      <c r="AQ35" s="41"/>
      <c r="AR35" s="41"/>
      <c r="AS35" s="41"/>
      <c r="AT35" s="41"/>
      <c r="AU35" s="51" t="str">
        <f t="shared" ref="AU35" si="8">IF(AN37="0","راسب","ناجح")</f>
        <v>ناجح</v>
      </c>
      <c r="AV35" s="38" t="str">
        <f>IF(AN37="0","له دور ثانٍ في : ","ناجح")&amp;IF(COUNTIF(H37,"&lt;56")+COUNTIF(I37,"&lt;100")=0,,"عربي،")&amp;IF(COUNTIF(K37,"&lt;56")+COUNTIF(L37,"&lt;100")=0,,"إنجليزي،")&amp;IF(COUNTIF(N37,"&lt;56")+COUNTIF(O37,"&lt;100")=0,," رياضيات،")&amp;IF(COUNTIF(Q37,"&lt;29")+COUNTIF(R37,"&lt;60")=0,,"فيزياء ،")&amp;IF(COUNTIF(T37,"&lt;29")+COUNTIF(U37,"&lt;60")=0,,"كيمياء،")&amp;IF(COUNTIF(W37,"&lt;29")+COUNTIF(X37,"&lt;60")=0,,"أحياء،")&amp;IF(COUNTIF(Z37,"&lt;22")+COUNTIF(AA37,"&lt;40")=0,,"دين، ")&amp;IF(COUNTIF(AC37,"&lt;19")+COUNTIF(AD37,"&lt;40")=0,,"حاسوب،
")&amp;IF(COUNTIF(AF37,"&lt;22")+COUNTIF(AG37,"&lt;40")=0,,"تاريخ ،")&amp;IF(COUNTIF(AI37,"&lt;22")+COUNTIF(AJ37,"&lt;40")=0,,"جغرافيا،")&amp;IF(COUNTIF(AL37,"&lt;11")+COUNTIF(AM37,"&lt;20")=0,,"أساسيات الحياة الاجتماعية، ")</f>
        <v>ناجح</v>
      </c>
    </row>
    <row r="36" spans="2:48" ht="28.5" customHeight="1" thickBot="1">
      <c r="B36" s="92"/>
      <c r="C36" s="91"/>
      <c r="D36" s="43"/>
      <c r="E36" s="86"/>
      <c r="F36" s="11" t="s">
        <v>31</v>
      </c>
      <c r="G36" s="12">
        <v>30</v>
      </c>
      <c r="H36" s="12">
        <v>65</v>
      </c>
      <c r="I36" s="13">
        <f>SUM(G36:H36)</f>
        <v>95</v>
      </c>
      <c r="J36" s="12">
        <v>26</v>
      </c>
      <c r="K36" s="12">
        <v>35</v>
      </c>
      <c r="L36" s="13">
        <f>SUM(J36:K36)</f>
        <v>61</v>
      </c>
      <c r="M36" s="12">
        <v>27</v>
      </c>
      <c r="N36" s="12">
        <v>35</v>
      </c>
      <c r="O36" s="13">
        <f>SUM(M36:N36)</f>
        <v>62</v>
      </c>
      <c r="P36" s="12">
        <v>16</v>
      </c>
      <c r="Q36" s="12">
        <v>20</v>
      </c>
      <c r="R36" s="13">
        <f>SUM(P36:Q36)</f>
        <v>36</v>
      </c>
      <c r="S36" s="12">
        <v>24</v>
      </c>
      <c r="T36" s="12">
        <v>34</v>
      </c>
      <c r="U36" s="13">
        <f>SUM(S36:T36)</f>
        <v>58</v>
      </c>
      <c r="V36" s="12">
        <v>22</v>
      </c>
      <c r="W36" s="12">
        <v>26</v>
      </c>
      <c r="X36" s="13">
        <f>SUM(V36:W36)</f>
        <v>48</v>
      </c>
      <c r="Y36" s="12">
        <v>12</v>
      </c>
      <c r="Z36" s="12">
        <v>28</v>
      </c>
      <c r="AA36" s="13">
        <f>SUM(Y36:Z36)</f>
        <v>40</v>
      </c>
      <c r="AB36" s="12">
        <v>16</v>
      </c>
      <c r="AC36" s="12">
        <v>23</v>
      </c>
      <c r="AD36" s="13">
        <f>SUM(AB36:AC36)</f>
        <v>39</v>
      </c>
      <c r="AE36" s="12">
        <v>12</v>
      </c>
      <c r="AF36" s="12">
        <v>28</v>
      </c>
      <c r="AG36" s="13">
        <f>SUM(AE36:AF36)</f>
        <v>40</v>
      </c>
      <c r="AH36" s="12">
        <v>12</v>
      </c>
      <c r="AI36" s="12">
        <v>22</v>
      </c>
      <c r="AJ36" s="13">
        <f>SUM(AH36:AI36)</f>
        <v>34</v>
      </c>
      <c r="AK36" s="12">
        <v>5</v>
      </c>
      <c r="AL36" s="12">
        <v>9</v>
      </c>
      <c r="AM36" s="13">
        <f>SUM(AK36:AL36)</f>
        <v>14</v>
      </c>
      <c r="AN36" s="46"/>
      <c r="AO36" s="46"/>
      <c r="AP36" s="48"/>
      <c r="AQ36" s="41"/>
      <c r="AR36" s="41"/>
      <c r="AS36" s="41"/>
      <c r="AT36" s="41"/>
      <c r="AU36" s="52"/>
      <c r="AV36" s="38"/>
    </row>
    <row r="37" spans="2:48" ht="36" customHeight="1" thickBot="1">
      <c r="B37" s="93"/>
      <c r="C37" s="85"/>
      <c r="D37" s="43"/>
      <c r="E37" s="86"/>
      <c r="F37" s="14" t="s">
        <v>32</v>
      </c>
      <c r="G37" s="13">
        <f>SUM(G35:G36)</f>
        <v>60</v>
      </c>
      <c r="H37" s="13">
        <f>IF(SUM(H35:H36)&lt;38,SUM(H35:H36),SUM(H35:H36))</f>
        <v>135</v>
      </c>
      <c r="I37" s="13">
        <f>IF(SUM(G37:H37)&lt;100,SUM(G37:H37),SUM(G37:H37))</f>
        <v>195</v>
      </c>
      <c r="J37" s="13">
        <f>SUM(J35:J36)</f>
        <v>56</v>
      </c>
      <c r="K37" s="13">
        <f>IF(SUM(K35:K36)&lt;38,SUM(K35:K36),SUM(K35:K36))</f>
        <v>74</v>
      </c>
      <c r="L37" s="13">
        <f>IF(SUM(J37:K37)&lt;100,SUM(J37:K37),SUM(J37:K37))</f>
        <v>130</v>
      </c>
      <c r="M37" s="13">
        <f>SUM(M35:M36)</f>
        <v>54</v>
      </c>
      <c r="N37" s="13">
        <f>IF(SUM(N35:N36)&lt;38,SUM(N35:N36),SUM(N35:N36))</f>
        <v>83</v>
      </c>
      <c r="O37" s="13">
        <f>IF(SUM(M37:N37)&lt;100,SUM(M37:N37),SUM(M37:N37))</f>
        <v>137</v>
      </c>
      <c r="P37" s="13">
        <f>SUM(P35:P36)</f>
        <v>40</v>
      </c>
      <c r="Q37" s="13">
        <f>IF(SUM(Q35:Q36)&lt;38,SUM(Q35:Q36),SUM(Q35:Q36))</f>
        <v>56</v>
      </c>
      <c r="R37" s="13">
        <f>IF(SUM(P37:Q37)&lt;80,SUM(P37:Q37),SUM(P37:Q37))</f>
        <v>96</v>
      </c>
      <c r="S37" s="13">
        <f>SUM(S35:S36)</f>
        <v>48</v>
      </c>
      <c r="T37" s="13">
        <f>IF(SUM(T35:T36)&lt;38,SUM(T35:T36),SUM(T35:T36))</f>
        <v>59</v>
      </c>
      <c r="U37" s="13">
        <f>IF(SUM(S37:T37)&lt;80,SUM(S37:T37),SUM(S37:T37))</f>
        <v>107</v>
      </c>
      <c r="V37" s="13">
        <f>SUM(V35:V36)</f>
        <v>43</v>
      </c>
      <c r="W37" s="13">
        <f>IF(SUM(W35:W36)&lt;38,SUM(W35:W36),SUM(W35:W36))</f>
        <v>61</v>
      </c>
      <c r="X37" s="13">
        <f>IF(SUM(V37:W37)&lt;80,SUM(V37:W37),SUM(V37:W37))</f>
        <v>104</v>
      </c>
      <c r="Y37" s="13">
        <f>SUM(Y35:Y36)</f>
        <v>22</v>
      </c>
      <c r="Z37" s="13">
        <f>IF(SUM(Z35:Z36)&lt;19,SUM(Z35:Z36),SUM(Z35:Z36))</f>
        <v>56</v>
      </c>
      <c r="AA37" s="13">
        <f>IF(SUM(Y37:Z37)&lt;40,SUM(Y37:Z37),SUM(Y37:Z37))</f>
        <v>78</v>
      </c>
      <c r="AB37" s="13">
        <f>SUM(AB35:AB36)</f>
        <v>32</v>
      </c>
      <c r="AC37" s="13">
        <f>IF(SUM(AC35:AC36)&lt;19,SUM(AC35:AC36),SUM(AC35:AC36))</f>
        <v>45</v>
      </c>
      <c r="AD37" s="13">
        <f>IF(SUM(AB37:AC37)&lt;40,SUM(AB37:AC37),SUM(AB37:AC37))</f>
        <v>77</v>
      </c>
      <c r="AE37" s="13">
        <f>SUM(AE35:AE36)</f>
        <v>24</v>
      </c>
      <c r="AF37" s="13">
        <f>IF(SUM(AF35:AF36)&lt;19,SUM(AF35:AF36),SUM(AF35:AF36))</f>
        <v>53</v>
      </c>
      <c r="AG37" s="13">
        <f>IF(SUM(AE37:AF37)&lt;40,SUM(AE37:AF37),SUM(AE37:AF37))</f>
        <v>77</v>
      </c>
      <c r="AH37" s="13">
        <f>SUM(AH35:AH36)</f>
        <v>24</v>
      </c>
      <c r="AI37" s="13">
        <f>IF(SUM(AI35:AI36)&lt;19,SUM(AI35:AI36),SUM(AI35:AI36))</f>
        <v>47</v>
      </c>
      <c r="AJ37" s="13">
        <f>IF(SUM(AH37:AI37)&lt;40,SUM(AH37:AI37),SUM(AH37:AI37))</f>
        <v>71</v>
      </c>
      <c r="AK37" s="13">
        <f>SUM(AK35:AK36)</f>
        <v>11</v>
      </c>
      <c r="AL37" s="13">
        <f>IF(SUM(AL35:AL36)&lt;9,SUM(AL35:AL36),SUM(AL35:AL36))</f>
        <v>20</v>
      </c>
      <c r="AM37" s="13">
        <f>IF(SUM(AK37:AL37)&lt;20,SUM(AK37:AL37),SUM(AK37:AL37))</f>
        <v>31</v>
      </c>
      <c r="AN37" s="15">
        <f>IF(OR(I37&lt;100,L37&lt;100,O37&lt;100,R37&lt;60,U37&lt;60,X37&lt;60,AA37&lt;40,AD37&lt;40,AG37&lt;40,AJ37&lt;40,AM37&lt;20),"0",SUM(AA37,AD37,X37,U37,R37,O37,L37,I37,AG37,AJ37,AM37))</f>
        <v>1103</v>
      </c>
      <c r="AO37" s="15">
        <f>AN37/1320*100</f>
        <v>83.560606060606062</v>
      </c>
      <c r="AP37" s="15" t="str">
        <f>IF(AO37&lt;50,"   ",IF(AO37&lt;65,"مقبول",IF(AO37&lt;75,"جيد",IF(AO37&lt;85,"جيدجداً",IF(AO37&lt;=100,"ممتاز","خطا")))))</f>
        <v>جيدجداً</v>
      </c>
      <c r="AQ37" s="49"/>
      <c r="AR37" s="49"/>
      <c r="AS37" s="49"/>
      <c r="AT37" s="49"/>
      <c r="AU37" s="53"/>
      <c r="AV37" s="38"/>
    </row>
    <row r="38" spans="2:48" ht="27" thickTop="1">
      <c r="B38" s="16"/>
      <c r="C38" s="16"/>
      <c r="D38" s="16"/>
      <c r="E38" s="16"/>
      <c r="F38" s="16"/>
      <c r="G38" s="16"/>
      <c r="H38" s="16"/>
      <c r="I38" s="16"/>
      <c r="J38" s="16"/>
      <c r="K38" s="16"/>
      <c r="L38" s="16"/>
      <c r="M38" s="16"/>
      <c r="N38" s="16"/>
      <c r="O38" s="16"/>
      <c r="P38" s="16"/>
      <c r="Q38" s="16"/>
      <c r="R38" s="16"/>
      <c r="S38" s="16"/>
      <c r="T38" s="16"/>
      <c r="U38" s="16"/>
      <c r="V38" s="16"/>
      <c r="W38" s="16"/>
      <c r="X38" s="16"/>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39"/>
    </row>
    <row r="39" spans="2:48" ht="26.25">
      <c r="B39" s="16"/>
      <c r="C39" s="17" t="s">
        <v>33</v>
      </c>
      <c r="D39" s="17"/>
      <c r="E39" s="17"/>
      <c r="F39" s="17"/>
      <c r="G39" s="17"/>
      <c r="H39" s="17"/>
      <c r="I39" s="16"/>
      <c r="J39" s="16"/>
      <c r="K39" s="16"/>
      <c r="L39" s="18" t="s">
        <v>34</v>
      </c>
      <c r="M39" s="18" t="s">
        <v>35</v>
      </c>
      <c r="N39" s="18"/>
      <c r="O39" s="18"/>
      <c r="P39" s="18"/>
      <c r="Q39" s="18"/>
      <c r="R39" s="18"/>
      <c r="S39" s="18"/>
      <c r="T39" s="18"/>
      <c r="U39" s="18"/>
      <c r="V39" s="19"/>
      <c r="W39" s="19"/>
      <c r="X39" s="19"/>
      <c r="Y39" s="18"/>
      <c r="Z39" s="17"/>
      <c r="AA39" s="17"/>
      <c r="AB39" s="17"/>
      <c r="AC39" s="17"/>
      <c r="AD39" s="17"/>
      <c r="AE39" s="18"/>
      <c r="AF39" s="17"/>
      <c r="AG39" s="17"/>
      <c r="AH39" s="17"/>
      <c r="AI39" s="17"/>
      <c r="AJ39" s="17"/>
      <c r="AK39" s="17"/>
      <c r="AL39" s="17"/>
      <c r="AM39" s="17"/>
      <c r="AN39" s="17"/>
      <c r="AO39" s="18"/>
      <c r="AV39" s="39"/>
    </row>
    <row r="40" spans="2:48" ht="33.75">
      <c r="B40" s="19"/>
      <c r="C40" s="20" t="s">
        <v>36</v>
      </c>
      <c r="D40" s="18" t="s">
        <v>37</v>
      </c>
      <c r="E40" s="18"/>
      <c r="F40" s="18"/>
      <c r="G40" s="18"/>
      <c r="H40" s="18"/>
      <c r="I40" s="19"/>
      <c r="J40" s="19"/>
      <c r="K40" s="19"/>
      <c r="L40" s="18" t="s">
        <v>34</v>
      </c>
      <c r="M40" s="18" t="s">
        <v>38</v>
      </c>
      <c r="N40" s="18"/>
      <c r="O40" s="18"/>
      <c r="P40" s="18"/>
      <c r="Q40" s="18"/>
      <c r="R40" s="18"/>
      <c r="S40" s="18"/>
      <c r="T40" s="18"/>
      <c r="U40" s="18"/>
      <c r="V40" s="19"/>
      <c r="W40" s="19"/>
      <c r="X40" s="19"/>
      <c r="AA40" s="21"/>
      <c r="AB40" s="22"/>
      <c r="AC40" s="21"/>
      <c r="AD40" s="21"/>
      <c r="AE40" s="21"/>
      <c r="AF40" s="21"/>
      <c r="AI40" s="21"/>
      <c r="AJ40" s="21"/>
      <c r="AK40" s="21"/>
      <c r="AL40" s="22"/>
      <c r="AM40" s="21"/>
      <c r="AN40" s="21"/>
      <c r="AO40" s="21"/>
      <c r="AP40" s="21"/>
      <c r="AQ40" s="21"/>
      <c r="AR40" s="23"/>
      <c r="AS40" s="22"/>
      <c r="AT40" s="21"/>
      <c r="AU40" s="17"/>
      <c r="AV40" s="39"/>
    </row>
    <row r="41" spans="2:48" ht="33.75">
      <c r="B41" s="19"/>
      <c r="C41" s="20"/>
      <c r="D41" s="18"/>
      <c r="E41" s="18"/>
      <c r="F41" s="18"/>
      <c r="G41" s="18"/>
      <c r="H41" s="18"/>
      <c r="I41" s="19"/>
      <c r="J41" s="19"/>
      <c r="K41" s="19"/>
      <c r="L41" s="18"/>
      <c r="M41" s="18"/>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c r="AV41" s="39"/>
    </row>
    <row r="42" spans="2:48" ht="20.25">
      <c r="B42" s="19"/>
      <c r="AV42" s="39"/>
    </row>
    <row r="43" spans="2:48" ht="20.25">
      <c r="B43" s="19"/>
      <c r="AV43" s="39"/>
    </row>
    <row r="44" spans="2:48" ht="20.25">
      <c r="B44" s="19"/>
      <c r="AV44" s="39"/>
    </row>
    <row r="45" spans="2:48" ht="35.25">
      <c r="B45" s="19"/>
      <c r="J45" s="72" t="s">
        <v>0</v>
      </c>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V45" s="39"/>
    </row>
    <row r="46" spans="2:48" ht="20.25">
      <c r="B46" s="19"/>
      <c r="AV46" s="39"/>
    </row>
    <row r="47" spans="2:48" ht="21" thickBot="1">
      <c r="B47" s="19"/>
      <c r="AV47" s="39"/>
    </row>
    <row r="48" spans="2:48" ht="35.25" customHeight="1" thickTop="1" thickBot="1">
      <c r="B48" s="73" t="s">
        <v>2</v>
      </c>
      <c r="C48" s="76" t="s">
        <v>3</v>
      </c>
      <c r="D48" s="79" t="s">
        <v>4</v>
      </c>
      <c r="E48" s="82" t="s">
        <v>5</v>
      </c>
      <c r="F48" s="24" t="s">
        <v>6</v>
      </c>
      <c r="G48" s="55" t="s">
        <v>7</v>
      </c>
      <c r="H48" s="56"/>
      <c r="I48" s="57"/>
      <c r="J48" s="55" t="s">
        <v>8</v>
      </c>
      <c r="K48" s="56"/>
      <c r="L48" s="57"/>
      <c r="M48" s="55" t="s">
        <v>9</v>
      </c>
      <c r="N48" s="56"/>
      <c r="O48" s="57"/>
      <c r="P48" s="55" t="s">
        <v>10</v>
      </c>
      <c r="Q48" s="56"/>
      <c r="R48" s="57"/>
      <c r="S48" s="55" t="s">
        <v>11</v>
      </c>
      <c r="T48" s="56"/>
      <c r="U48" s="57"/>
      <c r="V48" s="55" t="s">
        <v>12</v>
      </c>
      <c r="W48" s="56"/>
      <c r="X48" s="57"/>
      <c r="Y48" s="55" t="s">
        <v>13</v>
      </c>
      <c r="Z48" s="56"/>
      <c r="AA48" s="57"/>
      <c r="AB48" s="55" t="s">
        <v>14</v>
      </c>
      <c r="AC48" s="56"/>
      <c r="AD48" s="57"/>
      <c r="AE48" s="55" t="s">
        <v>15</v>
      </c>
      <c r="AF48" s="56"/>
      <c r="AG48" s="57"/>
      <c r="AH48" s="55" t="s">
        <v>16</v>
      </c>
      <c r="AI48" s="56"/>
      <c r="AJ48" s="57"/>
      <c r="AK48" s="55" t="s">
        <v>17</v>
      </c>
      <c r="AL48" s="56"/>
      <c r="AM48" s="57"/>
      <c r="AN48" s="58" t="s">
        <v>18</v>
      </c>
      <c r="AO48" s="58" t="s">
        <v>19</v>
      </c>
      <c r="AP48" s="58" t="s">
        <v>20</v>
      </c>
      <c r="AQ48" s="61" t="s">
        <v>21</v>
      </c>
      <c r="AR48" s="62"/>
      <c r="AS48" s="61" t="s">
        <v>22</v>
      </c>
      <c r="AT48" s="62"/>
      <c r="AU48" s="65" t="s">
        <v>23</v>
      </c>
      <c r="AV48" s="39"/>
    </row>
    <row r="49" spans="2:48" ht="187.5" thickBot="1">
      <c r="B49" s="74"/>
      <c r="C49" s="77"/>
      <c r="D49" s="80"/>
      <c r="E49" s="83"/>
      <c r="F49" s="8" t="s">
        <v>24</v>
      </c>
      <c r="G49" s="8" t="s">
        <v>25</v>
      </c>
      <c r="H49" s="8" t="s">
        <v>26</v>
      </c>
      <c r="I49" s="8" t="s">
        <v>27</v>
      </c>
      <c r="J49" s="8" t="s">
        <v>25</v>
      </c>
      <c r="K49" s="8" t="s">
        <v>26</v>
      </c>
      <c r="L49" s="8" t="s">
        <v>27</v>
      </c>
      <c r="M49" s="8" t="s">
        <v>25</v>
      </c>
      <c r="N49" s="8" t="s">
        <v>26</v>
      </c>
      <c r="O49" s="8" t="s">
        <v>27</v>
      </c>
      <c r="P49" s="8" t="s">
        <v>25</v>
      </c>
      <c r="Q49" s="8" t="s">
        <v>26</v>
      </c>
      <c r="R49" s="8" t="s">
        <v>27</v>
      </c>
      <c r="S49" s="8" t="s">
        <v>25</v>
      </c>
      <c r="T49" s="8" t="s">
        <v>26</v>
      </c>
      <c r="U49" s="8" t="s">
        <v>27</v>
      </c>
      <c r="V49" s="8" t="s">
        <v>25</v>
      </c>
      <c r="W49" s="8" t="s">
        <v>26</v>
      </c>
      <c r="X49" s="8" t="s">
        <v>27</v>
      </c>
      <c r="Y49" s="8" t="s">
        <v>25</v>
      </c>
      <c r="Z49" s="8" t="s">
        <v>26</v>
      </c>
      <c r="AA49" s="8" t="s">
        <v>27</v>
      </c>
      <c r="AB49" s="8" t="s">
        <v>25</v>
      </c>
      <c r="AC49" s="8" t="s">
        <v>26</v>
      </c>
      <c r="AD49" s="8" t="s">
        <v>27</v>
      </c>
      <c r="AE49" s="8" t="s">
        <v>25</v>
      </c>
      <c r="AF49" s="8" t="s">
        <v>26</v>
      </c>
      <c r="AG49" s="8" t="s">
        <v>27</v>
      </c>
      <c r="AH49" s="8" t="s">
        <v>25</v>
      </c>
      <c r="AI49" s="8" t="s">
        <v>26</v>
      </c>
      <c r="AJ49" s="8" t="s">
        <v>27</v>
      </c>
      <c r="AK49" s="8" t="s">
        <v>25</v>
      </c>
      <c r="AL49" s="8" t="s">
        <v>26</v>
      </c>
      <c r="AM49" s="8" t="s">
        <v>27</v>
      </c>
      <c r="AN49" s="59"/>
      <c r="AO49" s="59"/>
      <c r="AP49" s="59"/>
      <c r="AQ49" s="63"/>
      <c r="AR49" s="64"/>
      <c r="AS49" s="63"/>
      <c r="AT49" s="64"/>
      <c r="AU49" s="66"/>
      <c r="AV49" s="39"/>
    </row>
    <row r="50" spans="2:48" ht="28.5" thickBot="1">
      <c r="B50" s="74"/>
      <c r="C50" s="77"/>
      <c r="D50" s="80"/>
      <c r="E50" s="83"/>
      <c r="F50" s="25" t="s">
        <v>28</v>
      </c>
      <c r="G50" s="9">
        <v>30</v>
      </c>
      <c r="H50" s="9">
        <v>56</v>
      </c>
      <c r="I50" s="9">
        <v>100</v>
      </c>
      <c r="J50" s="9">
        <v>30</v>
      </c>
      <c r="K50" s="9">
        <v>56</v>
      </c>
      <c r="L50" s="9">
        <v>100</v>
      </c>
      <c r="M50" s="9">
        <v>30</v>
      </c>
      <c r="N50" s="9">
        <v>56</v>
      </c>
      <c r="O50" s="9">
        <v>100</v>
      </c>
      <c r="P50" s="9">
        <v>24</v>
      </c>
      <c r="Q50" s="9">
        <v>29</v>
      </c>
      <c r="R50" s="9">
        <v>60</v>
      </c>
      <c r="S50" s="9">
        <v>24</v>
      </c>
      <c r="T50" s="9">
        <v>29</v>
      </c>
      <c r="U50" s="9">
        <v>60</v>
      </c>
      <c r="V50" s="9">
        <v>24</v>
      </c>
      <c r="W50" s="9">
        <v>29</v>
      </c>
      <c r="X50" s="9">
        <v>60</v>
      </c>
      <c r="Y50" s="9">
        <v>12</v>
      </c>
      <c r="Z50" s="9">
        <v>22</v>
      </c>
      <c r="AA50" s="9">
        <v>40</v>
      </c>
      <c r="AB50" s="9">
        <v>16</v>
      </c>
      <c r="AC50" s="9">
        <v>19</v>
      </c>
      <c r="AD50" s="9">
        <v>40</v>
      </c>
      <c r="AE50" s="9">
        <v>12</v>
      </c>
      <c r="AF50" s="9">
        <v>22</v>
      </c>
      <c r="AG50" s="9">
        <v>40</v>
      </c>
      <c r="AH50" s="9">
        <v>12</v>
      </c>
      <c r="AI50" s="9">
        <v>22</v>
      </c>
      <c r="AJ50" s="9">
        <v>40</v>
      </c>
      <c r="AK50" s="9">
        <v>6</v>
      </c>
      <c r="AL50" s="9">
        <v>11</v>
      </c>
      <c r="AM50" s="9">
        <v>20</v>
      </c>
      <c r="AN50" s="59"/>
      <c r="AO50" s="59"/>
      <c r="AP50" s="59"/>
      <c r="AQ50" s="68" t="s">
        <v>20</v>
      </c>
      <c r="AR50" s="69"/>
      <c r="AS50" s="70" t="s">
        <v>20</v>
      </c>
      <c r="AT50" s="71"/>
      <c r="AU50" s="67"/>
      <c r="AV50" s="29"/>
    </row>
    <row r="51" spans="2:48" ht="28.5" thickBot="1">
      <c r="B51" s="75"/>
      <c r="C51" s="78"/>
      <c r="D51" s="81"/>
      <c r="E51" s="84"/>
      <c r="F51" s="10" t="s">
        <v>29</v>
      </c>
      <c r="G51" s="9">
        <v>60</v>
      </c>
      <c r="H51" s="9">
        <v>140</v>
      </c>
      <c r="I51" s="9">
        <v>200</v>
      </c>
      <c r="J51" s="9">
        <v>60</v>
      </c>
      <c r="K51" s="9">
        <v>140</v>
      </c>
      <c r="L51" s="9">
        <v>200</v>
      </c>
      <c r="M51" s="9">
        <v>60</v>
      </c>
      <c r="N51" s="9">
        <v>140</v>
      </c>
      <c r="O51" s="9">
        <v>200</v>
      </c>
      <c r="P51" s="9">
        <v>48</v>
      </c>
      <c r="Q51" s="9">
        <v>72</v>
      </c>
      <c r="R51" s="9">
        <v>120</v>
      </c>
      <c r="S51" s="9">
        <v>48</v>
      </c>
      <c r="T51" s="9">
        <v>72</v>
      </c>
      <c r="U51" s="9">
        <v>120</v>
      </c>
      <c r="V51" s="9">
        <v>48</v>
      </c>
      <c r="W51" s="9">
        <v>72</v>
      </c>
      <c r="X51" s="9">
        <v>120</v>
      </c>
      <c r="Y51" s="9">
        <v>24</v>
      </c>
      <c r="Z51" s="9">
        <v>56</v>
      </c>
      <c r="AA51" s="9">
        <v>80</v>
      </c>
      <c r="AB51" s="9">
        <v>32</v>
      </c>
      <c r="AC51" s="9">
        <v>48</v>
      </c>
      <c r="AD51" s="9">
        <v>80</v>
      </c>
      <c r="AE51" s="9">
        <v>24</v>
      </c>
      <c r="AF51" s="9">
        <v>56</v>
      </c>
      <c r="AG51" s="9">
        <v>80</v>
      </c>
      <c r="AH51" s="9">
        <v>24</v>
      </c>
      <c r="AI51" s="9">
        <v>56</v>
      </c>
      <c r="AJ51" s="9">
        <v>80</v>
      </c>
      <c r="AK51" s="9">
        <v>12</v>
      </c>
      <c r="AL51" s="9">
        <v>28</v>
      </c>
      <c r="AM51" s="9">
        <v>40</v>
      </c>
      <c r="AN51" s="60"/>
      <c r="AO51" s="60"/>
      <c r="AP51" s="60"/>
      <c r="AQ51" s="70"/>
      <c r="AR51" s="71"/>
      <c r="AS51" s="70"/>
      <c r="AT51" s="71"/>
      <c r="AU51" s="67"/>
      <c r="AV51" s="29"/>
    </row>
    <row r="52" spans="2:48" ht="28.5" customHeight="1" thickBot="1">
      <c r="B52" s="40">
        <v>11</v>
      </c>
      <c r="C52" s="41">
        <v>620</v>
      </c>
      <c r="D52" s="42" t="s">
        <v>49</v>
      </c>
      <c r="E52" s="41">
        <v>222</v>
      </c>
      <c r="F52" s="11" t="s">
        <v>30</v>
      </c>
      <c r="G52" s="12">
        <v>15</v>
      </c>
      <c r="H52" s="12">
        <v>38</v>
      </c>
      <c r="I52" s="13">
        <f>SUM(G52:H52)</f>
        <v>53</v>
      </c>
      <c r="J52" s="12">
        <v>14</v>
      </c>
      <c r="K52" s="12">
        <v>25</v>
      </c>
      <c r="L52" s="13">
        <f>SUM(J52:K52)</f>
        <v>39</v>
      </c>
      <c r="M52" s="12">
        <v>8</v>
      </c>
      <c r="N52" s="12">
        <v>11</v>
      </c>
      <c r="O52" s="13">
        <f>SUM(M52:N52)</f>
        <v>19</v>
      </c>
      <c r="P52" s="12">
        <v>19</v>
      </c>
      <c r="Q52" s="12">
        <v>18</v>
      </c>
      <c r="R52" s="13">
        <f>SUM(P52:Q52)</f>
        <v>37</v>
      </c>
      <c r="S52" s="12">
        <v>17</v>
      </c>
      <c r="T52" s="12">
        <v>10</v>
      </c>
      <c r="U52" s="13">
        <f>SUM(S52:T52)</f>
        <v>27</v>
      </c>
      <c r="V52" s="12">
        <v>14</v>
      </c>
      <c r="W52" s="12">
        <v>12</v>
      </c>
      <c r="X52" s="13">
        <f>SUM(V52:W52)</f>
        <v>26</v>
      </c>
      <c r="Y52" s="12">
        <v>4</v>
      </c>
      <c r="Z52" s="12">
        <v>18</v>
      </c>
      <c r="AA52" s="13">
        <f>SUM(Y52:Z52)</f>
        <v>22</v>
      </c>
      <c r="AB52" s="12">
        <v>12</v>
      </c>
      <c r="AC52" s="12">
        <v>21</v>
      </c>
      <c r="AD52" s="13">
        <f>SUM(AB52:AC52)</f>
        <v>33</v>
      </c>
      <c r="AE52" s="12">
        <v>10</v>
      </c>
      <c r="AF52" s="12">
        <v>25</v>
      </c>
      <c r="AG52" s="13">
        <f>SUM(AE52:AF52)</f>
        <v>35</v>
      </c>
      <c r="AH52" s="12">
        <v>5</v>
      </c>
      <c r="AI52" s="12">
        <v>4</v>
      </c>
      <c r="AJ52" s="13">
        <f>SUM(AH52:AI52)</f>
        <v>9</v>
      </c>
      <c r="AK52" s="12">
        <v>3</v>
      </c>
      <c r="AL52" s="12">
        <v>4</v>
      </c>
      <c r="AM52" s="13">
        <f>SUM(AK52:AL52)</f>
        <v>7</v>
      </c>
      <c r="AN52" s="54"/>
      <c r="AO52" s="54"/>
      <c r="AP52" s="47"/>
      <c r="AQ52" s="41"/>
      <c r="AR52" s="41"/>
      <c r="AS52" s="41"/>
      <c r="AT52" s="41"/>
      <c r="AU52" s="44" t="str">
        <f>IF(AN54="0","راسب","ناجح")</f>
        <v>راسب</v>
      </c>
      <c r="AV52" s="38" t="str">
        <f>IF(AN54="0","له دور ثانٍ في : ","ناجح")&amp;IF(COUNTIF(H54,"&lt;56")+COUNTIF(I54,"&lt;100")=0,,"عربي،")&amp;IF(COUNTIF(K54,"&lt;56")+COUNTIF(L54,"&lt;100")=0,,"إنجليزي،")&amp;IF(COUNTIF(N54,"&lt;56")+COUNTIF(O54,"&lt;100")=0,," رياضيات،")&amp;IF(COUNTIF(Q54,"&lt;29")+COUNTIF(R54,"&lt;60")=0,,"فيزياء ،")&amp;IF(COUNTIF(T54,"&lt;29")+COUNTIF(U54,"&lt;60")=0,,"كيمياء،")&amp;IF(COUNTIF(W54,"&lt;29")+COUNTIF(X54,"&lt;60")=0,,"أحياء،")&amp;IF(COUNTIF(Z54,"&lt;22")+COUNTIF(AA54,"&lt;40")=0,,"دين، ")&amp;IF(COUNTIF(AC54,"&lt;19")+COUNTIF(AD54,"&lt;40")=0,,"حاسوب،
")&amp;IF(COUNTIF(AF54,"&lt;22")+COUNTIF(AG54,"&lt;40")=0,,"تاريخ ،")&amp;IF(COUNTIF(AI54,"&lt;22")+COUNTIF(AJ54,"&lt;40")=0,,"جغرافيا،")&amp;IF(COUNTIF(AL54,"&lt;11")+COUNTIF(AM54,"&lt;20")=0,,"أساسيات الحياة الاجتماعية، ")</f>
        <v>له دور ثانٍ في : إنجليزي، رياضيات،</v>
      </c>
    </row>
    <row r="53" spans="2:48" ht="28.5" customHeight="1" thickBot="1">
      <c r="B53" s="40"/>
      <c r="C53" s="41"/>
      <c r="D53" s="43"/>
      <c r="E53" s="41"/>
      <c r="F53" s="11" t="s">
        <v>31</v>
      </c>
      <c r="G53" s="12">
        <v>15</v>
      </c>
      <c r="H53" s="12">
        <v>49</v>
      </c>
      <c r="I53" s="13">
        <f>SUM(G53:H53)</f>
        <v>64</v>
      </c>
      <c r="J53" s="12">
        <v>22</v>
      </c>
      <c r="K53" s="12">
        <v>20</v>
      </c>
      <c r="L53" s="13">
        <f>SUM(J53:K53)</f>
        <v>42</v>
      </c>
      <c r="M53" s="12">
        <v>8</v>
      </c>
      <c r="N53" s="12">
        <v>8</v>
      </c>
      <c r="O53" s="13">
        <f>SUM(M53:N53)</f>
        <v>16</v>
      </c>
      <c r="P53" s="12">
        <v>12</v>
      </c>
      <c r="Q53" s="12">
        <v>20</v>
      </c>
      <c r="R53" s="13">
        <f>SUM(P53:Q53)</f>
        <v>32</v>
      </c>
      <c r="S53" s="12">
        <v>16</v>
      </c>
      <c r="T53" s="12">
        <v>19</v>
      </c>
      <c r="U53" s="13">
        <f>SUM(S53:T53)</f>
        <v>35</v>
      </c>
      <c r="V53" s="12">
        <v>19</v>
      </c>
      <c r="W53" s="12">
        <v>17</v>
      </c>
      <c r="X53" s="13">
        <f>SUM(V53:W53)</f>
        <v>36</v>
      </c>
      <c r="Y53" s="12">
        <v>3</v>
      </c>
      <c r="Z53" s="12">
        <v>16</v>
      </c>
      <c r="AA53" s="13">
        <f>SUM(Y53:Z53)</f>
        <v>19</v>
      </c>
      <c r="AB53" s="12">
        <v>11</v>
      </c>
      <c r="AC53" s="12">
        <v>13</v>
      </c>
      <c r="AD53" s="13">
        <f>SUM(AB53:AC53)</f>
        <v>24</v>
      </c>
      <c r="AE53" s="12">
        <v>11</v>
      </c>
      <c r="AF53" s="12">
        <v>16</v>
      </c>
      <c r="AG53" s="13">
        <f>SUM(AE53:AF53)</f>
        <v>27</v>
      </c>
      <c r="AH53" s="12">
        <v>7</v>
      </c>
      <c r="AI53" s="12">
        <v>24</v>
      </c>
      <c r="AJ53" s="13">
        <f>SUM(AH53:AI53)</f>
        <v>31</v>
      </c>
      <c r="AK53" s="12">
        <v>3</v>
      </c>
      <c r="AL53" s="12">
        <v>10</v>
      </c>
      <c r="AM53" s="13">
        <f>SUM(AK53:AL53)</f>
        <v>13</v>
      </c>
      <c r="AN53" s="48"/>
      <c r="AO53" s="48"/>
      <c r="AP53" s="48"/>
      <c r="AQ53" s="41"/>
      <c r="AR53" s="41"/>
      <c r="AS53" s="41"/>
      <c r="AT53" s="41"/>
      <c r="AU53" s="44"/>
      <c r="AV53" s="38"/>
    </row>
    <row r="54" spans="2:48" ht="36" customHeight="1" thickBot="1">
      <c r="B54" s="40"/>
      <c r="C54" s="41"/>
      <c r="D54" s="43"/>
      <c r="E54" s="41"/>
      <c r="F54" s="14" t="s">
        <v>32</v>
      </c>
      <c r="G54" s="13">
        <f>SUM(G52:G53)</f>
        <v>30</v>
      </c>
      <c r="H54" s="13">
        <f>IF(SUM(H52:H53)&lt;38,SUM(H52:H53),SUM(H52:H53))</f>
        <v>87</v>
      </c>
      <c r="I54" s="13">
        <f>IF(SUM(G54:H54)&lt;100,SUM(G54:H54),SUM(G54:H54))</f>
        <v>117</v>
      </c>
      <c r="J54" s="13">
        <f>SUM(J52:J53)</f>
        <v>36</v>
      </c>
      <c r="K54" s="13">
        <f>IF(SUM(K52:K53)&lt;38,SUM(K52:K53),SUM(K52:K53))</f>
        <v>45</v>
      </c>
      <c r="L54" s="13"/>
      <c r="M54" s="13">
        <f>SUM(M52:M53)</f>
        <v>16</v>
      </c>
      <c r="N54" s="13">
        <f>IF(SUM(N52:N53)&lt;38,SUM(N52:N53),SUM(N52:N53))</f>
        <v>19</v>
      </c>
      <c r="O54" s="13"/>
      <c r="P54" s="13">
        <f>SUM(P52:P53)</f>
        <v>31</v>
      </c>
      <c r="Q54" s="13">
        <f>IF(SUM(Q52:Q53)&lt;38,SUM(Q52:Q53),SUM(Q52:Q53))</f>
        <v>38</v>
      </c>
      <c r="R54" s="13">
        <f>IF(SUM(P54:Q54)&lt;80,SUM(P54:Q54),SUM(P54:Q54))</f>
        <v>69</v>
      </c>
      <c r="S54" s="13">
        <f>SUM(S52:S53)</f>
        <v>33</v>
      </c>
      <c r="T54" s="13">
        <f>IF(SUM(T52:T53)&lt;38,SUM(T52:T53),SUM(T52:T53))</f>
        <v>29</v>
      </c>
      <c r="U54" s="13">
        <f>IF(SUM(S54:T54)&lt;80,SUM(S54:T54),SUM(S54:T54))</f>
        <v>62</v>
      </c>
      <c r="V54" s="13">
        <f>SUM(V52:V53)</f>
        <v>33</v>
      </c>
      <c r="W54" s="13">
        <f>IF(SUM(W52:W53)&lt;38,SUM(W52:W53),SUM(W52:W53))</f>
        <v>29</v>
      </c>
      <c r="X54" s="13">
        <f>IF(SUM(V54:W54)&lt;80,SUM(V54:W54),SUM(V54:W54))</f>
        <v>62</v>
      </c>
      <c r="Y54" s="13">
        <f>SUM(Y52:Y53)</f>
        <v>7</v>
      </c>
      <c r="Z54" s="13">
        <f>IF(SUM(Z52:Z53)&lt;19,SUM(Z52:Z53),SUM(Z52:Z53))</f>
        <v>34</v>
      </c>
      <c r="AA54" s="13">
        <f>IF(SUM(Y54:Z54)&lt;40,SUM(Y54:Z54),SUM(Y54:Z54))</f>
        <v>41</v>
      </c>
      <c r="AB54" s="13">
        <f>SUM(AB52:AB53)</f>
        <v>23</v>
      </c>
      <c r="AC54" s="13">
        <f>IF(SUM(AC52:AC53)&lt;19,SUM(AC52:AC53),SUM(AC52:AC53))</f>
        <v>34</v>
      </c>
      <c r="AD54" s="13">
        <f>IF(SUM(AB54:AC54)&lt;40,SUM(AB54:AC54),SUM(AB54:AC54))</f>
        <v>57</v>
      </c>
      <c r="AE54" s="13">
        <f>SUM(AE52:AE53)</f>
        <v>21</v>
      </c>
      <c r="AF54" s="13">
        <f>IF(SUM(AF52:AF53)&lt;19,SUM(AF52:AF53),SUM(AF52:AF53))</f>
        <v>41</v>
      </c>
      <c r="AG54" s="13">
        <f>IF(SUM(AE54:AF54)&lt;40,SUM(AE54:AF54),SUM(AE54:AF54))</f>
        <v>62</v>
      </c>
      <c r="AH54" s="13">
        <f>SUM(AH52:AH53)</f>
        <v>12</v>
      </c>
      <c r="AI54" s="13">
        <f>IF(SUM(AI52:AI53)&lt;19,SUM(AI52:AI53),SUM(AI52:AI53))</f>
        <v>28</v>
      </c>
      <c r="AJ54" s="13">
        <f>IF(SUM(AH54:AI54)&lt;40,SUM(AH54:AI54),SUM(AH54:AI54))</f>
        <v>40</v>
      </c>
      <c r="AK54" s="13">
        <f>SUM(AK52:AK53)</f>
        <v>6</v>
      </c>
      <c r="AL54" s="13">
        <f>IF(SUM(AL52:AL53)&lt;9,SUM(AL52:AL53),SUM(AL52:AL53))</f>
        <v>14</v>
      </c>
      <c r="AM54" s="13">
        <f>IF(SUM(AK54:AL54)&lt;20,SUM(AK54:AL54),SUM(AK54:AL54))</f>
        <v>20</v>
      </c>
      <c r="AN54" s="15" t="str">
        <f>IF(OR(I54&lt;100,L54&lt;100,O54&lt;100,R54&lt;60,U54&lt;60,X54&lt;60,AA54&lt;40,AD54&lt;40,AG54&lt;40,AJ54&lt;40,AM54&lt;20),"0",SUM(AA54,AD54,X54,U54,R54,O54,L54,I54,AG54,AJ54,AM54))</f>
        <v>0</v>
      </c>
      <c r="AO54" s="15">
        <f>AN54/1320*100</f>
        <v>0</v>
      </c>
      <c r="AP54" s="15" t="str">
        <f>IF(AO54&lt;50,"   ",IF(AO54&lt;65,"مقبول",IF(AO54&lt;75,"جيد",IF(AO54&lt;85,"جيدجداً",IF(AO54&lt;=100,"ممتاز","خطا")))))</f>
        <v xml:space="preserve">   </v>
      </c>
      <c r="AQ54" s="41"/>
      <c r="AR54" s="41"/>
      <c r="AS54" s="41"/>
      <c r="AT54" s="41"/>
      <c r="AU54" s="44"/>
      <c r="AV54" s="38"/>
    </row>
    <row r="55" spans="2:48" ht="28.5" customHeight="1" thickBot="1">
      <c r="B55" s="40">
        <v>12</v>
      </c>
      <c r="C55" s="41">
        <v>621</v>
      </c>
      <c r="D55" s="42" t="s">
        <v>50</v>
      </c>
      <c r="E55" s="41">
        <v>223</v>
      </c>
      <c r="F55" s="11" t="s">
        <v>30</v>
      </c>
      <c r="G55" s="12">
        <v>18</v>
      </c>
      <c r="H55" s="12">
        <v>56</v>
      </c>
      <c r="I55" s="13">
        <f>SUM(G55:H55)</f>
        <v>74</v>
      </c>
      <c r="J55" s="12">
        <v>24</v>
      </c>
      <c r="K55" s="12">
        <v>30</v>
      </c>
      <c r="L55" s="13">
        <f>SUM(J55:K55)</f>
        <v>54</v>
      </c>
      <c r="M55" s="12">
        <v>17</v>
      </c>
      <c r="N55" s="12">
        <v>44</v>
      </c>
      <c r="O55" s="13">
        <f>SUM(M55:N55)</f>
        <v>61</v>
      </c>
      <c r="P55" s="12">
        <v>22</v>
      </c>
      <c r="Q55" s="12">
        <v>10</v>
      </c>
      <c r="R55" s="13">
        <f>SUM(P55:Q55)</f>
        <v>32</v>
      </c>
      <c r="S55" s="12">
        <v>20</v>
      </c>
      <c r="T55" s="12">
        <v>19</v>
      </c>
      <c r="U55" s="13">
        <f>SUM(S55:T55)</f>
        <v>39</v>
      </c>
      <c r="V55" s="12">
        <v>18</v>
      </c>
      <c r="W55" s="12">
        <v>27</v>
      </c>
      <c r="X55" s="13">
        <f>SUM(V55:W55)</f>
        <v>45</v>
      </c>
      <c r="Y55" s="12">
        <v>10</v>
      </c>
      <c r="Z55" s="12">
        <v>22</v>
      </c>
      <c r="AA55" s="13">
        <f>SUM(Y55:Z55)</f>
        <v>32</v>
      </c>
      <c r="AB55" s="12">
        <v>14</v>
      </c>
      <c r="AC55" s="12">
        <v>22</v>
      </c>
      <c r="AD55" s="13">
        <f>SUM(AB55:AC55)</f>
        <v>36</v>
      </c>
      <c r="AE55" s="12">
        <v>11</v>
      </c>
      <c r="AF55" s="12">
        <v>17</v>
      </c>
      <c r="AG55" s="13">
        <f>SUM(AE55:AF55)</f>
        <v>28</v>
      </c>
      <c r="AH55" s="12">
        <v>9</v>
      </c>
      <c r="AI55" s="12">
        <v>18</v>
      </c>
      <c r="AJ55" s="13">
        <f>SUM(AH55:AI55)</f>
        <v>27</v>
      </c>
      <c r="AK55" s="12">
        <v>5</v>
      </c>
      <c r="AL55" s="12">
        <v>9</v>
      </c>
      <c r="AM55" s="13">
        <f>SUM(AK55:AL55)</f>
        <v>14</v>
      </c>
      <c r="AN55" s="46"/>
      <c r="AO55" s="46"/>
      <c r="AP55" s="47"/>
      <c r="AQ55" s="41"/>
      <c r="AR55" s="41"/>
      <c r="AS55" s="41"/>
      <c r="AT55" s="41"/>
      <c r="AU55" s="44" t="str">
        <f t="shared" ref="AU55" si="9">IF(AN57="0","راسب","ناجح")</f>
        <v>ناجح</v>
      </c>
      <c r="AV55" s="38" t="str">
        <f>IF(AN57="0","له دور ثانٍ في : ","ناجح")&amp;IF(COUNTIF(H57,"&lt;56")+COUNTIF(I57,"&lt;100")=0,,"عربي،")&amp;IF(COUNTIF(K57,"&lt;56")+COUNTIF(L57,"&lt;100")=0,,"إنجليزي،")&amp;IF(COUNTIF(N57,"&lt;56")+COUNTIF(O57,"&lt;100")=0,," رياضيات،")&amp;IF(COUNTIF(Q57,"&lt;29")+COUNTIF(R57,"&lt;60")=0,,"فيزياء ،")&amp;IF(COUNTIF(T57,"&lt;29")+COUNTIF(U57,"&lt;60")=0,,"كيمياء،")&amp;IF(COUNTIF(W57,"&lt;29")+COUNTIF(X57,"&lt;60")=0,,"أحياء،")&amp;IF(COUNTIF(Z57,"&lt;22")+COUNTIF(AA57,"&lt;40")=0,,"دين، ")&amp;IF(COUNTIF(AC57,"&lt;19")+COUNTIF(AD57,"&lt;40")=0,,"حاسوب،
")&amp;IF(COUNTIF(AF57,"&lt;22")+COUNTIF(AG57,"&lt;40")=0,,"تاريخ ،")&amp;IF(COUNTIF(AI57,"&lt;22")+COUNTIF(AJ57,"&lt;40")=0,,"جغرافيا،")&amp;IF(COUNTIF(AL57,"&lt;11")+COUNTIF(AM57,"&lt;20")=0,,"أساسيات الحياة الاجتماعية، ")</f>
        <v>ناجح</v>
      </c>
    </row>
    <row r="56" spans="2:48" ht="28.5" customHeight="1" thickBot="1">
      <c r="B56" s="40"/>
      <c r="C56" s="41"/>
      <c r="D56" s="43"/>
      <c r="E56" s="41"/>
      <c r="F56" s="11" t="s">
        <v>31</v>
      </c>
      <c r="G56" s="12">
        <v>20</v>
      </c>
      <c r="H56" s="12">
        <v>57</v>
      </c>
      <c r="I56" s="13">
        <f>SUM(G56:H56)</f>
        <v>77</v>
      </c>
      <c r="J56" s="12">
        <v>25</v>
      </c>
      <c r="K56" s="12">
        <v>26</v>
      </c>
      <c r="L56" s="13">
        <f>SUM(J56:K56)</f>
        <v>51</v>
      </c>
      <c r="M56" s="12">
        <v>17</v>
      </c>
      <c r="N56" s="12">
        <v>35</v>
      </c>
      <c r="O56" s="13">
        <f>SUM(M56:N56)</f>
        <v>52</v>
      </c>
      <c r="P56" s="12">
        <v>16</v>
      </c>
      <c r="Q56" s="12">
        <v>19</v>
      </c>
      <c r="R56" s="13">
        <f>SUM(P56:Q56)</f>
        <v>35</v>
      </c>
      <c r="S56" s="12">
        <v>19</v>
      </c>
      <c r="T56" s="12">
        <v>29</v>
      </c>
      <c r="U56" s="13">
        <f>SUM(S56:T56)</f>
        <v>48</v>
      </c>
      <c r="V56" s="12">
        <v>16</v>
      </c>
      <c r="W56" s="12">
        <v>17</v>
      </c>
      <c r="X56" s="13">
        <f>SUM(V56:W56)</f>
        <v>33</v>
      </c>
      <c r="Y56" s="12">
        <v>6</v>
      </c>
      <c r="Z56" s="12">
        <v>16</v>
      </c>
      <c r="AA56" s="13">
        <f>SUM(Y56:Z56)</f>
        <v>22</v>
      </c>
      <c r="AB56" s="12">
        <v>14</v>
      </c>
      <c r="AC56" s="12">
        <v>14</v>
      </c>
      <c r="AD56" s="13">
        <f>SUM(AB56:AC56)</f>
        <v>28</v>
      </c>
      <c r="AE56" s="12">
        <v>12</v>
      </c>
      <c r="AF56" s="12">
        <v>24</v>
      </c>
      <c r="AG56" s="13">
        <f>SUM(AE56:AF56)</f>
        <v>36</v>
      </c>
      <c r="AH56" s="12">
        <v>8</v>
      </c>
      <c r="AI56" s="12">
        <v>21</v>
      </c>
      <c r="AJ56" s="13">
        <f>SUM(AH56:AI56)</f>
        <v>29</v>
      </c>
      <c r="AK56" s="12">
        <v>5</v>
      </c>
      <c r="AL56" s="12">
        <v>10</v>
      </c>
      <c r="AM56" s="13">
        <f>SUM(AK56:AL56)</f>
        <v>15</v>
      </c>
      <c r="AN56" s="46"/>
      <c r="AO56" s="46"/>
      <c r="AP56" s="48"/>
      <c r="AQ56" s="41"/>
      <c r="AR56" s="41"/>
      <c r="AS56" s="41"/>
      <c r="AT56" s="41"/>
      <c r="AU56" s="44"/>
      <c r="AV56" s="38"/>
    </row>
    <row r="57" spans="2:48" ht="36" customHeight="1" thickBot="1">
      <c r="B57" s="40"/>
      <c r="C57" s="41"/>
      <c r="D57" s="43"/>
      <c r="E57" s="41"/>
      <c r="F57" s="14" t="s">
        <v>32</v>
      </c>
      <c r="G57" s="13">
        <f>SUM(G55:G56)</f>
        <v>38</v>
      </c>
      <c r="H57" s="26">
        <f>IF(SUM(H55:H56)&lt;38,SUM(H55:H56),SUM(H55:H56))</f>
        <v>113</v>
      </c>
      <c r="I57" s="13">
        <f>IF(SUM(G57:H57)&lt;100,SUM(G57:H57),SUM(G57:H57))</f>
        <v>151</v>
      </c>
      <c r="J57" s="13">
        <f>SUM(J55:J56)</f>
        <v>49</v>
      </c>
      <c r="K57" s="13">
        <f>IF(SUM(K55:K56)&lt;38,SUM(K55:K56),SUM(K55:K56))</f>
        <v>56</v>
      </c>
      <c r="L57" s="13">
        <f>IF(SUM(J57:K57)&lt;100,SUM(J57:K57),SUM(J57:K57))</f>
        <v>105</v>
      </c>
      <c r="M57" s="13">
        <f>SUM(M55:M56)</f>
        <v>34</v>
      </c>
      <c r="N57" s="13">
        <f>IF(SUM(N55:N56)&lt;38,SUM(N55:N56),SUM(N55:N56))</f>
        <v>79</v>
      </c>
      <c r="O57" s="13">
        <f>IF(SUM(M57:N57)&lt;100,SUM(M57:N57),SUM(M57:N57))</f>
        <v>113</v>
      </c>
      <c r="P57" s="13">
        <f>SUM(P55:P56)</f>
        <v>38</v>
      </c>
      <c r="Q57" s="13">
        <f>IF(SUM(Q55:Q56)&lt;38,SUM(Q55:Q56),SUM(Q55:Q56))</f>
        <v>29</v>
      </c>
      <c r="R57" s="13">
        <f>IF(SUM(P57:Q57)&lt;80,SUM(P57:Q57),SUM(P57:Q57))</f>
        <v>67</v>
      </c>
      <c r="S57" s="13">
        <f>SUM(S55:S56)</f>
        <v>39</v>
      </c>
      <c r="T57" s="13">
        <f>IF(SUM(T55:T56)&lt;38,SUM(T55:T56),SUM(T55:T56))</f>
        <v>48</v>
      </c>
      <c r="U57" s="13">
        <f>IF(SUM(S57:T57)&lt;80,SUM(S57:T57),SUM(S57:T57))</f>
        <v>87</v>
      </c>
      <c r="V57" s="13">
        <f>SUM(V55:V56)</f>
        <v>34</v>
      </c>
      <c r="W57" s="13">
        <f>IF(SUM(W55:W56)&lt;38,SUM(W55:W56),SUM(W55:W56))</f>
        <v>44</v>
      </c>
      <c r="X57" s="13">
        <f>IF(SUM(V57:W57)&lt;80,SUM(V57:W57),SUM(V57:W57))</f>
        <v>78</v>
      </c>
      <c r="Y57" s="13">
        <f>SUM(Y55:Y56)</f>
        <v>16</v>
      </c>
      <c r="Z57" s="13">
        <f>IF(SUM(Z55:Z56)&lt;19,SUM(Z55:Z56),SUM(Z55:Z56))</f>
        <v>38</v>
      </c>
      <c r="AA57" s="13">
        <f>IF(SUM(Y57:Z57)&lt;40,SUM(Y57:Z57),SUM(Y57:Z57))</f>
        <v>54</v>
      </c>
      <c r="AB57" s="13">
        <f>SUM(AB55:AB56)</f>
        <v>28</v>
      </c>
      <c r="AC57" s="13">
        <f>IF(SUM(AC55:AC56)&lt;19,SUM(AC55:AC56),SUM(AC55:AC56))</f>
        <v>36</v>
      </c>
      <c r="AD57" s="13">
        <f>IF(SUM(AB57:AC57)&lt;40,SUM(AB57:AC57),SUM(AB57:AC57))</f>
        <v>64</v>
      </c>
      <c r="AE57" s="13">
        <f>SUM(AE55:AE56)</f>
        <v>23</v>
      </c>
      <c r="AF57" s="13">
        <f>IF(SUM(AF55:AF56)&lt;19,SUM(AF55:AF56),SUM(AF55:AF56))</f>
        <v>41</v>
      </c>
      <c r="AG57" s="13">
        <f>IF(SUM(AE57:AF57)&lt;40,SUM(AE57:AF57),SUM(AE57:AF57))</f>
        <v>64</v>
      </c>
      <c r="AH57" s="13">
        <f>SUM(AH55:AH56)</f>
        <v>17</v>
      </c>
      <c r="AI57" s="13">
        <f>IF(SUM(AI55:AI56)&lt;19,SUM(AI55:AI56),SUM(AI55:AI56))</f>
        <v>39</v>
      </c>
      <c r="AJ57" s="13">
        <f>IF(SUM(AH57:AI57)&lt;40,SUM(AH57:AI57),SUM(AH57:AI57))</f>
        <v>56</v>
      </c>
      <c r="AK57" s="13">
        <f>SUM(AK55:AK56)</f>
        <v>10</v>
      </c>
      <c r="AL57" s="13">
        <f>IF(SUM(AL55:AL56)&lt;9,SUM(AL55:AL56),SUM(AL55:AL56))</f>
        <v>19</v>
      </c>
      <c r="AM57" s="13">
        <f>IF(SUM(AK57:AL57)&lt;20,SUM(AK57:AL57),SUM(AK57:AL57))</f>
        <v>29</v>
      </c>
      <c r="AN57" s="15">
        <f>IF(OR(I57&lt;100,L57&lt;100,O57&lt;100,R57&lt;60,U57&lt;60,X57&lt;60,AA57&lt;40,AD57&lt;40,AG57&lt;40,AJ57&lt;40,AM57&lt;20),"0",SUM(AA57,AD57,X57,U57,R57,O57,L57,I57,AG57,AJ57,AM57))</f>
        <v>868</v>
      </c>
      <c r="AO57" s="15">
        <f>AN57/1320*100</f>
        <v>65.757575757575765</v>
      </c>
      <c r="AP57" s="15" t="str">
        <f>IF(AO57&lt;50,"   ",IF(AO57&lt;65,"مقبول",IF(AO57&lt;75,"جيد",IF(AO57&lt;85,"جيدجداً",IF(AO57&lt;=100,"ممتاز","خطا")))))</f>
        <v>جيد</v>
      </c>
      <c r="AQ57" s="41"/>
      <c r="AR57" s="41"/>
      <c r="AS57" s="41"/>
      <c r="AT57" s="41"/>
      <c r="AU57" s="44"/>
      <c r="AV57" s="38"/>
    </row>
    <row r="58" spans="2:48" ht="28.5" customHeight="1" thickBot="1">
      <c r="B58" s="40">
        <v>13</v>
      </c>
      <c r="C58" s="41">
        <v>622</v>
      </c>
      <c r="D58" s="42" t="s">
        <v>51</v>
      </c>
      <c r="E58" s="41">
        <v>224</v>
      </c>
      <c r="F58" s="11" t="s">
        <v>30</v>
      </c>
      <c r="G58" s="12">
        <v>9</v>
      </c>
      <c r="H58" s="12">
        <v>35</v>
      </c>
      <c r="I58" s="13">
        <f>SUM(G58:H58)</f>
        <v>44</v>
      </c>
      <c r="J58" s="12">
        <v>16</v>
      </c>
      <c r="K58" s="12">
        <v>34</v>
      </c>
      <c r="L58" s="13">
        <f>SUM(J58:K58)</f>
        <v>50</v>
      </c>
      <c r="M58" s="12">
        <v>8</v>
      </c>
      <c r="N58" s="12">
        <v>11</v>
      </c>
      <c r="O58" s="13">
        <f>SUM(M58:N58)</f>
        <v>19</v>
      </c>
      <c r="P58" s="12">
        <v>9</v>
      </c>
      <c r="Q58" s="12">
        <v>23</v>
      </c>
      <c r="R58" s="13">
        <f>SUM(P58:Q58)</f>
        <v>32</v>
      </c>
      <c r="S58" s="12">
        <v>13</v>
      </c>
      <c r="T58" s="12">
        <v>28</v>
      </c>
      <c r="U58" s="13">
        <f>SUM(S58:T58)</f>
        <v>41</v>
      </c>
      <c r="V58" s="12">
        <v>14</v>
      </c>
      <c r="W58" s="12">
        <v>16</v>
      </c>
      <c r="X58" s="13">
        <f>SUM(V58:W58)</f>
        <v>30</v>
      </c>
      <c r="Y58" s="12">
        <v>3</v>
      </c>
      <c r="Z58" s="12">
        <v>17</v>
      </c>
      <c r="AA58" s="13">
        <f>SUM(Y58:Z58)</f>
        <v>20</v>
      </c>
      <c r="AB58" s="12">
        <v>12</v>
      </c>
      <c r="AC58" s="12">
        <v>16</v>
      </c>
      <c r="AD58" s="13">
        <f>SUM(AB58:AC58)</f>
        <v>28</v>
      </c>
      <c r="AE58" s="12">
        <v>4</v>
      </c>
      <c r="AF58" s="12">
        <v>4</v>
      </c>
      <c r="AG58" s="13">
        <f>SUM(AE58:AF58)</f>
        <v>8</v>
      </c>
      <c r="AH58" s="12">
        <v>5</v>
      </c>
      <c r="AI58" s="12">
        <v>3</v>
      </c>
      <c r="AJ58" s="13">
        <f>SUM(AH58:AI58)</f>
        <v>8</v>
      </c>
      <c r="AK58" s="12">
        <v>6</v>
      </c>
      <c r="AL58" s="12">
        <v>3</v>
      </c>
      <c r="AM58" s="13">
        <f>SUM(AK58:AL58)</f>
        <v>9</v>
      </c>
      <c r="AN58" s="46"/>
      <c r="AO58" s="46"/>
      <c r="AP58" s="47"/>
      <c r="AQ58" s="41"/>
      <c r="AR58" s="41"/>
      <c r="AS58" s="41"/>
      <c r="AT58" s="41"/>
      <c r="AU58" s="44" t="str">
        <f t="shared" ref="AU58" si="10">IF(AN60="0","راسب","ناجح")</f>
        <v>راسب</v>
      </c>
      <c r="AV58" s="38" t="str">
        <f>IF(AN60="0","له دور ثانٍ في : ","ناجح")&amp;IF(COUNTIF(H60,"&lt;56")+COUNTIF(I60,"&lt;100")=0,,"عربي،")&amp;IF(COUNTIF(K60,"&lt;56")+COUNTIF(L60,"&lt;100")=0,,"إنجليزي،")&amp;IF(COUNTIF(N60,"&lt;56")+COUNTIF(O60,"&lt;100")=0,," رياضيات،")&amp;IF(COUNTIF(Q60,"&lt;29")+COUNTIF(R60,"&lt;60")=0,,"فيزياء ،")&amp;IF(COUNTIF(T60,"&lt;29")+COUNTIF(U60,"&lt;60")=0,,"كيمياء،")&amp;IF(COUNTIF(W60,"&lt;29")+COUNTIF(X60,"&lt;60")=0,,"أحياء،")&amp;IF(COUNTIF(Z60,"&lt;22")+COUNTIF(AA60,"&lt;40")=0,,"دين، ")&amp;IF(COUNTIF(AC60,"&lt;19")+COUNTIF(AD60,"&lt;40")=0,,"حاسوب،
")&amp;IF(COUNTIF(AF60,"&lt;22")+COUNTIF(AG60,"&lt;40")=0,,"تاريخ ،")&amp;IF(COUNTIF(AI60,"&lt;22")+COUNTIF(AJ60,"&lt;40")=0,,"جغرافيا،")&amp;IF(COUNTIF(AL60,"&lt;11")+COUNTIF(AM60,"&lt;20")=0,,"أساسيات الحياة الاجتماعية، ")</f>
        <v>له دور ثانٍ في :  رياضيات،تاريخ ،جغرافيا،</v>
      </c>
    </row>
    <row r="59" spans="2:48" ht="28.5" customHeight="1" thickBot="1">
      <c r="B59" s="40"/>
      <c r="C59" s="41"/>
      <c r="D59" s="43"/>
      <c r="E59" s="41"/>
      <c r="F59" s="11" t="s">
        <v>31</v>
      </c>
      <c r="G59" s="12">
        <v>21</v>
      </c>
      <c r="H59" s="12">
        <v>43</v>
      </c>
      <c r="I59" s="13">
        <f>SUM(G59:H59)</f>
        <v>64</v>
      </c>
      <c r="J59" s="12">
        <v>17</v>
      </c>
      <c r="K59" s="12">
        <v>37</v>
      </c>
      <c r="L59" s="13">
        <f>SUM(J59:K59)</f>
        <v>54</v>
      </c>
      <c r="M59" s="12">
        <v>5</v>
      </c>
      <c r="N59" s="12">
        <v>3</v>
      </c>
      <c r="O59" s="13">
        <f>SUM(M59:N59)</f>
        <v>8</v>
      </c>
      <c r="P59" s="12">
        <v>19</v>
      </c>
      <c r="Q59" s="12">
        <v>10</v>
      </c>
      <c r="R59" s="13">
        <f>SUM(P59:Q59)</f>
        <v>29</v>
      </c>
      <c r="S59" s="12">
        <v>10</v>
      </c>
      <c r="T59" s="12">
        <v>12</v>
      </c>
      <c r="U59" s="13">
        <f>SUM(S59:T59)</f>
        <v>22</v>
      </c>
      <c r="V59" s="12">
        <v>12</v>
      </c>
      <c r="W59" s="12">
        <v>18</v>
      </c>
      <c r="X59" s="13">
        <f>SUM(V59:W59)</f>
        <v>30</v>
      </c>
      <c r="Y59" s="12">
        <v>3</v>
      </c>
      <c r="Z59" s="12">
        <v>17</v>
      </c>
      <c r="AA59" s="13">
        <f>SUM(Y59:Z59)</f>
        <v>20</v>
      </c>
      <c r="AB59" s="12">
        <v>11</v>
      </c>
      <c r="AC59" s="12">
        <v>14</v>
      </c>
      <c r="AD59" s="13">
        <f>SUM(AB59:AC59)</f>
        <v>25</v>
      </c>
      <c r="AE59" s="12">
        <v>11</v>
      </c>
      <c r="AF59" s="12">
        <v>9</v>
      </c>
      <c r="AG59" s="13">
        <f>SUM(AE59:AF59)</f>
        <v>20</v>
      </c>
      <c r="AH59" s="12">
        <v>2</v>
      </c>
      <c r="AI59" s="12">
        <v>19</v>
      </c>
      <c r="AJ59" s="13">
        <f>SUM(AH59:AI59)</f>
        <v>21</v>
      </c>
      <c r="AK59" s="12">
        <v>4</v>
      </c>
      <c r="AL59" s="12">
        <v>8</v>
      </c>
      <c r="AM59" s="13">
        <f>SUM(AK59:AL59)</f>
        <v>12</v>
      </c>
      <c r="AN59" s="46"/>
      <c r="AO59" s="46"/>
      <c r="AP59" s="48"/>
      <c r="AQ59" s="41"/>
      <c r="AR59" s="41"/>
      <c r="AS59" s="41"/>
      <c r="AT59" s="41"/>
      <c r="AU59" s="44"/>
      <c r="AV59" s="38"/>
    </row>
    <row r="60" spans="2:48" ht="36" customHeight="1" thickBot="1">
      <c r="B60" s="40"/>
      <c r="C60" s="41"/>
      <c r="D60" s="43"/>
      <c r="E60" s="41"/>
      <c r="F60" s="14" t="s">
        <v>32</v>
      </c>
      <c r="G60" s="13">
        <f>SUM(G58:G59)</f>
        <v>30</v>
      </c>
      <c r="H60" s="13">
        <f>IF(SUM(H58:H59)&lt;38,SUM(H58:H59),SUM(H58:H59))</f>
        <v>78</v>
      </c>
      <c r="I60" s="13">
        <f>IF(SUM(G60:H60)&lt;100,SUM(G60:H60),SUM(G60:H60))</f>
        <v>108</v>
      </c>
      <c r="J60" s="13">
        <f>SUM(J58:J59)</f>
        <v>33</v>
      </c>
      <c r="K60" s="13">
        <f>IF(SUM(K58:K59)&lt;38,SUM(K58:K59),SUM(K58:K59))</f>
        <v>71</v>
      </c>
      <c r="L60" s="13">
        <f>IF(SUM(J60:K60)&lt;100,SUM(J60:K60),SUM(J60:K60))</f>
        <v>104</v>
      </c>
      <c r="M60" s="13">
        <f>SUM(M58:M59)</f>
        <v>13</v>
      </c>
      <c r="N60" s="13">
        <f>IF(SUM(N58:N59)&lt;38,SUM(N58:N59),SUM(N58:N59))</f>
        <v>14</v>
      </c>
      <c r="O60" s="13"/>
      <c r="P60" s="13">
        <f>SUM(P58:P59)</f>
        <v>28</v>
      </c>
      <c r="Q60" s="13">
        <f>IF(SUM(Q58:Q59)&lt;38,SUM(Q58:Q59),SUM(Q58:Q59))</f>
        <v>33</v>
      </c>
      <c r="R60" s="13">
        <f>IF(SUM(P60:Q60)&lt;80,SUM(P60:Q60),SUM(P60:Q60))</f>
        <v>61</v>
      </c>
      <c r="S60" s="13">
        <f>SUM(S58:S59)</f>
        <v>23</v>
      </c>
      <c r="T60" s="13">
        <f>IF(SUM(T58:T59)&lt;38,SUM(T58:T59),SUM(T58:T59))</f>
        <v>40</v>
      </c>
      <c r="U60" s="13">
        <f>IF(SUM(S60:T60)&lt;80,SUM(S60:T60),SUM(S60:T60))</f>
        <v>63</v>
      </c>
      <c r="V60" s="13">
        <f>SUM(V58:V59)</f>
        <v>26</v>
      </c>
      <c r="W60" s="13">
        <f>IF(SUM(W58:W59)&lt;38,SUM(W58:W59),SUM(W58:W59))</f>
        <v>34</v>
      </c>
      <c r="X60" s="13">
        <f>IF(SUM(V60:W60)&lt;80,SUM(V60:W60),SUM(V60:W60))</f>
        <v>60</v>
      </c>
      <c r="Y60" s="13">
        <f>SUM(Y58:Y59)</f>
        <v>6</v>
      </c>
      <c r="Z60" s="13">
        <f>IF(SUM(Z58:Z59)&lt;19,SUM(Z58:Z59),SUM(Z58:Z59))</f>
        <v>34</v>
      </c>
      <c r="AA60" s="13">
        <f>IF(SUM(Y60:Z60)&lt;40,SUM(Y60:Z60),SUM(Y60:Z60))</f>
        <v>40</v>
      </c>
      <c r="AB60" s="13">
        <f>SUM(AB58:AB59)</f>
        <v>23</v>
      </c>
      <c r="AC60" s="13">
        <f>IF(SUM(AC58:AC59)&lt;19,SUM(AC58:AC59),SUM(AC58:AC59))</f>
        <v>30</v>
      </c>
      <c r="AD60" s="13">
        <f>IF(SUM(AB60:AC60)&lt;40,SUM(AB60:AC60),SUM(AB60:AC60))</f>
        <v>53</v>
      </c>
      <c r="AE60" s="13">
        <f>SUM(AE58:AE59)</f>
        <v>15</v>
      </c>
      <c r="AF60" s="13">
        <f>IF(SUM(AF58:AF59)&lt;19,SUM(AF58:AF59),SUM(AF58:AF59))</f>
        <v>13</v>
      </c>
      <c r="AG60" s="13"/>
      <c r="AH60" s="13">
        <f>SUM(AH58:AH59)</f>
        <v>7</v>
      </c>
      <c r="AI60" s="13">
        <f>IF(SUM(AI58:AI59)&lt;19,SUM(AI58:AI59),SUM(AI58:AI59))</f>
        <v>22</v>
      </c>
      <c r="AJ60" s="13">
        <v>29</v>
      </c>
      <c r="AK60" s="13">
        <f>SUM(AK58:AK59)</f>
        <v>10</v>
      </c>
      <c r="AL60" s="13">
        <f>IF(SUM(AL58:AL59)&lt;9,SUM(AL58:AL59),SUM(AL58:AL59))</f>
        <v>11</v>
      </c>
      <c r="AM60" s="13">
        <f>IF(SUM(AK60:AL60)&lt;20,SUM(AK60:AL60),SUM(AK60:AL60))</f>
        <v>21</v>
      </c>
      <c r="AN60" s="15" t="str">
        <f>IF(OR(I60&lt;100,L60&lt;100,O60&lt;100,R60&lt;60,U60&lt;60,X60&lt;60,AA60&lt;40,AD60&lt;40,AG60&lt;40,AJ60&lt;40,AM60&lt;20),"0",SUM(AA60,AD60,X60,U60,R60,O60,L60,I60,AG60,AJ60,AM60))</f>
        <v>0</v>
      </c>
      <c r="AO60" s="15">
        <f>AN60/1320*100</f>
        <v>0</v>
      </c>
      <c r="AP60" s="15" t="str">
        <f>IF(AO60&lt;50,"   ",IF(AO60&lt;65,"مقبول",IF(AO60&lt;75,"جيد",IF(AO60&lt;85,"جيدجداً",IF(AO60&lt;=100,"ممتاز","خطا")))))</f>
        <v xml:space="preserve">   </v>
      </c>
      <c r="AQ60" s="41"/>
      <c r="AR60" s="41"/>
      <c r="AS60" s="41"/>
      <c r="AT60" s="41"/>
      <c r="AU60" s="44"/>
      <c r="AV60" s="38"/>
    </row>
    <row r="61" spans="2:48" ht="28.5" customHeight="1" thickBot="1">
      <c r="B61" s="40">
        <v>14</v>
      </c>
      <c r="C61" s="41">
        <v>623</v>
      </c>
      <c r="D61" s="42" t="s">
        <v>52</v>
      </c>
      <c r="E61" s="41">
        <v>225</v>
      </c>
      <c r="F61" s="11" t="s">
        <v>30</v>
      </c>
      <c r="G61" s="12">
        <v>15</v>
      </c>
      <c r="H61" s="12">
        <v>41</v>
      </c>
      <c r="I61" s="13">
        <f>SUM(G61:H61)</f>
        <v>56</v>
      </c>
      <c r="J61" s="12">
        <v>20</v>
      </c>
      <c r="K61" s="12">
        <v>27</v>
      </c>
      <c r="L61" s="13">
        <f>SUM(J61:K61)</f>
        <v>47</v>
      </c>
      <c r="M61" s="12">
        <v>13</v>
      </c>
      <c r="N61" s="12">
        <v>18</v>
      </c>
      <c r="O61" s="13">
        <f>SUM(M61:N61)</f>
        <v>31</v>
      </c>
      <c r="P61" s="12">
        <v>14</v>
      </c>
      <c r="Q61" s="12">
        <v>18</v>
      </c>
      <c r="R61" s="13">
        <f>SUM(P61:Q61)</f>
        <v>32</v>
      </c>
      <c r="S61" s="12">
        <v>19</v>
      </c>
      <c r="T61" s="12">
        <v>8</v>
      </c>
      <c r="U61" s="13">
        <f>SUM(S61:T61)</f>
        <v>27</v>
      </c>
      <c r="V61" s="12">
        <v>14</v>
      </c>
      <c r="W61" s="12">
        <v>12</v>
      </c>
      <c r="X61" s="13">
        <f>SUM(V61:W61)</f>
        <v>26</v>
      </c>
      <c r="Y61" s="12">
        <v>9</v>
      </c>
      <c r="Z61" s="12">
        <v>22</v>
      </c>
      <c r="AA61" s="13">
        <f>SUM(Y61:Z61)</f>
        <v>31</v>
      </c>
      <c r="AB61" s="12">
        <v>13</v>
      </c>
      <c r="AC61" s="12">
        <v>18</v>
      </c>
      <c r="AD61" s="13">
        <f>SUM(AB61:AC61)</f>
        <v>31</v>
      </c>
      <c r="AE61" s="12">
        <v>11</v>
      </c>
      <c r="AF61" s="12">
        <v>26</v>
      </c>
      <c r="AG61" s="13">
        <f>SUM(AE61:AF61)</f>
        <v>37</v>
      </c>
      <c r="AH61" s="12">
        <v>11</v>
      </c>
      <c r="AI61" s="12">
        <v>9</v>
      </c>
      <c r="AJ61" s="13">
        <f>SUM(AH61:AI61)</f>
        <v>20</v>
      </c>
      <c r="AK61" s="12">
        <v>4</v>
      </c>
      <c r="AL61" s="12">
        <v>4</v>
      </c>
      <c r="AM61" s="13">
        <f>SUM(AK61:AL61)</f>
        <v>8</v>
      </c>
      <c r="AN61" s="46"/>
      <c r="AO61" s="46"/>
      <c r="AP61" s="47"/>
      <c r="AQ61" s="41"/>
      <c r="AR61" s="41"/>
      <c r="AS61" s="41"/>
      <c r="AT61" s="41"/>
      <c r="AU61" s="44" t="str">
        <f t="shared" ref="AU61" si="11">IF(AN63="0","راسب","ناجح")</f>
        <v>راسب</v>
      </c>
      <c r="AV61" s="38" t="str">
        <f>IF(AN63="0","له دور ثانٍ في : ","ناجح")&amp;IF(COUNTIF(H63,"&lt;56")+COUNTIF(I63,"&lt;100")=0,,"عربي،")&amp;IF(COUNTIF(K63,"&lt;56")+COUNTIF(L63,"&lt;100")=0,,"إنجليزي،")&amp;IF(COUNTIF(N63,"&lt;56")+COUNTIF(O63,"&lt;100")=0,," رياضيات،")&amp;IF(COUNTIF(Q63,"&lt;29")+COUNTIF(R63,"&lt;60")=0,,"فيزياء ،")&amp;IF(COUNTIF(T63,"&lt;29")+COUNTIF(U63,"&lt;60")=0,,"كيمياء،")&amp;IF(COUNTIF(W63,"&lt;29")+COUNTIF(X63,"&lt;60")=0,,"أحياء،")&amp;IF(COUNTIF(Z63,"&lt;22")+COUNTIF(AA63,"&lt;40")=0,,"دين، ")&amp;IF(COUNTIF(AC63,"&lt;19")+COUNTIF(AD63,"&lt;40")=0,,"حاسوب،
")&amp;IF(COUNTIF(AF63,"&lt;22")+COUNTIF(AG63,"&lt;40")=0,,"تاريخ ،")&amp;IF(COUNTIF(AI63,"&lt;22")+COUNTIF(AJ63,"&lt;40")=0,,"جغرافيا،")&amp;IF(COUNTIF(AL63,"&lt;11")+COUNTIF(AM63,"&lt;20")=0,,"أساسيات الحياة الاجتماعية، ")</f>
        <v>له دور ثانٍ في :  رياضيات،</v>
      </c>
    </row>
    <row r="62" spans="2:48" ht="28.5" customHeight="1" thickBot="1">
      <c r="B62" s="40"/>
      <c r="C62" s="41"/>
      <c r="D62" s="43"/>
      <c r="E62" s="41"/>
      <c r="F62" s="11" t="s">
        <v>31</v>
      </c>
      <c r="G62" s="12">
        <v>19</v>
      </c>
      <c r="H62" s="12">
        <v>54</v>
      </c>
      <c r="I62" s="13">
        <f>SUM(G62:H62)</f>
        <v>73</v>
      </c>
      <c r="J62" s="12">
        <v>23</v>
      </c>
      <c r="K62" s="12">
        <v>38</v>
      </c>
      <c r="L62" s="13">
        <f>SUM(J62:K62)</f>
        <v>61</v>
      </c>
      <c r="M62" s="12">
        <v>15</v>
      </c>
      <c r="N62" s="12">
        <v>18</v>
      </c>
      <c r="O62" s="13">
        <f>SUM(M62:N62)</f>
        <v>33</v>
      </c>
      <c r="P62" s="12">
        <v>13</v>
      </c>
      <c r="Q62" s="12">
        <v>16</v>
      </c>
      <c r="R62" s="13">
        <f>SUM(P62:Q62)</f>
        <v>29</v>
      </c>
      <c r="S62" s="12">
        <v>19</v>
      </c>
      <c r="T62" s="12">
        <v>21</v>
      </c>
      <c r="U62" s="13">
        <f>SUM(S62:T62)</f>
        <v>40</v>
      </c>
      <c r="V62" s="12">
        <v>17</v>
      </c>
      <c r="W62" s="12">
        <v>21</v>
      </c>
      <c r="X62" s="13">
        <f>SUM(V62:W62)</f>
        <v>38</v>
      </c>
      <c r="Y62" s="12">
        <v>5</v>
      </c>
      <c r="Z62" s="12">
        <v>16</v>
      </c>
      <c r="AA62" s="13">
        <f>SUM(Y62:Z62)</f>
        <v>21</v>
      </c>
      <c r="AB62" s="12">
        <v>15</v>
      </c>
      <c r="AC62" s="12">
        <v>18</v>
      </c>
      <c r="AD62" s="13">
        <f>SUM(AB62:AC62)</f>
        <v>33</v>
      </c>
      <c r="AE62" s="12">
        <v>12</v>
      </c>
      <c r="AF62" s="12">
        <v>19</v>
      </c>
      <c r="AG62" s="13">
        <f>SUM(AE62:AF62)</f>
        <v>31</v>
      </c>
      <c r="AH62" s="12">
        <v>9</v>
      </c>
      <c r="AI62" s="12">
        <v>19</v>
      </c>
      <c r="AJ62" s="13">
        <f>SUM(AH62:AI62)</f>
        <v>28</v>
      </c>
      <c r="AK62" s="12">
        <v>4</v>
      </c>
      <c r="AL62" s="12">
        <v>11</v>
      </c>
      <c r="AM62" s="13">
        <f>SUM(AK62:AL62)</f>
        <v>15</v>
      </c>
      <c r="AN62" s="46"/>
      <c r="AO62" s="46"/>
      <c r="AP62" s="48"/>
      <c r="AQ62" s="41"/>
      <c r="AR62" s="41"/>
      <c r="AS62" s="41"/>
      <c r="AT62" s="41"/>
      <c r="AU62" s="44"/>
      <c r="AV62" s="38"/>
    </row>
    <row r="63" spans="2:48" ht="36" customHeight="1" thickBot="1">
      <c r="B63" s="40"/>
      <c r="C63" s="41"/>
      <c r="D63" s="43"/>
      <c r="E63" s="41"/>
      <c r="F63" s="14" t="s">
        <v>32</v>
      </c>
      <c r="G63" s="13">
        <f>SUM(G61:G62)</f>
        <v>34</v>
      </c>
      <c r="H63" s="13">
        <f>IF(SUM(H61:H62)&lt;38,SUM(H61:H62),SUM(H61:H62))</f>
        <v>95</v>
      </c>
      <c r="I63" s="13">
        <f>IF(SUM(G63:H63)&lt;100,SUM(G63:H63),SUM(G63:H63))</f>
        <v>129</v>
      </c>
      <c r="J63" s="13">
        <f>SUM(J61:J62)</f>
        <v>43</v>
      </c>
      <c r="K63" s="13">
        <f>IF(SUM(K61:K62)&lt;38,SUM(K61:K62),SUM(K61:K62))</f>
        <v>65</v>
      </c>
      <c r="L63" s="13">
        <f>IF(SUM(J63:K63)&lt;100,SUM(J63:K63),SUM(J63:K63))</f>
        <v>108</v>
      </c>
      <c r="M63" s="13">
        <f>SUM(M61:M62)</f>
        <v>28</v>
      </c>
      <c r="N63" s="13">
        <f>IF(SUM(N61:N62)&lt;38,SUM(N61:N62),SUM(N61:N62))</f>
        <v>36</v>
      </c>
      <c r="O63" s="13"/>
      <c r="P63" s="13">
        <f>SUM(P61:P62)</f>
        <v>27</v>
      </c>
      <c r="Q63" s="13">
        <f>IF(SUM(Q61:Q62)&lt;38,SUM(Q61:Q62),SUM(Q61:Q62))</f>
        <v>34</v>
      </c>
      <c r="R63" s="13">
        <f>IF(SUM(P63:Q63)&lt;80,SUM(P63:Q63),SUM(P63:Q63))</f>
        <v>61</v>
      </c>
      <c r="S63" s="13">
        <f>SUM(S61:S62)</f>
        <v>38</v>
      </c>
      <c r="T63" s="13">
        <f>IF(SUM(T61:T62)&lt;38,SUM(T61:T62),SUM(T61:T62))</f>
        <v>29</v>
      </c>
      <c r="U63" s="13">
        <f>IF(SUM(S63:T63)&lt;80,SUM(S63:T63),SUM(S63:T63))</f>
        <v>67</v>
      </c>
      <c r="V63" s="13">
        <f>SUM(V61:V62)</f>
        <v>31</v>
      </c>
      <c r="W63" s="13">
        <f>IF(SUM(W61:W62)&lt;38,SUM(W61:W62),SUM(W61:W62))</f>
        <v>33</v>
      </c>
      <c r="X63" s="13">
        <f>IF(SUM(V63:W63)&lt;80,SUM(V63:W63),SUM(V63:W63))</f>
        <v>64</v>
      </c>
      <c r="Y63" s="13">
        <f>SUM(Y61:Y62)</f>
        <v>14</v>
      </c>
      <c r="Z63" s="13">
        <f>IF(SUM(Z61:Z62)&lt;19,SUM(Z61:Z62),SUM(Z61:Z62))</f>
        <v>38</v>
      </c>
      <c r="AA63" s="13">
        <f>IF(SUM(Y63:Z63)&lt;40,SUM(Y63:Z63),SUM(Y63:Z63))</f>
        <v>52</v>
      </c>
      <c r="AB63" s="13">
        <f>SUM(AB61:AB62)</f>
        <v>28</v>
      </c>
      <c r="AC63" s="13">
        <f>IF(SUM(AC61:AC62)&lt;19,SUM(AC61:AC62),SUM(AC61:AC62))</f>
        <v>36</v>
      </c>
      <c r="AD63" s="13">
        <f>IF(SUM(AB63:AC63)&lt;40,SUM(AB63:AC63),SUM(AB63:AC63))</f>
        <v>64</v>
      </c>
      <c r="AE63" s="13">
        <f>SUM(AE61:AE62)</f>
        <v>23</v>
      </c>
      <c r="AF63" s="13">
        <f>IF(SUM(AF61:AF62)&lt;19,SUM(AF61:AF62),SUM(AF61:AF62))</f>
        <v>45</v>
      </c>
      <c r="AG63" s="13">
        <f>IF(SUM(AE63:AF63)&lt;40,SUM(AE63:AF63),SUM(AE63:AF63))</f>
        <v>68</v>
      </c>
      <c r="AH63" s="13">
        <f>SUM(AH61:AH62)</f>
        <v>20</v>
      </c>
      <c r="AI63" s="13">
        <f>IF(SUM(AI61:AI62)&lt;19,SUM(AI61:AI62),SUM(AI61:AI62))</f>
        <v>28</v>
      </c>
      <c r="AJ63" s="13">
        <f>IF(SUM(AH63:AI63)&lt;40,SUM(AH63:AI63),SUM(AH63:AI63))</f>
        <v>48</v>
      </c>
      <c r="AK63" s="13">
        <f>SUM(AK61:AK62)</f>
        <v>8</v>
      </c>
      <c r="AL63" s="13">
        <f>IF(SUM(AL61:AL62)&lt;9,SUM(AL61:AL62),SUM(AL61:AL62))</f>
        <v>15</v>
      </c>
      <c r="AM63" s="13">
        <f>IF(SUM(AK63:AL63)&lt;20,SUM(AK63:AL63),SUM(AK63:AL63))</f>
        <v>23</v>
      </c>
      <c r="AN63" s="15" t="str">
        <f>IF(OR(I63&lt;100,L63&lt;100,O63&lt;100,R63&lt;60,U63&lt;60,X63&lt;60,AA63&lt;40,AD63&lt;40,AG63&lt;40,AJ63&lt;40,AM63&lt;20),"0",SUM(AA63,AD63,X63,U63,R63,O63,L63,I63,AG63,AJ63,AM63))</f>
        <v>0</v>
      </c>
      <c r="AO63" s="15">
        <f>AN63/1320*100</f>
        <v>0</v>
      </c>
      <c r="AP63" s="15" t="str">
        <f>IF(AO63&lt;50,"   ",IF(AO63&lt;65,"مقبول",IF(AO63&lt;75,"جيد",IF(AO63&lt;85,"جيدجداً",IF(AO63&lt;=100,"ممتاز","خطا")))))</f>
        <v xml:space="preserve">   </v>
      </c>
      <c r="AQ63" s="41"/>
      <c r="AR63" s="41"/>
      <c r="AS63" s="41"/>
      <c r="AT63" s="41"/>
      <c r="AU63" s="44"/>
      <c r="AV63" s="38"/>
    </row>
    <row r="64" spans="2:48" ht="28.5" customHeight="1" thickBot="1">
      <c r="B64" s="40">
        <v>15</v>
      </c>
      <c r="C64" s="41">
        <v>624</v>
      </c>
      <c r="D64" s="42" t="s">
        <v>53</v>
      </c>
      <c r="E64" s="41">
        <v>226</v>
      </c>
      <c r="F64" s="11" t="s">
        <v>30</v>
      </c>
      <c r="G64" s="12">
        <v>14</v>
      </c>
      <c r="H64" s="12">
        <v>26</v>
      </c>
      <c r="I64" s="13">
        <f>SUM(G64:H64)</f>
        <v>40</v>
      </c>
      <c r="J64" s="12">
        <v>15</v>
      </c>
      <c r="K64" s="12">
        <v>25</v>
      </c>
      <c r="L64" s="13">
        <f>SUM(J64:K64)</f>
        <v>40</v>
      </c>
      <c r="M64" s="12">
        <v>8</v>
      </c>
      <c r="N64" s="12">
        <v>14</v>
      </c>
      <c r="O64" s="13">
        <f>SUM(M64:N64)</f>
        <v>22</v>
      </c>
      <c r="P64" s="12">
        <v>10</v>
      </c>
      <c r="Q64" s="12">
        <v>14</v>
      </c>
      <c r="R64" s="13">
        <f>SUM(P64:Q64)</f>
        <v>24</v>
      </c>
      <c r="S64" s="12">
        <v>12</v>
      </c>
      <c r="T64" s="12">
        <v>12</v>
      </c>
      <c r="U64" s="13">
        <f>SUM(S64:T64)</f>
        <v>24</v>
      </c>
      <c r="V64" s="12">
        <v>11</v>
      </c>
      <c r="W64" s="12">
        <v>11</v>
      </c>
      <c r="X64" s="13">
        <f>SUM(V64:W64)</f>
        <v>22</v>
      </c>
      <c r="Y64" s="12">
        <v>3</v>
      </c>
      <c r="Z64" s="12">
        <v>18</v>
      </c>
      <c r="AA64" s="13">
        <f>SUM(Y64:Z64)</f>
        <v>21</v>
      </c>
      <c r="AB64" s="12">
        <v>10</v>
      </c>
      <c r="AC64" s="12">
        <v>22</v>
      </c>
      <c r="AD64" s="13">
        <f>SUM(AB64:AC64)</f>
        <v>32</v>
      </c>
      <c r="AE64" s="12">
        <v>9</v>
      </c>
      <c r="AF64" s="12">
        <v>20</v>
      </c>
      <c r="AG64" s="13">
        <f>SUM(AE64:AF64)</f>
        <v>29</v>
      </c>
      <c r="AH64" s="12">
        <v>3</v>
      </c>
      <c r="AI64" s="12">
        <v>3</v>
      </c>
      <c r="AJ64" s="13">
        <f>SUM(AH64:AI64)</f>
        <v>6</v>
      </c>
      <c r="AK64" s="12">
        <v>3</v>
      </c>
      <c r="AL64" s="12">
        <v>0</v>
      </c>
      <c r="AM64" s="13">
        <f>SUM(AK64:AL64)</f>
        <v>3</v>
      </c>
      <c r="AN64" s="46"/>
      <c r="AO64" s="46"/>
      <c r="AP64" s="47"/>
      <c r="AQ64" s="41"/>
      <c r="AR64" s="41"/>
      <c r="AS64" s="41"/>
      <c r="AT64" s="41"/>
      <c r="AU64" s="44" t="str">
        <f t="shared" ref="AU64" si="12">IF(AN66="0","راسب","ناجح")</f>
        <v>راسب</v>
      </c>
      <c r="AV64" s="38" t="str">
        <f>IF(AN66="0","له دور ثانٍ في : ","ناجح")&amp;IF(COUNTIF(H66,"&lt;56")+COUNTIF(I66,"&lt;100")=0,,"عربي،")&amp;IF(COUNTIF(K66,"&lt;56")+COUNTIF(L66,"&lt;100")=0,,"إنجليزي،")&amp;IF(COUNTIF(N66,"&lt;56")+COUNTIF(O66,"&lt;100")=0,," رياضيات،")&amp;IF(COUNTIF(Q66,"&lt;29")+COUNTIF(R66,"&lt;60")=0,,"فيزياء ،")&amp;IF(COUNTIF(T66,"&lt;29")+COUNTIF(U66,"&lt;60")=0,,"كيمياء،")&amp;IF(COUNTIF(W66,"&lt;29")+COUNTIF(X66,"&lt;60")=0,,"أحياء،")&amp;IF(COUNTIF(Z66,"&lt;22")+COUNTIF(AA66,"&lt;40")=0,,"دين، ")&amp;IF(COUNTIF(AC66,"&lt;19")+COUNTIF(AD66,"&lt;40")=0,,"حاسوب،
")&amp;IF(COUNTIF(AF66,"&lt;22")+COUNTIF(AG66,"&lt;40")=0,,"تاريخ ،")&amp;IF(COUNTIF(AI66,"&lt;22")+COUNTIF(AJ66,"&lt;40")=0,,"جغرافيا،")&amp;IF(COUNTIF(AL66,"&lt;11")+COUNTIF(AM66,"&lt;20")=0,,"أساسيات الحياة الاجتماعية، ")</f>
        <v>له دور ثانٍ في : إنجليزي، رياضيات،كيمياء،أحياء،جغرافيا،</v>
      </c>
    </row>
    <row r="65" spans="2:48" ht="28.5" customHeight="1" thickBot="1">
      <c r="B65" s="40"/>
      <c r="C65" s="41"/>
      <c r="D65" s="43"/>
      <c r="E65" s="41"/>
      <c r="F65" s="11" t="s">
        <v>31</v>
      </c>
      <c r="G65" s="12">
        <v>10</v>
      </c>
      <c r="H65" s="12">
        <v>52</v>
      </c>
      <c r="I65" s="13">
        <f>SUM(G65:H65)</f>
        <v>62</v>
      </c>
      <c r="J65" s="12">
        <v>18</v>
      </c>
      <c r="K65" s="12">
        <v>27</v>
      </c>
      <c r="L65" s="13">
        <f>SUM(J65:K65)</f>
        <v>45</v>
      </c>
      <c r="M65" s="12">
        <v>10</v>
      </c>
      <c r="N65" s="12">
        <v>4</v>
      </c>
      <c r="O65" s="13">
        <f>SUM(M65:N65)</f>
        <v>14</v>
      </c>
      <c r="P65" s="12">
        <v>20</v>
      </c>
      <c r="Q65" s="12">
        <v>16</v>
      </c>
      <c r="R65" s="13">
        <f>SUM(P65:Q65)</f>
        <v>36</v>
      </c>
      <c r="S65" s="12">
        <v>5</v>
      </c>
      <c r="T65" s="12">
        <v>10</v>
      </c>
      <c r="U65" s="13">
        <f>SUM(S65:T65)</f>
        <v>15</v>
      </c>
      <c r="V65" s="12">
        <v>11</v>
      </c>
      <c r="W65" s="12">
        <v>10</v>
      </c>
      <c r="X65" s="13">
        <f>SUM(V65:W65)</f>
        <v>21</v>
      </c>
      <c r="Y65" s="12">
        <v>1</v>
      </c>
      <c r="Z65" s="12">
        <v>18</v>
      </c>
      <c r="AA65" s="13">
        <f>SUM(Y65:Z65)</f>
        <v>19</v>
      </c>
      <c r="AB65" s="12">
        <v>11</v>
      </c>
      <c r="AC65" s="12">
        <v>19</v>
      </c>
      <c r="AD65" s="13">
        <f>SUM(AB65:AC65)</f>
        <v>30</v>
      </c>
      <c r="AE65" s="12">
        <v>11</v>
      </c>
      <c r="AF65" s="12">
        <v>11</v>
      </c>
      <c r="AG65" s="13">
        <f>SUM(AE65:AF65)</f>
        <v>22</v>
      </c>
      <c r="AH65" s="12">
        <v>3</v>
      </c>
      <c r="AI65" s="12">
        <v>13</v>
      </c>
      <c r="AJ65" s="13">
        <f>SUM(AH65:AI65)</f>
        <v>16</v>
      </c>
      <c r="AK65" s="12">
        <v>3</v>
      </c>
      <c r="AL65" s="12">
        <v>14</v>
      </c>
      <c r="AM65" s="13">
        <f>SUM(AK65:AL65)</f>
        <v>17</v>
      </c>
      <c r="AN65" s="46"/>
      <c r="AO65" s="46"/>
      <c r="AP65" s="48"/>
      <c r="AQ65" s="41"/>
      <c r="AR65" s="41"/>
      <c r="AS65" s="41"/>
      <c r="AT65" s="41"/>
      <c r="AU65" s="44"/>
      <c r="AV65" s="38"/>
    </row>
    <row r="66" spans="2:48" ht="36" customHeight="1" thickBot="1">
      <c r="B66" s="40"/>
      <c r="C66" s="41"/>
      <c r="D66" s="43"/>
      <c r="E66" s="41"/>
      <c r="F66" s="14" t="s">
        <v>32</v>
      </c>
      <c r="G66" s="13">
        <f>SUM(G64:G65)</f>
        <v>24</v>
      </c>
      <c r="H66" s="13">
        <f>IF(SUM(H64:H65)&lt;38,SUM(H64:H65),SUM(H64:H65))</f>
        <v>78</v>
      </c>
      <c r="I66" s="13">
        <f>IF(SUM(G66:H66)&lt;100,SUM(G66:H66),SUM(G66:H66))</f>
        <v>102</v>
      </c>
      <c r="J66" s="13">
        <f>SUM(J64:J65)</f>
        <v>33</v>
      </c>
      <c r="K66" s="13">
        <f>IF(SUM(K64:K65)&lt;38,SUM(K64:K65),SUM(K64:K65))</f>
        <v>52</v>
      </c>
      <c r="L66" s="13"/>
      <c r="M66" s="13">
        <f>SUM(M64:M65)</f>
        <v>18</v>
      </c>
      <c r="N66" s="13">
        <f>IF(SUM(N64:N65)&lt;38,SUM(N64:N65),SUM(N64:N65))</f>
        <v>18</v>
      </c>
      <c r="O66" s="13"/>
      <c r="P66" s="13">
        <f>SUM(P64:P65)</f>
        <v>30</v>
      </c>
      <c r="Q66" s="13">
        <f>IF(SUM(Q64:Q65)&lt;38,SUM(Q64:Q65),SUM(Q64:Q65))</f>
        <v>30</v>
      </c>
      <c r="R66" s="13">
        <f>IF(SUM(P66:Q66)&lt;80,SUM(P66:Q66),SUM(P66:Q66))</f>
        <v>60</v>
      </c>
      <c r="S66" s="13">
        <f>SUM(S64:S65)</f>
        <v>17</v>
      </c>
      <c r="T66" s="13">
        <f>IF(SUM(T64:T65)&lt;38,SUM(T64:T65),SUM(T64:T65))</f>
        <v>22</v>
      </c>
      <c r="U66" s="13"/>
      <c r="V66" s="13">
        <f>SUM(V64:V65)</f>
        <v>22</v>
      </c>
      <c r="W66" s="13">
        <f>IF(SUM(W64:W65)&lt;38,SUM(W64:W65),SUM(W64:W65))</f>
        <v>21</v>
      </c>
      <c r="X66" s="13"/>
      <c r="Y66" s="13">
        <f>SUM(Y64:Y65)</f>
        <v>4</v>
      </c>
      <c r="Z66" s="13">
        <f>IF(SUM(Z64:Z65)&lt;19,SUM(Z64:Z65),SUM(Z64:Z65))</f>
        <v>36</v>
      </c>
      <c r="AA66" s="13">
        <f>IF(SUM(Y66:Z66)&lt;40,SUM(Y66:Z66),SUM(Y66:Z66))</f>
        <v>40</v>
      </c>
      <c r="AB66" s="13">
        <f>SUM(AB64:AB65)</f>
        <v>21</v>
      </c>
      <c r="AC66" s="13">
        <f>IF(SUM(AC64:AC65)&lt;19,SUM(AC64:AC65),SUM(AC64:AC65))</f>
        <v>41</v>
      </c>
      <c r="AD66" s="13">
        <f>IF(SUM(AB66:AC66)&lt;40,SUM(AB66:AC66),SUM(AB66:AC66))</f>
        <v>62</v>
      </c>
      <c r="AE66" s="13">
        <f>SUM(AE64:AE65)</f>
        <v>20</v>
      </c>
      <c r="AF66" s="13">
        <f>IF(SUM(AF64:AF65)&lt;19,SUM(AF64:AF65),SUM(AF64:AF65))</f>
        <v>31</v>
      </c>
      <c r="AG66" s="13">
        <f>IF(SUM(AE66:AF66)&lt;40,SUM(AE66:AF66),SUM(AE66:AF66))</f>
        <v>51</v>
      </c>
      <c r="AH66" s="13">
        <f>SUM(AH64:AH65)</f>
        <v>6</v>
      </c>
      <c r="AI66" s="13">
        <f>IF(SUM(AI64:AI65)&lt;19,SUM(AI64:AI65),SUM(AI64:AI65))</f>
        <v>16</v>
      </c>
      <c r="AJ66" s="13"/>
      <c r="AK66" s="13">
        <f>SUM(AK64:AK65)</f>
        <v>6</v>
      </c>
      <c r="AL66" s="13">
        <f>IF(SUM(AL64:AL65)&lt;9,SUM(AL64:AL65),SUM(AL64:AL65))</f>
        <v>14</v>
      </c>
      <c r="AM66" s="13">
        <f>IF(SUM(AK66:AL66)&lt;20,SUM(AK66:AL66),SUM(AK66:AL66))</f>
        <v>20</v>
      </c>
      <c r="AN66" s="15" t="str">
        <f>IF(OR(I66&lt;100,L66&lt;100,O66&lt;100,R66&lt;60,U66&lt;60,X66&lt;60,AA66&lt;40,AD66&lt;40,AG66&lt;40,AJ66&lt;40,AM66&lt;20),"0",SUM(AA66,AD66,X66,U66,R66,O66,L66,I66,AG66,AJ66,AM66))</f>
        <v>0</v>
      </c>
      <c r="AO66" s="15">
        <f>AN66/1320*100</f>
        <v>0</v>
      </c>
      <c r="AP66" s="15" t="str">
        <f>IF(AO66&lt;50,"   ",IF(AO66&lt;65,"مقبول",IF(AO66&lt;75,"جيد",IF(AO66&lt;85,"جيدجداً",IF(AO66&lt;=100,"ممتاز","خطا")))))</f>
        <v xml:space="preserve">   </v>
      </c>
      <c r="AQ66" s="41"/>
      <c r="AR66" s="41"/>
      <c r="AS66" s="41"/>
      <c r="AT66" s="41"/>
      <c r="AU66" s="44"/>
      <c r="AV66" s="38"/>
    </row>
    <row r="67" spans="2:48" ht="28.5" customHeight="1" thickBot="1">
      <c r="B67" s="40">
        <v>16</v>
      </c>
      <c r="C67" s="41">
        <v>625</v>
      </c>
      <c r="D67" s="42" t="s">
        <v>54</v>
      </c>
      <c r="E67" s="41">
        <v>227</v>
      </c>
      <c r="F67" s="11" t="s">
        <v>30</v>
      </c>
      <c r="G67" s="12">
        <v>25</v>
      </c>
      <c r="H67" s="12">
        <v>54</v>
      </c>
      <c r="I67" s="13">
        <f>SUM(G67:H67)</f>
        <v>79</v>
      </c>
      <c r="J67" s="12">
        <v>27</v>
      </c>
      <c r="K67" s="12">
        <v>23</v>
      </c>
      <c r="L67" s="13">
        <f>SUM(J67:K67)</f>
        <v>50</v>
      </c>
      <c r="M67" s="12">
        <v>12</v>
      </c>
      <c r="N67" s="12">
        <v>15</v>
      </c>
      <c r="O67" s="13">
        <f>SUM(M67:N67)</f>
        <v>27</v>
      </c>
      <c r="P67" s="12">
        <v>15</v>
      </c>
      <c r="Q67" s="12">
        <v>15</v>
      </c>
      <c r="R67" s="13">
        <f>SUM(P67:Q67)</f>
        <v>30</v>
      </c>
      <c r="S67" s="12">
        <v>14</v>
      </c>
      <c r="T67" s="12">
        <v>3</v>
      </c>
      <c r="U67" s="13">
        <f>SUM(S67:T67)</f>
        <v>17</v>
      </c>
      <c r="V67" s="12">
        <v>13</v>
      </c>
      <c r="W67" s="12">
        <v>8</v>
      </c>
      <c r="X67" s="13">
        <f>SUM(V67:W67)</f>
        <v>21</v>
      </c>
      <c r="Y67" s="12">
        <v>3</v>
      </c>
      <c r="Z67" s="12">
        <v>13</v>
      </c>
      <c r="AA67" s="13">
        <f>SUM(Y67:Z67)</f>
        <v>16</v>
      </c>
      <c r="AB67" s="12">
        <v>10</v>
      </c>
      <c r="AC67" s="12">
        <v>9</v>
      </c>
      <c r="AD67" s="13">
        <f>SUM(AB67:AC67)</f>
        <v>19</v>
      </c>
      <c r="AE67" s="12">
        <v>10</v>
      </c>
      <c r="AF67" s="12">
        <v>10</v>
      </c>
      <c r="AG67" s="13">
        <f>SUM(AE67:AF67)</f>
        <v>20</v>
      </c>
      <c r="AH67" s="12">
        <v>8</v>
      </c>
      <c r="AI67" s="12">
        <v>7</v>
      </c>
      <c r="AJ67" s="13">
        <f>SUM(AH67:AI67)</f>
        <v>15</v>
      </c>
      <c r="AK67" s="12">
        <v>6</v>
      </c>
      <c r="AL67" s="12">
        <v>9</v>
      </c>
      <c r="AM67" s="13">
        <f>SUM(AK67:AL67)</f>
        <v>15</v>
      </c>
      <c r="AN67" s="46"/>
      <c r="AO67" s="46"/>
      <c r="AP67" s="47"/>
      <c r="AQ67" s="41"/>
      <c r="AR67" s="41"/>
      <c r="AS67" s="41"/>
      <c r="AT67" s="41"/>
      <c r="AU67" s="44" t="str">
        <f t="shared" ref="AU67" si="13">IF(AN69="0","راسب","ناجح")</f>
        <v>راسب</v>
      </c>
      <c r="AV67" s="38" t="str">
        <f>IF(AN69="0","له دور ثانٍ في : ","ناجح")&amp;IF(COUNTIF(H69,"&lt;56")+COUNTIF(I69,"&lt;100")=0,,"عربي،")&amp;IF(COUNTIF(K69,"&lt;56")+COUNTIF(L69,"&lt;100")=0,,"إنجليزي،")&amp;IF(COUNTIF(N69,"&lt;56")+COUNTIF(O69,"&lt;100")=0,," رياضيات،")&amp;IF(COUNTIF(Q69,"&lt;29")+COUNTIF(R69,"&lt;60")=0,,"فيزياء ،")&amp;IF(COUNTIF(T69,"&lt;29")+COUNTIF(U69,"&lt;60")=0,,"كيمياء،")&amp;IF(COUNTIF(W69,"&lt;29")+COUNTIF(X69,"&lt;60")=0,,"أحياء،")&amp;IF(COUNTIF(Z69,"&lt;22")+COUNTIF(AA69,"&lt;40")=0,,"دين، ")&amp;IF(COUNTIF(AC69,"&lt;19")+COUNTIF(AD69,"&lt;40")=0,,"حاسوب،
")&amp;IF(COUNTIF(AF69,"&lt;22")+COUNTIF(AG69,"&lt;40")=0,,"تاريخ ،")&amp;IF(COUNTIF(AI69,"&lt;22")+COUNTIF(AJ69,"&lt;40")=0,,"جغرافيا،")&amp;IF(COUNTIF(AL69,"&lt;11")+COUNTIF(AM69,"&lt;20")=0,,"أساسيات الحياة الاجتماعية، ")</f>
        <v>له دور ثانٍ في :  رياضيات،كيمياء،أحياء،دين، جغرافيا،</v>
      </c>
    </row>
    <row r="68" spans="2:48" ht="28.5" customHeight="1" thickBot="1">
      <c r="B68" s="40"/>
      <c r="C68" s="41"/>
      <c r="D68" s="43"/>
      <c r="E68" s="41"/>
      <c r="F68" s="11" t="s">
        <v>31</v>
      </c>
      <c r="G68" s="12">
        <v>24</v>
      </c>
      <c r="H68" s="12">
        <v>18</v>
      </c>
      <c r="I68" s="13">
        <f>SUM(G68:H68)</f>
        <v>42</v>
      </c>
      <c r="J68" s="12">
        <v>26</v>
      </c>
      <c r="K68" s="12">
        <v>33</v>
      </c>
      <c r="L68" s="13">
        <f>SUM(J68:K68)</f>
        <v>59</v>
      </c>
      <c r="M68" s="12">
        <v>15</v>
      </c>
      <c r="N68" s="12">
        <v>1</v>
      </c>
      <c r="O68" s="13">
        <f>SUM(M68:N68)</f>
        <v>16</v>
      </c>
      <c r="P68" s="12">
        <v>13</v>
      </c>
      <c r="Q68" s="12">
        <v>17</v>
      </c>
      <c r="R68" s="13">
        <f>SUM(P68:Q68)</f>
        <v>30</v>
      </c>
      <c r="S68" s="12">
        <v>11</v>
      </c>
      <c r="T68" s="12">
        <v>4</v>
      </c>
      <c r="U68" s="13">
        <f>SUM(S68:T68)</f>
        <v>15</v>
      </c>
      <c r="V68" s="12">
        <v>15</v>
      </c>
      <c r="W68" s="12">
        <v>11</v>
      </c>
      <c r="X68" s="13">
        <f>SUM(V68:W68)</f>
        <v>26</v>
      </c>
      <c r="Y68" s="12">
        <v>1</v>
      </c>
      <c r="Z68" s="12">
        <v>7</v>
      </c>
      <c r="AA68" s="13">
        <f>SUM(Y68:Z68)</f>
        <v>8</v>
      </c>
      <c r="AB68" s="12">
        <v>11</v>
      </c>
      <c r="AC68" s="12">
        <v>16</v>
      </c>
      <c r="AD68" s="13">
        <f>SUM(AB68:AC68)</f>
        <v>27</v>
      </c>
      <c r="AE68" s="12">
        <v>5</v>
      </c>
      <c r="AF68" s="12">
        <v>15</v>
      </c>
      <c r="AG68" s="13">
        <f>SUM(AE68:AF68)</f>
        <v>20</v>
      </c>
      <c r="AH68" s="12">
        <v>8</v>
      </c>
      <c r="AI68" s="12">
        <v>5</v>
      </c>
      <c r="AJ68" s="13">
        <f>SUM(AH68:AI68)</f>
        <v>13</v>
      </c>
      <c r="AK68" s="12">
        <v>3</v>
      </c>
      <c r="AL68" s="12">
        <v>4</v>
      </c>
      <c r="AM68" s="13">
        <f>SUM(AK68:AL68)</f>
        <v>7</v>
      </c>
      <c r="AN68" s="46"/>
      <c r="AO68" s="46"/>
      <c r="AP68" s="48"/>
      <c r="AQ68" s="41"/>
      <c r="AR68" s="41"/>
      <c r="AS68" s="41"/>
      <c r="AT68" s="41"/>
      <c r="AU68" s="44"/>
      <c r="AV68" s="38"/>
    </row>
    <row r="69" spans="2:48" ht="36" customHeight="1" thickBot="1">
      <c r="B69" s="40"/>
      <c r="C69" s="41"/>
      <c r="D69" s="43"/>
      <c r="E69" s="41"/>
      <c r="F69" s="14" t="s">
        <v>32</v>
      </c>
      <c r="G69" s="13">
        <f>SUM(G67:G68)</f>
        <v>49</v>
      </c>
      <c r="H69" s="13">
        <f>IF(SUM(H67:H68)&lt;38,SUM(H67:H68),SUM(H67:H68))</f>
        <v>72</v>
      </c>
      <c r="I69" s="13">
        <f>IF(SUM(G69:H69)&lt;100,SUM(G69:H69),SUM(G69:H69))</f>
        <v>121</v>
      </c>
      <c r="J69" s="13">
        <f>SUM(J67:J68)</f>
        <v>53</v>
      </c>
      <c r="K69" s="13">
        <f>IF(SUM(K67:K68)&lt;38,SUM(K67:K68),SUM(K67:K68))</f>
        <v>56</v>
      </c>
      <c r="L69" s="13">
        <f>IF(SUM(J69:K69)&lt;100,SUM(J69:K69),SUM(J69:K69))</f>
        <v>109</v>
      </c>
      <c r="M69" s="13">
        <f>SUM(M67:M68)</f>
        <v>27</v>
      </c>
      <c r="N69" s="13">
        <f>IF(SUM(N67:N68)&lt;38,SUM(N67:N68),SUM(N67:N68))</f>
        <v>16</v>
      </c>
      <c r="O69" s="13"/>
      <c r="P69" s="13">
        <f>SUM(P67:P68)</f>
        <v>28</v>
      </c>
      <c r="Q69" s="13">
        <f>IF(SUM(Q67:Q68)&lt;38,SUM(Q67:Q68),SUM(Q67:Q68))</f>
        <v>32</v>
      </c>
      <c r="R69" s="13">
        <f>IF(SUM(P69:Q69)&lt;80,SUM(P69:Q69),SUM(P69:Q69))</f>
        <v>60</v>
      </c>
      <c r="S69" s="13">
        <f>SUM(S67:S68)</f>
        <v>25</v>
      </c>
      <c r="T69" s="13">
        <f>IF(SUM(T67:T68)&lt;38,SUM(T67:T68),SUM(T67:T68))</f>
        <v>7</v>
      </c>
      <c r="U69" s="13"/>
      <c r="V69" s="13">
        <f>SUM(V67:V68)</f>
        <v>28</v>
      </c>
      <c r="W69" s="13">
        <f>IF(SUM(W67:W68)&lt;38,SUM(W67:W68),SUM(W67:W68))</f>
        <v>19</v>
      </c>
      <c r="X69" s="13"/>
      <c r="Y69" s="13">
        <f>SUM(Y67:Y68)</f>
        <v>4</v>
      </c>
      <c r="Z69" s="13">
        <f>IF(SUM(Z67:Z68)&lt;19,SUM(Z67:Z68),SUM(Z67:Z68))</f>
        <v>20</v>
      </c>
      <c r="AA69" s="13"/>
      <c r="AB69" s="13">
        <f>SUM(AB67:AB68)</f>
        <v>21</v>
      </c>
      <c r="AC69" s="13">
        <f>IF(SUM(AC67:AC68)&lt;19,SUM(AC67:AC68),SUM(AC67:AC68))</f>
        <v>25</v>
      </c>
      <c r="AD69" s="13">
        <f>IF(SUM(AB69:AC69)&lt;40,SUM(AB69:AC69),SUM(AB69:AC69))</f>
        <v>46</v>
      </c>
      <c r="AE69" s="13">
        <f>SUM(AE67:AE68)</f>
        <v>15</v>
      </c>
      <c r="AF69" s="13">
        <f>IF(SUM(AF67:AF68)&lt;19,SUM(AF67:AF68),SUM(AF67:AF68))</f>
        <v>25</v>
      </c>
      <c r="AG69" s="13">
        <f>IF(SUM(AE69:AF69)&lt;40,SUM(AE69:AF69),SUM(AE69:AF69))</f>
        <v>40</v>
      </c>
      <c r="AH69" s="13">
        <f>SUM(AH67:AH68)</f>
        <v>16</v>
      </c>
      <c r="AI69" s="13">
        <f>IF(SUM(AI67:AI68)&lt;19,SUM(AI67:AI68),SUM(AI67:AI68))</f>
        <v>12</v>
      </c>
      <c r="AJ69" s="13"/>
      <c r="AK69" s="13">
        <f>SUM(AK67:AK68)</f>
        <v>9</v>
      </c>
      <c r="AL69" s="13">
        <f>IF(SUM(AL67:AL68)&lt;9,SUM(AL67:AL68),SUM(AL67:AL68))</f>
        <v>13</v>
      </c>
      <c r="AM69" s="13">
        <f>IF(SUM(AK69:AL69)&lt;20,SUM(AK69:AL69),SUM(AK69:AL69))</f>
        <v>22</v>
      </c>
      <c r="AN69" s="15" t="str">
        <f>IF(OR(I69&lt;100,L69&lt;100,O69&lt;100,R69&lt;60,U69&lt;60,X69&lt;60,AA69&lt;40,AD69&lt;40,AG69&lt;40,AJ69&lt;40,AM69&lt;20),"0",SUM(AA69,AD69,X69,U69,R69,O69,L69,I69,AG69,AJ69,AM69))</f>
        <v>0</v>
      </c>
      <c r="AO69" s="15">
        <f>AN69/1320*100</f>
        <v>0</v>
      </c>
      <c r="AP69" s="15" t="str">
        <f>IF(AO69&lt;50,"   ",IF(AO69&lt;65,"مقبول",IF(AO69&lt;75,"جيد",IF(AO69&lt;85,"جيدجداً",IF(AO69&lt;=100,"ممتاز","خطا")))))</f>
        <v xml:space="preserve">   </v>
      </c>
      <c r="AQ69" s="41"/>
      <c r="AR69" s="41"/>
      <c r="AS69" s="41"/>
      <c r="AT69" s="41"/>
      <c r="AU69" s="44"/>
      <c r="AV69" s="38"/>
    </row>
    <row r="70" spans="2:48" ht="28.5" customHeight="1" thickBot="1">
      <c r="B70" s="40">
        <v>17</v>
      </c>
      <c r="C70" s="41">
        <v>626</v>
      </c>
      <c r="D70" s="42" t="s">
        <v>55</v>
      </c>
      <c r="E70" s="41">
        <v>228</v>
      </c>
      <c r="F70" s="11" t="s">
        <v>30</v>
      </c>
      <c r="G70" s="12">
        <v>17</v>
      </c>
      <c r="H70" s="12">
        <v>33</v>
      </c>
      <c r="I70" s="13">
        <f>SUM(G70:H70)</f>
        <v>50</v>
      </c>
      <c r="J70" s="12">
        <v>26</v>
      </c>
      <c r="K70" s="12">
        <v>26</v>
      </c>
      <c r="L70" s="13">
        <f>SUM(J70:K70)</f>
        <v>52</v>
      </c>
      <c r="M70" s="12">
        <v>12</v>
      </c>
      <c r="N70" s="12">
        <v>15</v>
      </c>
      <c r="O70" s="13">
        <f>SUM(M70:N70)</f>
        <v>27</v>
      </c>
      <c r="P70" s="12">
        <v>18</v>
      </c>
      <c r="Q70" s="12">
        <v>15</v>
      </c>
      <c r="R70" s="13">
        <f>SUM(P70:Q70)</f>
        <v>33</v>
      </c>
      <c r="S70" s="12">
        <v>11</v>
      </c>
      <c r="T70" s="12">
        <v>11</v>
      </c>
      <c r="U70" s="13">
        <f>SUM(S70:T70)</f>
        <v>22</v>
      </c>
      <c r="V70" s="12">
        <v>17</v>
      </c>
      <c r="W70" s="12">
        <v>18</v>
      </c>
      <c r="X70" s="13">
        <f>SUM(V70:W70)</f>
        <v>35</v>
      </c>
      <c r="Y70" s="12">
        <v>6</v>
      </c>
      <c r="Z70" s="12">
        <v>15</v>
      </c>
      <c r="AA70" s="13">
        <f>SUM(Y70:Z70)</f>
        <v>21</v>
      </c>
      <c r="AB70" s="12">
        <v>11</v>
      </c>
      <c r="AC70" s="12">
        <v>16</v>
      </c>
      <c r="AD70" s="13">
        <f>SUM(AB70:AC70)</f>
        <v>27</v>
      </c>
      <c r="AE70" s="12">
        <v>7</v>
      </c>
      <c r="AF70" s="12">
        <v>6</v>
      </c>
      <c r="AG70" s="13">
        <f>SUM(AE70:AF70)</f>
        <v>13</v>
      </c>
      <c r="AH70" s="12">
        <v>8</v>
      </c>
      <c r="AI70" s="12">
        <v>9</v>
      </c>
      <c r="AJ70" s="13">
        <f>SUM(AH70:AI70)</f>
        <v>17</v>
      </c>
      <c r="AK70" s="12">
        <v>6</v>
      </c>
      <c r="AL70" s="12">
        <v>7</v>
      </c>
      <c r="AM70" s="13">
        <f>SUM(AK70:AL70)</f>
        <v>13</v>
      </c>
      <c r="AN70" s="46"/>
      <c r="AO70" s="46"/>
      <c r="AP70" s="47"/>
      <c r="AQ70" s="41"/>
      <c r="AR70" s="41"/>
      <c r="AS70" s="41"/>
      <c r="AT70" s="41"/>
      <c r="AU70" s="44" t="str">
        <f t="shared" ref="AU70" si="14">IF(AN72="0","راسب","ناجح")</f>
        <v>راسب</v>
      </c>
      <c r="AV70" s="38" t="str">
        <f>IF(AN72="0","له دور ثانٍ في : ","ناجح")&amp;IF(COUNTIF(H72,"&lt;56")+COUNTIF(I72,"&lt;100")=0,,"عربي،")&amp;IF(COUNTIF(K72,"&lt;56")+COUNTIF(L72,"&lt;100")=0,,"إنجليزي،")&amp;IF(COUNTIF(N72,"&lt;56")+COUNTIF(O72,"&lt;100")=0,," رياضيات،")&amp;IF(COUNTIF(Q72,"&lt;29")+COUNTIF(R72,"&lt;60")=0,,"فيزياء ،")&amp;IF(COUNTIF(T72,"&lt;29")+COUNTIF(U72,"&lt;60")=0,,"كيمياء،")&amp;IF(COUNTIF(W72,"&lt;29")+COUNTIF(X72,"&lt;60")=0,,"أحياء،")&amp;IF(COUNTIF(Z72,"&lt;22")+COUNTIF(AA72,"&lt;40")=0,,"دين، ")&amp;IF(COUNTIF(AC72,"&lt;19")+COUNTIF(AD72,"&lt;40")=0,,"حاسوب،
")&amp;IF(COUNTIF(AF72,"&lt;22")+COUNTIF(AG72,"&lt;40")=0,,"تاريخ ،")&amp;IF(COUNTIF(AI72,"&lt;22")+COUNTIF(AJ72,"&lt;40")=0,,"جغرافيا،")&amp;IF(COUNTIF(AL72,"&lt;11")+COUNTIF(AM72,"&lt;20")=0,,"أساسيات الحياة الاجتماعية، ")</f>
        <v>له دور ثانٍ في : إنجليزي، رياضيات،كيمياء،</v>
      </c>
    </row>
    <row r="71" spans="2:48" ht="28.5" customHeight="1" thickBot="1">
      <c r="B71" s="40"/>
      <c r="C71" s="41"/>
      <c r="D71" s="43"/>
      <c r="E71" s="41"/>
      <c r="F71" s="11" t="s">
        <v>31</v>
      </c>
      <c r="G71" s="12">
        <v>18</v>
      </c>
      <c r="H71" s="12">
        <v>38</v>
      </c>
      <c r="I71" s="13">
        <f>SUM(G71:H71)</f>
        <v>56</v>
      </c>
      <c r="J71" s="12">
        <v>22</v>
      </c>
      <c r="K71" s="12">
        <v>27</v>
      </c>
      <c r="L71" s="13">
        <f>SUM(J71:K71)</f>
        <v>49</v>
      </c>
      <c r="M71" s="12">
        <v>17</v>
      </c>
      <c r="N71" s="12">
        <v>6</v>
      </c>
      <c r="O71" s="13">
        <f>SUM(M71:N71)</f>
        <v>23</v>
      </c>
      <c r="P71" s="12">
        <v>14</v>
      </c>
      <c r="Q71" s="12">
        <v>16</v>
      </c>
      <c r="R71" s="13">
        <f>SUM(P71:Q71)</f>
        <v>30</v>
      </c>
      <c r="S71" s="12">
        <v>9</v>
      </c>
      <c r="T71" s="12">
        <v>16</v>
      </c>
      <c r="U71" s="13">
        <f>SUM(S71:T71)</f>
        <v>25</v>
      </c>
      <c r="V71" s="12">
        <v>13</v>
      </c>
      <c r="W71" s="12">
        <v>19</v>
      </c>
      <c r="X71" s="13">
        <f>SUM(V71:W71)</f>
        <v>32</v>
      </c>
      <c r="Y71" s="12">
        <v>6</v>
      </c>
      <c r="Z71" s="12">
        <v>19</v>
      </c>
      <c r="AA71" s="13">
        <f>SUM(Y71:Z71)</f>
        <v>25</v>
      </c>
      <c r="AB71" s="12">
        <v>12</v>
      </c>
      <c r="AC71" s="12">
        <v>9</v>
      </c>
      <c r="AD71" s="13">
        <f>SUM(AB71:AC71)</f>
        <v>21</v>
      </c>
      <c r="AE71" s="12">
        <v>4</v>
      </c>
      <c r="AF71" s="12">
        <v>23</v>
      </c>
      <c r="AG71" s="13">
        <f>SUM(AE71:AF71)</f>
        <v>27</v>
      </c>
      <c r="AH71" s="12">
        <v>8</v>
      </c>
      <c r="AI71" s="12">
        <v>15</v>
      </c>
      <c r="AJ71" s="13">
        <f>SUM(AH71:AI71)</f>
        <v>23</v>
      </c>
      <c r="AK71" s="12">
        <v>3</v>
      </c>
      <c r="AL71" s="12">
        <v>8</v>
      </c>
      <c r="AM71" s="13">
        <f>SUM(AK71:AL71)</f>
        <v>11</v>
      </c>
      <c r="AN71" s="46"/>
      <c r="AO71" s="46"/>
      <c r="AP71" s="48"/>
      <c r="AQ71" s="41"/>
      <c r="AR71" s="41"/>
      <c r="AS71" s="41"/>
      <c r="AT71" s="41"/>
      <c r="AU71" s="44"/>
      <c r="AV71" s="38"/>
    </row>
    <row r="72" spans="2:48" ht="36" customHeight="1" thickBot="1">
      <c r="B72" s="40"/>
      <c r="C72" s="41"/>
      <c r="D72" s="43"/>
      <c r="E72" s="41"/>
      <c r="F72" s="14" t="s">
        <v>32</v>
      </c>
      <c r="G72" s="13">
        <f>SUM(G70:G71)</f>
        <v>35</v>
      </c>
      <c r="H72" s="13">
        <f>IF(SUM(H70:H71)&lt;38,SUM(H70:H71),SUM(H70:H71))</f>
        <v>71</v>
      </c>
      <c r="I72" s="13">
        <f>IF(SUM(G72:H72)&lt;100,SUM(G72:H72),SUM(G72:H72))</f>
        <v>106</v>
      </c>
      <c r="J72" s="13">
        <f>SUM(J70:J71)</f>
        <v>48</v>
      </c>
      <c r="K72" s="13">
        <f>IF(SUM(K70:K71)&lt;38,SUM(K70:K71),SUM(K70:K71))</f>
        <v>53</v>
      </c>
      <c r="L72" s="13"/>
      <c r="M72" s="13">
        <f>SUM(M70:M71)</f>
        <v>29</v>
      </c>
      <c r="N72" s="13">
        <f>IF(SUM(N70:N71)&lt;38,SUM(N70:N71),SUM(N70:N71))</f>
        <v>21</v>
      </c>
      <c r="O72" s="13"/>
      <c r="P72" s="13">
        <f>SUM(P70:P71)</f>
        <v>32</v>
      </c>
      <c r="Q72" s="13">
        <f>IF(SUM(Q70:Q71)&lt;38,SUM(Q70:Q71),SUM(Q70:Q71))</f>
        <v>31</v>
      </c>
      <c r="R72" s="13">
        <f>IF(SUM(P72:Q72)&lt;80,SUM(P72:Q72),SUM(P72:Q72))</f>
        <v>63</v>
      </c>
      <c r="S72" s="13">
        <f>SUM(S70:S71)</f>
        <v>20</v>
      </c>
      <c r="T72" s="13">
        <f>IF(SUM(T70:T71)&lt;38,SUM(T70:T71),SUM(T70:T71))</f>
        <v>27</v>
      </c>
      <c r="U72" s="13"/>
      <c r="V72" s="13">
        <f>SUM(V70:V71)</f>
        <v>30</v>
      </c>
      <c r="W72" s="13">
        <f>IF(SUM(W70:W71)&lt;38,SUM(W70:W71),SUM(W70:W71))</f>
        <v>37</v>
      </c>
      <c r="X72" s="13">
        <f>IF(SUM(V72:W72)&lt;80,SUM(V72:W72),SUM(V72:W72))</f>
        <v>67</v>
      </c>
      <c r="Y72" s="13">
        <f>SUM(Y70:Y71)</f>
        <v>12</v>
      </c>
      <c r="Z72" s="13">
        <f>IF(SUM(Z70:Z71)&lt;19,SUM(Z70:Z71),SUM(Z70:Z71))</f>
        <v>34</v>
      </c>
      <c r="AA72" s="13">
        <f>IF(SUM(Y72:Z72)&lt;40,SUM(Y72:Z72),SUM(Y72:Z72))</f>
        <v>46</v>
      </c>
      <c r="AB72" s="13">
        <f>SUM(AB70:AB71)</f>
        <v>23</v>
      </c>
      <c r="AC72" s="13">
        <f>IF(SUM(AC70:AC71)&lt;19,SUM(AC70:AC71),SUM(AC70:AC71))</f>
        <v>25</v>
      </c>
      <c r="AD72" s="13">
        <f>IF(SUM(AB72:AC72)&lt;40,SUM(AB72:AC72),SUM(AB72:AC72))</f>
        <v>48</v>
      </c>
      <c r="AE72" s="13">
        <f>SUM(AE70:AE71)</f>
        <v>11</v>
      </c>
      <c r="AF72" s="13">
        <f>IF(SUM(AF70:AF71)&lt;19,SUM(AF70:AF71),SUM(AF70:AF71))</f>
        <v>29</v>
      </c>
      <c r="AG72" s="13">
        <f>IF(SUM(AE72:AF72)&lt;40,SUM(AE72:AF72),SUM(AE72:AF72))</f>
        <v>40</v>
      </c>
      <c r="AH72" s="13">
        <f>SUM(AH70:AH71)</f>
        <v>16</v>
      </c>
      <c r="AI72" s="13">
        <f>IF(SUM(AI70:AI71)&lt;19,SUM(AI70:AI71),SUM(AI70:AI71))</f>
        <v>24</v>
      </c>
      <c r="AJ72" s="13">
        <f>IF(SUM(AH72:AI72)&lt;40,SUM(AH72:AI72),SUM(AH72:AI72))</f>
        <v>40</v>
      </c>
      <c r="AK72" s="13">
        <f>SUM(AK70:AK71)</f>
        <v>9</v>
      </c>
      <c r="AL72" s="13">
        <f>IF(SUM(AL70:AL71)&lt;9,SUM(AL70:AL71),SUM(AL70:AL71))</f>
        <v>15</v>
      </c>
      <c r="AM72" s="13">
        <f>IF(SUM(AK72:AL72)&lt;20,SUM(AK72:AL72),SUM(AK72:AL72))</f>
        <v>24</v>
      </c>
      <c r="AN72" s="15" t="str">
        <f>IF(OR(I72&lt;100,L72&lt;100,O72&lt;100,R72&lt;60,U72&lt;60,X72&lt;60,AA72&lt;40,AD72&lt;40,AG72&lt;40,AJ72&lt;40,AM72&lt;20),"0",SUM(AA72,AD72,X72,U72,R72,O72,L72,I72,AG72,AJ72,AM72))</f>
        <v>0</v>
      </c>
      <c r="AO72" s="15">
        <f>AN72/1320*100</f>
        <v>0</v>
      </c>
      <c r="AP72" s="15" t="str">
        <f>IF(AO72&lt;50,"   ",IF(AO72&lt;65,"مقبول",IF(AO72&lt;75,"جيد",IF(AO72&lt;85,"جيدجداً",IF(AO72&lt;=100,"ممتاز","خطا")))))</f>
        <v xml:space="preserve">   </v>
      </c>
      <c r="AQ72" s="41"/>
      <c r="AR72" s="41"/>
      <c r="AS72" s="41"/>
      <c r="AT72" s="41"/>
      <c r="AU72" s="44"/>
      <c r="AV72" s="38"/>
    </row>
    <row r="73" spans="2:48" ht="28.5" customHeight="1" thickBot="1">
      <c r="B73" s="40">
        <v>18</v>
      </c>
      <c r="C73" s="41">
        <v>627</v>
      </c>
      <c r="D73" s="42" t="s">
        <v>56</v>
      </c>
      <c r="E73" s="41">
        <v>229</v>
      </c>
      <c r="F73" s="11" t="s">
        <v>30</v>
      </c>
      <c r="G73" s="12">
        <v>22</v>
      </c>
      <c r="H73" s="12">
        <v>50</v>
      </c>
      <c r="I73" s="13">
        <f>SUM(G73:H73)</f>
        <v>72</v>
      </c>
      <c r="J73" s="12">
        <v>21</v>
      </c>
      <c r="K73" s="12">
        <v>43</v>
      </c>
      <c r="L73" s="13">
        <f>SUM(J73:K73)</f>
        <v>64</v>
      </c>
      <c r="M73" s="12">
        <v>20</v>
      </c>
      <c r="N73" s="12">
        <v>41</v>
      </c>
      <c r="O73" s="13">
        <f>SUM(M73:N73)</f>
        <v>61</v>
      </c>
      <c r="P73" s="12">
        <v>15</v>
      </c>
      <c r="Q73" s="12">
        <v>20</v>
      </c>
      <c r="R73" s="13">
        <f>SUM(P73:Q73)</f>
        <v>35</v>
      </c>
      <c r="S73" s="12">
        <v>16</v>
      </c>
      <c r="T73" s="12">
        <v>15</v>
      </c>
      <c r="U73" s="13">
        <f>SUM(S73:T73)</f>
        <v>31</v>
      </c>
      <c r="V73" s="12">
        <v>16</v>
      </c>
      <c r="W73" s="12">
        <v>14</v>
      </c>
      <c r="X73" s="13">
        <f>SUM(V73:W73)</f>
        <v>30</v>
      </c>
      <c r="Y73" s="12">
        <v>9</v>
      </c>
      <c r="Z73" s="12">
        <v>21</v>
      </c>
      <c r="AA73" s="13">
        <f>SUM(Y73:Z73)</f>
        <v>30</v>
      </c>
      <c r="AB73" s="12">
        <v>14</v>
      </c>
      <c r="AC73" s="12">
        <v>21</v>
      </c>
      <c r="AD73" s="13">
        <f>SUM(AB73:AC73)</f>
        <v>35</v>
      </c>
      <c r="AE73" s="12">
        <v>9</v>
      </c>
      <c r="AF73" s="12">
        <v>23</v>
      </c>
      <c r="AG73" s="13">
        <f>SUM(AE73:AF73)</f>
        <v>32</v>
      </c>
      <c r="AH73" s="12">
        <v>7</v>
      </c>
      <c r="AI73" s="12">
        <v>14</v>
      </c>
      <c r="AJ73" s="13">
        <f>SUM(AH73:AI73)</f>
        <v>21</v>
      </c>
      <c r="AK73" s="12">
        <v>5</v>
      </c>
      <c r="AL73" s="12">
        <v>6</v>
      </c>
      <c r="AM73" s="13">
        <f>SUM(AK73:AL73)</f>
        <v>11</v>
      </c>
      <c r="AN73" s="46"/>
      <c r="AO73" s="46"/>
      <c r="AP73" s="47"/>
      <c r="AQ73" s="41"/>
      <c r="AR73" s="41"/>
      <c r="AS73" s="41"/>
      <c r="AT73" s="41"/>
      <c r="AU73" s="44" t="str">
        <f t="shared" ref="AU73" si="15">IF(AN75="0","راسب","ناجح")</f>
        <v>ناجح</v>
      </c>
      <c r="AV73" s="38" t="str">
        <f>IF(AN75="0","له دور ثانٍ في : ","ناجح")&amp;IF(COUNTIF(H75,"&lt;56")+COUNTIF(I75,"&lt;100")=0,,"عربي،")&amp;IF(COUNTIF(K75,"&lt;56")+COUNTIF(L75,"&lt;100")=0,,"إنجليزي،")&amp;IF(COUNTIF(N75,"&lt;56")+COUNTIF(O75,"&lt;100")=0,," رياضيات،")&amp;IF(COUNTIF(Q75,"&lt;29")+COUNTIF(R75,"&lt;60")=0,,"فيزياء ،")&amp;IF(COUNTIF(T75,"&lt;29")+COUNTIF(U75,"&lt;60")=0,,"كيمياء،")&amp;IF(COUNTIF(W75,"&lt;29")+COUNTIF(X75,"&lt;60")=0,,"أحياء،")&amp;IF(COUNTIF(Z75,"&lt;22")+COUNTIF(AA75,"&lt;40")=0,,"دين، ")&amp;IF(COUNTIF(AC75,"&lt;19")+COUNTIF(AD75,"&lt;40")=0,,"حاسوب،
")&amp;IF(COUNTIF(AF75,"&lt;22")+COUNTIF(AG75,"&lt;40")=0,,"تاريخ ،")&amp;IF(COUNTIF(AI75,"&lt;22")+COUNTIF(AJ75,"&lt;40")=0,,"جغرافيا،")&amp;IF(COUNTIF(AL75,"&lt;11")+COUNTIF(AM75,"&lt;20")=0,,"أساسيات الحياة الاجتماعية، ")</f>
        <v>ناجح</v>
      </c>
    </row>
    <row r="74" spans="2:48" ht="28.5" customHeight="1" thickBot="1">
      <c r="B74" s="40"/>
      <c r="C74" s="41"/>
      <c r="D74" s="43"/>
      <c r="E74" s="41"/>
      <c r="F74" s="11" t="s">
        <v>31</v>
      </c>
      <c r="G74" s="12">
        <v>22</v>
      </c>
      <c r="H74" s="12">
        <v>63</v>
      </c>
      <c r="I74" s="13">
        <f>SUM(G74:H74)</f>
        <v>85</v>
      </c>
      <c r="J74" s="12">
        <v>21</v>
      </c>
      <c r="K74" s="12">
        <v>39</v>
      </c>
      <c r="L74" s="13">
        <f>SUM(J74:K74)</f>
        <v>60</v>
      </c>
      <c r="M74" s="12">
        <v>15</v>
      </c>
      <c r="N74" s="12">
        <v>40</v>
      </c>
      <c r="O74" s="13">
        <f>SUM(M74:N74)</f>
        <v>55</v>
      </c>
      <c r="P74" s="12">
        <v>13</v>
      </c>
      <c r="Q74" s="12">
        <v>20</v>
      </c>
      <c r="R74" s="13">
        <f>SUM(P74:Q74)</f>
        <v>33</v>
      </c>
      <c r="S74" s="12">
        <v>21</v>
      </c>
      <c r="T74" s="12">
        <v>24</v>
      </c>
      <c r="U74" s="13">
        <f>SUM(S74:T74)</f>
        <v>45</v>
      </c>
      <c r="V74" s="12">
        <v>18</v>
      </c>
      <c r="W74" s="12">
        <v>23</v>
      </c>
      <c r="X74" s="13">
        <f>SUM(V74:W74)</f>
        <v>41</v>
      </c>
      <c r="Y74" s="12">
        <v>8</v>
      </c>
      <c r="Z74" s="12">
        <v>26</v>
      </c>
      <c r="AA74" s="13">
        <f>SUM(Y74:Z74)</f>
        <v>34</v>
      </c>
      <c r="AB74" s="12">
        <v>14</v>
      </c>
      <c r="AC74" s="12">
        <v>6</v>
      </c>
      <c r="AD74" s="13">
        <f>SUM(AB74:AC74)</f>
        <v>20</v>
      </c>
      <c r="AE74" s="12">
        <v>11</v>
      </c>
      <c r="AF74" s="12">
        <v>18</v>
      </c>
      <c r="AG74" s="13">
        <f>SUM(AE74:AF74)</f>
        <v>29</v>
      </c>
      <c r="AH74" s="12">
        <v>7</v>
      </c>
      <c r="AI74" s="12">
        <v>12</v>
      </c>
      <c r="AJ74" s="13">
        <f>SUM(AH74:AI74)</f>
        <v>19</v>
      </c>
      <c r="AK74" s="12">
        <v>4</v>
      </c>
      <c r="AL74" s="12">
        <v>7</v>
      </c>
      <c r="AM74" s="13">
        <f>SUM(AK74:AL74)</f>
        <v>11</v>
      </c>
      <c r="AN74" s="46"/>
      <c r="AO74" s="46"/>
      <c r="AP74" s="48"/>
      <c r="AQ74" s="41"/>
      <c r="AR74" s="41"/>
      <c r="AS74" s="41"/>
      <c r="AT74" s="41"/>
      <c r="AU74" s="44"/>
      <c r="AV74" s="38"/>
    </row>
    <row r="75" spans="2:48" ht="36" customHeight="1" thickBot="1">
      <c r="B75" s="40"/>
      <c r="C75" s="41"/>
      <c r="D75" s="43"/>
      <c r="E75" s="41"/>
      <c r="F75" s="14" t="s">
        <v>32</v>
      </c>
      <c r="G75" s="13">
        <f>SUM(G73:G74)</f>
        <v>44</v>
      </c>
      <c r="H75" s="13">
        <f>IF(SUM(H73:H74)&lt;38,SUM(H73:H74),SUM(H73:H74))</f>
        <v>113</v>
      </c>
      <c r="I75" s="13">
        <f>IF(SUM(G75:H75)&lt;100,SUM(G75:H75),SUM(G75:H75))</f>
        <v>157</v>
      </c>
      <c r="J75" s="13">
        <f>SUM(J73:J74)</f>
        <v>42</v>
      </c>
      <c r="K75" s="13">
        <f>IF(SUM(K73:K74)&lt;38,SUM(K73:K74),SUM(K73:K74))</f>
        <v>82</v>
      </c>
      <c r="L75" s="13">
        <f>IF(SUM(J75:K75)&lt;100,SUM(J75:K75),SUM(J75:K75))</f>
        <v>124</v>
      </c>
      <c r="M75" s="13">
        <f>SUM(M73:M74)</f>
        <v>35</v>
      </c>
      <c r="N75" s="13">
        <f>IF(SUM(N73:N74)&lt;38,SUM(N73:N74),SUM(N73:N74))</f>
        <v>81</v>
      </c>
      <c r="O75" s="13">
        <f>IF(SUM(M75:N75)&lt;100,SUM(M75:N75),SUM(M75:N75))</f>
        <v>116</v>
      </c>
      <c r="P75" s="13">
        <f>SUM(P73:P74)</f>
        <v>28</v>
      </c>
      <c r="Q75" s="13">
        <f>IF(SUM(Q73:Q74)&lt;38,SUM(Q73:Q74),SUM(Q73:Q74))</f>
        <v>40</v>
      </c>
      <c r="R75" s="13">
        <f>IF(SUM(P75:Q75)&lt;80,SUM(P75:Q75),SUM(P75:Q75))</f>
        <v>68</v>
      </c>
      <c r="S75" s="13">
        <f>SUM(S73:S74)</f>
        <v>37</v>
      </c>
      <c r="T75" s="13">
        <f>IF(SUM(T73:T74)&lt;38,SUM(T73:T74),SUM(T73:T74))</f>
        <v>39</v>
      </c>
      <c r="U75" s="13">
        <f>IF(SUM(S75:T75)&lt;80,SUM(S75:T75),SUM(S75:T75))</f>
        <v>76</v>
      </c>
      <c r="V75" s="13">
        <f>SUM(V73:V74)</f>
        <v>34</v>
      </c>
      <c r="W75" s="13">
        <f>IF(SUM(W73:W74)&lt;38,SUM(W73:W74),SUM(W73:W74))</f>
        <v>37</v>
      </c>
      <c r="X75" s="13">
        <f>IF(SUM(V75:W75)&lt;80,SUM(V75:W75),SUM(V75:W75))</f>
        <v>71</v>
      </c>
      <c r="Y75" s="13">
        <f>SUM(Y73:Y74)</f>
        <v>17</v>
      </c>
      <c r="Z75" s="13">
        <f>IF(SUM(Z73:Z74)&lt;19,SUM(Z73:Z74),SUM(Z73:Z74))</f>
        <v>47</v>
      </c>
      <c r="AA75" s="13">
        <f>IF(SUM(Y75:Z75)&lt;40,SUM(Y75:Z75),SUM(Y75:Z75))</f>
        <v>64</v>
      </c>
      <c r="AB75" s="13">
        <f>SUM(AB73:AB74)</f>
        <v>28</v>
      </c>
      <c r="AC75" s="13">
        <f>IF(SUM(AC73:AC74)&lt;19,SUM(AC73:AC74),SUM(AC73:AC74))</f>
        <v>27</v>
      </c>
      <c r="AD75" s="13">
        <f>IF(SUM(AB75:AC75)&lt;40,SUM(AB75:AC75),SUM(AB75:AC75))</f>
        <v>55</v>
      </c>
      <c r="AE75" s="13">
        <f>SUM(AE73:AE74)</f>
        <v>20</v>
      </c>
      <c r="AF75" s="13">
        <f>IF(SUM(AF73:AF74)&lt;19,SUM(AF73:AF74),SUM(AF73:AF74))</f>
        <v>41</v>
      </c>
      <c r="AG75" s="13">
        <f>IF(SUM(AE75:AF75)&lt;40,SUM(AE75:AF75),SUM(AE75:AF75))</f>
        <v>61</v>
      </c>
      <c r="AH75" s="13">
        <f>SUM(AH73:AH74)</f>
        <v>14</v>
      </c>
      <c r="AI75" s="13">
        <f>IF(SUM(AI73:AI74)&lt;19,SUM(AI73:AI74),SUM(AI73:AI74))</f>
        <v>26</v>
      </c>
      <c r="AJ75" s="13">
        <f>IF(SUM(AH75:AI75)&lt;40,SUM(AH75:AI75),SUM(AH75:AI75))</f>
        <v>40</v>
      </c>
      <c r="AK75" s="13">
        <f>SUM(AK73:AK74)</f>
        <v>9</v>
      </c>
      <c r="AL75" s="13">
        <f>IF(SUM(AL73:AL74)&lt;9,SUM(AL73:AL74),SUM(AL73:AL74))</f>
        <v>13</v>
      </c>
      <c r="AM75" s="13">
        <f>IF(SUM(AK75:AL75)&lt;20,SUM(AK75:AL75),SUM(AK75:AL75))</f>
        <v>22</v>
      </c>
      <c r="AN75" s="15">
        <f>IF(OR(I75&lt;100,L75&lt;100,O75&lt;100,R75&lt;60,U75&lt;60,X75&lt;60,AA75&lt;40,AD75&lt;40,AG75&lt;40,AJ75&lt;40,AM75&lt;20),"0",SUM(AA75,AD75,X75,U75,R75,O75,L75,I75,AG75,AJ75,AM75))</f>
        <v>854</v>
      </c>
      <c r="AO75" s="15">
        <f>AN75/1320*100</f>
        <v>64.696969696969703</v>
      </c>
      <c r="AP75" s="15" t="str">
        <f>IF(AO75&lt;50,"   ",IF(AO75&lt;65,"مقبول",IF(AO75&lt;75,"جيد",IF(AO75&lt;85,"جيدجداً",IF(AO75&lt;=100,"ممتاز","خطا")))))</f>
        <v>مقبول</v>
      </c>
      <c r="AQ75" s="41"/>
      <c r="AR75" s="41"/>
      <c r="AS75" s="41"/>
      <c r="AT75" s="41"/>
      <c r="AU75" s="44"/>
      <c r="AV75" s="38"/>
    </row>
    <row r="76" spans="2:48" ht="28.5" customHeight="1" thickBot="1">
      <c r="B76" s="40">
        <v>19</v>
      </c>
      <c r="C76" s="41">
        <v>628</v>
      </c>
      <c r="D76" s="42" t="s">
        <v>57</v>
      </c>
      <c r="E76" s="41">
        <v>230</v>
      </c>
      <c r="F76" s="11" t="s">
        <v>30</v>
      </c>
      <c r="G76" s="12">
        <v>30</v>
      </c>
      <c r="H76" s="12">
        <v>70</v>
      </c>
      <c r="I76" s="13">
        <f>SUM(G76:H76)</f>
        <v>100</v>
      </c>
      <c r="J76" s="12">
        <v>30</v>
      </c>
      <c r="K76" s="12">
        <v>39</v>
      </c>
      <c r="L76" s="13">
        <f>SUM(J76:K76)</f>
        <v>69</v>
      </c>
      <c r="M76" s="12">
        <v>27</v>
      </c>
      <c r="N76" s="12">
        <v>48</v>
      </c>
      <c r="O76" s="13">
        <f>SUM(M76:N76)</f>
        <v>75</v>
      </c>
      <c r="P76" s="12">
        <v>24</v>
      </c>
      <c r="Q76" s="12">
        <v>36</v>
      </c>
      <c r="R76" s="13">
        <f>SUM(P76:Q76)</f>
        <v>60</v>
      </c>
      <c r="S76" s="12">
        <v>24</v>
      </c>
      <c r="T76" s="12">
        <v>25</v>
      </c>
      <c r="U76" s="13">
        <f>SUM(S76:T76)</f>
        <v>49</v>
      </c>
      <c r="V76" s="12">
        <v>21</v>
      </c>
      <c r="W76" s="12">
        <v>35</v>
      </c>
      <c r="X76" s="13">
        <f>SUM(V76:W76)</f>
        <v>56</v>
      </c>
      <c r="Y76" s="12">
        <v>10</v>
      </c>
      <c r="Z76" s="12">
        <v>28</v>
      </c>
      <c r="AA76" s="13">
        <f>SUM(Y76:Z76)</f>
        <v>38</v>
      </c>
      <c r="AB76" s="12">
        <v>16</v>
      </c>
      <c r="AC76" s="12">
        <v>22</v>
      </c>
      <c r="AD76" s="13">
        <f>SUM(AB76:AC76)</f>
        <v>38</v>
      </c>
      <c r="AE76" s="12">
        <v>12</v>
      </c>
      <c r="AF76" s="12">
        <v>25</v>
      </c>
      <c r="AG76" s="13">
        <f>SUM(AE76:AF76)</f>
        <v>37</v>
      </c>
      <c r="AH76" s="12">
        <v>12</v>
      </c>
      <c r="AI76" s="12">
        <v>25</v>
      </c>
      <c r="AJ76" s="13">
        <f>SUM(AH76:AI76)</f>
        <v>37</v>
      </c>
      <c r="AK76" s="12">
        <v>6</v>
      </c>
      <c r="AL76" s="12">
        <v>11</v>
      </c>
      <c r="AM76" s="13">
        <f>SUM(AK76:AL76)</f>
        <v>17</v>
      </c>
      <c r="AN76" s="46"/>
      <c r="AO76" s="46"/>
      <c r="AP76" s="47"/>
      <c r="AQ76" s="41"/>
      <c r="AR76" s="41"/>
      <c r="AS76" s="41"/>
      <c r="AT76" s="41"/>
      <c r="AU76" s="44" t="str">
        <f t="shared" ref="AU76" si="16">IF(AN78="0","راسب","ناجح")</f>
        <v>ناجح</v>
      </c>
      <c r="AV76" s="38" t="str">
        <f>IF(AN78="0","له دور ثانٍ في : ","ناجح")&amp;IF(COUNTIF(H78,"&lt;56")+COUNTIF(I78,"&lt;100")=0,,"عربي،")&amp;IF(COUNTIF(K78,"&lt;56")+COUNTIF(L78,"&lt;100")=0,,"إنجليزي،")&amp;IF(COUNTIF(N78,"&lt;56")+COUNTIF(O78,"&lt;100")=0,," رياضيات،")&amp;IF(COUNTIF(Q78,"&lt;29")+COUNTIF(R78,"&lt;60")=0,,"فيزياء ،")&amp;IF(COUNTIF(T78,"&lt;29")+COUNTIF(U78,"&lt;60")=0,,"كيمياء،")&amp;IF(COUNTIF(W78,"&lt;29")+COUNTIF(X78,"&lt;60")=0,,"أحياء،")&amp;IF(COUNTIF(Z78,"&lt;22")+COUNTIF(AA78,"&lt;40")=0,,"دين، ")&amp;IF(COUNTIF(AC78,"&lt;19")+COUNTIF(AD78,"&lt;40")=0,,"حاسوب،
")&amp;IF(COUNTIF(AF78,"&lt;22")+COUNTIF(AG78,"&lt;40")=0,,"تاريخ ،")&amp;IF(COUNTIF(AI78,"&lt;22")+COUNTIF(AJ78,"&lt;40")=0,,"جغرافيا،")&amp;IF(COUNTIF(AL78,"&lt;11")+COUNTIF(AM78,"&lt;20")=0,,"أساسيات الحياة الاجتماعية، ")</f>
        <v>ناجح</v>
      </c>
    </row>
    <row r="77" spans="2:48" ht="28.5" customHeight="1" thickBot="1">
      <c r="B77" s="40"/>
      <c r="C77" s="41"/>
      <c r="D77" s="43"/>
      <c r="E77" s="41"/>
      <c r="F77" s="11" t="s">
        <v>31</v>
      </c>
      <c r="G77" s="12">
        <v>30</v>
      </c>
      <c r="H77" s="12">
        <v>65</v>
      </c>
      <c r="I77" s="13">
        <f>SUM(G77:H77)</f>
        <v>95</v>
      </c>
      <c r="J77" s="12">
        <v>26</v>
      </c>
      <c r="K77" s="12">
        <v>35</v>
      </c>
      <c r="L77" s="13">
        <f>SUM(J77:K77)</f>
        <v>61</v>
      </c>
      <c r="M77" s="12">
        <v>27</v>
      </c>
      <c r="N77" s="12">
        <v>35</v>
      </c>
      <c r="O77" s="13">
        <f>SUM(M77:N77)</f>
        <v>62</v>
      </c>
      <c r="P77" s="12">
        <v>16</v>
      </c>
      <c r="Q77" s="12">
        <v>20</v>
      </c>
      <c r="R77" s="13">
        <f>SUM(P77:Q77)</f>
        <v>36</v>
      </c>
      <c r="S77" s="12">
        <v>24</v>
      </c>
      <c r="T77" s="12">
        <v>34</v>
      </c>
      <c r="U77" s="13">
        <f>SUM(S77:T77)</f>
        <v>58</v>
      </c>
      <c r="V77" s="12">
        <v>22</v>
      </c>
      <c r="W77" s="12">
        <v>26</v>
      </c>
      <c r="X77" s="13">
        <f>SUM(V77:W77)</f>
        <v>48</v>
      </c>
      <c r="Y77" s="12">
        <v>12</v>
      </c>
      <c r="Z77" s="12">
        <v>28</v>
      </c>
      <c r="AA77" s="13">
        <f>SUM(Y77:Z77)</f>
        <v>40</v>
      </c>
      <c r="AB77" s="12">
        <v>16</v>
      </c>
      <c r="AC77" s="12">
        <v>23</v>
      </c>
      <c r="AD77" s="13">
        <f>SUM(AB77:AC77)</f>
        <v>39</v>
      </c>
      <c r="AE77" s="12">
        <v>12</v>
      </c>
      <c r="AF77" s="12">
        <v>28</v>
      </c>
      <c r="AG77" s="13">
        <f>SUM(AE77:AF77)</f>
        <v>40</v>
      </c>
      <c r="AH77" s="12">
        <v>12</v>
      </c>
      <c r="AI77" s="12">
        <v>22</v>
      </c>
      <c r="AJ77" s="13">
        <f>SUM(AH77:AI77)</f>
        <v>34</v>
      </c>
      <c r="AK77" s="12">
        <v>5</v>
      </c>
      <c r="AL77" s="12">
        <v>9</v>
      </c>
      <c r="AM77" s="13">
        <f>SUM(AK77:AL77)</f>
        <v>14</v>
      </c>
      <c r="AN77" s="46"/>
      <c r="AO77" s="46"/>
      <c r="AP77" s="48"/>
      <c r="AQ77" s="41"/>
      <c r="AR77" s="41"/>
      <c r="AS77" s="41"/>
      <c r="AT77" s="41"/>
      <c r="AU77" s="44"/>
      <c r="AV77" s="38"/>
    </row>
    <row r="78" spans="2:48" ht="36" customHeight="1" thickBot="1">
      <c r="B78" s="40"/>
      <c r="C78" s="41"/>
      <c r="D78" s="50"/>
      <c r="E78" s="41"/>
      <c r="F78" s="14" t="s">
        <v>32</v>
      </c>
      <c r="G78" s="13">
        <f>SUM(G76:G77)</f>
        <v>60</v>
      </c>
      <c r="H78" s="13">
        <f>IF(SUM(H76:H77)&lt;38,SUM(H76:H77),SUM(H76:H77))</f>
        <v>135</v>
      </c>
      <c r="I78" s="13">
        <f>IF(SUM(G78:H78)&lt;100,SUM(G78:H78),SUM(G78:H78))</f>
        <v>195</v>
      </c>
      <c r="J78" s="13">
        <f>SUM(J76:J77)</f>
        <v>56</v>
      </c>
      <c r="K78" s="13">
        <f>IF(SUM(K76:K77)&lt;38,SUM(K76:K77),SUM(K76:K77))</f>
        <v>74</v>
      </c>
      <c r="L78" s="13">
        <f>IF(SUM(J78:K78)&lt;100,SUM(J78:K78),SUM(J78:K78))</f>
        <v>130</v>
      </c>
      <c r="M78" s="13">
        <f>SUM(M76:M77)</f>
        <v>54</v>
      </c>
      <c r="N78" s="13">
        <f>IF(SUM(N76:N77)&lt;38,SUM(N76:N77),SUM(N76:N77))</f>
        <v>83</v>
      </c>
      <c r="O78" s="13">
        <f>IF(SUM(M78:N78)&lt;100,SUM(M78:N78),SUM(M78:N78))</f>
        <v>137</v>
      </c>
      <c r="P78" s="13">
        <f>SUM(P76:P77)</f>
        <v>40</v>
      </c>
      <c r="Q78" s="13">
        <f>IF(SUM(Q76:Q77)&lt;38,SUM(Q76:Q77),SUM(Q76:Q77))</f>
        <v>56</v>
      </c>
      <c r="R78" s="13">
        <f>IF(SUM(P78:Q78)&lt;80,SUM(P78:Q78),SUM(P78:Q78))</f>
        <v>96</v>
      </c>
      <c r="S78" s="13">
        <f>SUM(S76:S77)</f>
        <v>48</v>
      </c>
      <c r="T78" s="13">
        <f>IF(SUM(T76:T77)&lt;38,SUM(T76:T77),SUM(T76:T77))</f>
        <v>59</v>
      </c>
      <c r="U78" s="13">
        <f>IF(SUM(S78:T78)&lt;80,SUM(S78:T78),SUM(S78:T78))</f>
        <v>107</v>
      </c>
      <c r="V78" s="13">
        <f>SUM(V76:V77)</f>
        <v>43</v>
      </c>
      <c r="W78" s="13">
        <f>IF(SUM(W76:W77)&lt;38,SUM(W76:W77),SUM(W76:W77))</f>
        <v>61</v>
      </c>
      <c r="X78" s="13">
        <f>IF(SUM(V78:W78)&lt;80,SUM(V78:W78),SUM(V78:W78))</f>
        <v>104</v>
      </c>
      <c r="Y78" s="13">
        <f>SUM(Y76:Y77)</f>
        <v>22</v>
      </c>
      <c r="Z78" s="13">
        <f>IF(SUM(Z76:Z77)&lt;19,SUM(Z76:Z77),SUM(Z76:Z77))</f>
        <v>56</v>
      </c>
      <c r="AA78" s="13">
        <f>IF(SUM(Y78:Z78)&lt;40,SUM(Y78:Z78),SUM(Y78:Z78))</f>
        <v>78</v>
      </c>
      <c r="AB78" s="13">
        <f>SUM(AB76:AB77)</f>
        <v>32</v>
      </c>
      <c r="AC78" s="13">
        <f>IF(SUM(AC76:AC77)&lt;19,SUM(AC76:AC77),SUM(AC76:AC77))</f>
        <v>45</v>
      </c>
      <c r="AD78" s="13">
        <f>IF(SUM(AB78:AC78)&lt;40,SUM(AB78:AC78),SUM(AB78:AC78))</f>
        <v>77</v>
      </c>
      <c r="AE78" s="13">
        <f>SUM(AE76:AE77)</f>
        <v>24</v>
      </c>
      <c r="AF78" s="13">
        <f>IF(SUM(AF76:AF77)&lt;19,SUM(AF76:AF77),SUM(AF76:AF77))</f>
        <v>53</v>
      </c>
      <c r="AG78" s="13">
        <f>IF(SUM(AE78:AF78)&lt;40,SUM(AE78:AF78),SUM(AE78:AF78))</f>
        <v>77</v>
      </c>
      <c r="AH78" s="13">
        <f>SUM(AH76:AH77)</f>
        <v>24</v>
      </c>
      <c r="AI78" s="13">
        <f>IF(SUM(AI76:AI77)&lt;19,SUM(AI76:AI77),SUM(AI76:AI77))</f>
        <v>47</v>
      </c>
      <c r="AJ78" s="13">
        <f>IF(SUM(AH78:AI78)&lt;40,SUM(AH78:AI78),SUM(AH78:AI78))</f>
        <v>71</v>
      </c>
      <c r="AK78" s="13">
        <f>SUM(AK76:AK77)</f>
        <v>11</v>
      </c>
      <c r="AL78" s="13">
        <f>IF(SUM(AL76:AL77)&lt;9,SUM(AL76:AL77),SUM(AL76:AL77))</f>
        <v>20</v>
      </c>
      <c r="AM78" s="13">
        <f>IF(SUM(AK78:AL78)&lt;20,SUM(AK78:AL78),SUM(AK78:AL78))</f>
        <v>31</v>
      </c>
      <c r="AN78" s="15">
        <f>IF(OR(I78&lt;100,L78&lt;100,O78&lt;100,R78&lt;60,U78&lt;60,X78&lt;60,AA78&lt;40,AD78&lt;40,AG78&lt;40,AJ78&lt;40,AM78&lt;20),"0",SUM(AA78,AD78,X78,U78,R78,O78,L78,I78,AG78,AJ78,AM78))</f>
        <v>1103</v>
      </c>
      <c r="AO78" s="15">
        <f>AN78/1320*100</f>
        <v>83.560606060606062</v>
      </c>
      <c r="AP78" s="15" t="str">
        <f>IF(AO78&lt;50,"   ",IF(AO78&lt;65,"مقبول",IF(AO78&lt;75,"جيد",IF(AO78&lt;85,"جيدجداً",IF(AO78&lt;=100,"ممتاز","خطا")))))</f>
        <v>جيدجداً</v>
      </c>
      <c r="AQ78" s="41"/>
      <c r="AR78" s="41"/>
      <c r="AS78" s="41"/>
      <c r="AT78" s="41"/>
      <c r="AU78" s="44"/>
      <c r="AV78" s="38"/>
    </row>
    <row r="79" spans="2:48" ht="28.5" customHeight="1" thickBot="1">
      <c r="B79" s="40">
        <v>20</v>
      </c>
      <c r="C79" s="41">
        <v>629</v>
      </c>
      <c r="D79" s="42" t="s">
        <v>58</v>
      </c>
      <c r="E79" s="41">
        <v>231</v>
      </c>
      <c r="F79" s="11" t="s">
        <v>30</v>
      </c>
      <c r="G79" s="12">
        <v>19</v>
      </c>
      <c r="H79" s="12">
        <v>49</v>
      </c>
      <c r="I79" s="13">
        <f>SUM(G79:H79)</f>
        <v>68</v>
      </c>
      <c r="J79" s="12">
        <v>23</v>
      </c>
      <c r="K79" s="12">
        <v>42</v>
      </c>
      <c r="L79" s="13">
        <f>SUM(J79:K79)</f>
        <v>65</v>
      </c>
      <c r="M79" s="12">
        <v>11</v>
      </c>
      <c r="N79" s="12">
        <v>16</v>
      </c>
      <c r="O79" s="13">
        <f>SUM(M79:N79)</f>
        <v>27</v>
      </c>
      <c r="P79" s="12">
        <v>17</v>
      </c>
      <c r="Q79" s="12">
        <v>20</v>
      </c>
      <c r="R79" s="13">
        <f>SUM(P79:Q79)</f>
        <v>37</v>
      </c>
      <c r="S79" s="12">
        <v>12</v>
      </c>
      <c r="T79" s="12">
        <v>20</v>
      </c>
      <c r="U79" s="13">
        <f>SUM(S79:T79)</f>
        <v>32</v>
      </c>
      <c r="V79" s="12">
        <v>14</v>
      </c>
      <c r="W79" s="12">
        <v>20</v>
      </c>
      <c r="X79" s="13">
        <f>SUM(V79:W79)</f>
        <v>34</v>
      </c>
      <c r="Y79" s="12">
        <v>9</v>
      </c>
      <c r="Z79" s="12">
        <v>22</v>
      </c>
      <c r="AA79" s="13">
        <f>SUM(Y79:Z79)</f>
        <v>31</v>
      </c>
      <c r="AB79" s="12">
        <v>13</v>
      </c>
      <c r="AC79" s="12">
        <v>12</v>
      </c>
      <c r="AD79" s="13">
        <f>SUM(AB79:AC79)</f>
        <v>25</v>
      </c>
      <c r="AE79" s="12">
        <v>7</v>
      </c>
      <c r="AF79" s="12">
        <v>13</v>
      </c>
      <c r="AG79" s="13">
        <f>SUM(AE79:AF79)</f>
        <v>20</v>
      </c>
      <c r="AH79" s="12">
        <v>5</v>
      </c>
      <c r="AI79" s="12">
        <v>6</v>
      </c>
      <c r="AJ79" s="13">
        <f>SUM(AH79:AI79)</f>
        <v>11</v>
      </c>
      <c r="AK79" s="12">
        <v>6</v>
      </c>
      <c r="AL79" s="12">
        <v>4</v>
      </c>
      <c r="AM79" s="13">
        <f>SUM(AK79:AL79)</f>
        <v>10</v>
      </c>
      <c r="AN79" s="46"/>
      <c r="AO79" s="46"/>
      <c r="AP79" s="47"/>
      <c r="AQ79" s="41"/>
      <c r="AR79" s="41"/>
      <c r="AS79" s="41"/>
      <c r="AT79" s="41"/>
      <c r="AU79" s="44" t="str">
        <f t="shared" ref="AU79" si="17">IF(AN81="0","راسب","ناجح")</f>
        <v>راسب</v>
      </c>
      <c r="AV79" s="38" t="str">
        <f>IF(AN81="0","له دور ثانٍ في : ","ناجح")&amp;IF(COUNTIF(H81,"&lt;56")+COUNTIF(I81,"&lt;100")=0,,"عربي،")&amp;IF(COUNTIF(K81,"&lt;56")+COUNTIF(L81,"&lt;100")=0,,"إنجليزي،")&amp;IF(COUNTIF(N81,"&lt;56")+COUNTIF(O81,"&lt;100")=0,," رياضيات،")&amp;IF(COUNTIF(Q81,"&lt;29")+COUNTIF(R81,"&lt;60")=0,,"فيزياء ،")&amp;IF(COUNTIF(T81,"&lt;29")+COUNTIF(U81,"&lt;60")=0,,"كيمياء،")&amp;IF(COUNTIF(W81,"&lt;29")+COUNTIF(X81,"&lt;60")=0,,"أحياء،")&amp;IF(COUNTIF(Z81,"&lt;22")+COUNTIF(AA81,"&lt;40")=0,,"دين، ")&amp;IF(COUNTIF(AC81,"&lt;19")+COUNTIF(AD81,"&lt;40")=0,,"حاسوب،
")&amp;IF(COUNTIF(AF81,"&lt;22")+COUNTIF(AG81,"&lt;40")=0,,"تاريخ ،")&amp;IF(COUNTIF(AI81,"&lt;22")+COUNTIF(AJ81,"&lt;40")=0,,"جغرافيا،")&amp;IF(COUNTIF(AL81,"&lt;11")+COUNTIF(AM81,"&lt;20")=0,,"أساسيات الحياة الاجتماعية، ")</f>
        <v>له دور ثانٍ في :  رياضيات،</v>
      </c>
    </row>
    <row r="80" spans="2:48" ht="28.5" customHeight="1" thickBot="1">
      <c r="B80" s="40"/>
      <c r="C80" s="41"/>
      <c r="D80" s="43"/>
      <c r="E80" s="41"/>
      <c r="F80" s="11" t="s">
        <v>31</v>
      </c>
      <c r="G80" s="12">
        <v>25</v>
      </c>
      <c r="H80" s="12">
        <v>46</v>
      </c>
      <c r="I80" s="13">
        <f>SUM(G80:H80)</f>
        <v>71</v>
      </c>
      <c r="J80" s="12">
        <v>26</v>
      </c>
      <c r="K80" s="12">
        <v>36</v>
      </c>
      <c r="L80" s="13">
        <f>SUM(J80:K80)</f>
        <v>62</v>
      </c>
      <c r="M80" s="12">
        <v>17</v>
      </c>
      <c r="N80" s="12">
        <v>26</v>
      </c>
      <c r="O80" s="13">
        <f>SUM(M80:N80)</f>
        <v>43</v>
      </c>
      <c r="P80" s="12">
        <v>21</v>
      </c>
      <c r="Q80" s="12">
        <v>27</v>
      </c>
      <c r="R80" s="13">
        <f>SUM(P80:Q80)</f>
        <v>48</v>
      </c>
      <c r="S80" s="12">
        <v>15</v>
      </c>
      <c r="T80" s="12">
        <v>16</v>
      </c>
      <c r="U80" s="13">
        <f>SUM(S80:T80)</f>
        <v>31</v>
      </c>
      <c r="V80" s="12">
        <v>17</v>
      </c>
      <c r="W80" s="12">
        <v>22</v>
      </c>
      <c r="X80" s="13">
        <f>SUM(V80:W80)</f>
        <v>39</v>
      </c>
      <c r="Y80" s="12">
        <v>8</v>
      </c>
      <c r="Z80" s="12">
        <v>28</v>
      </c>
      <c r="AA80" s="13">
        <f>SUM(Y80:Z80)</f>
        <v>36</v>
      </c>
      <c r="AB80" s="12">
        <v>12</v>
      </c>
      <c r="AC80" s="12">
        <v>11</v>
      </c>
      <c r="AD80" s="13">
        <f>SUM(AB80:AC80)</f>
        <v>23</v>
      </c>
      <c r="AE80" s="12">
        <v>12</v>
      </c>
      <c r="AF80" s="12">
        <v>19</v>
      </c>
      <c r="AG80" s="13">
        <f>SUM(AE80:AF80)</f>
        <v>31</v>
      </c>
      <c r="AH80" s="12">
        <v>8</v>
      </c>
      <c r="AI80" s="12">
        <v>21</v>
      </c>
      <c r="AJ80" s="13">
        <f>SUM(AH80:AI80)</f>
        <v>29</v>
      </c>
      <c r="AK80" s="12">
        <v>4</v>
      </c>
      <c r="AL80" s="12">
        <v>10</v>
      </c>
      <c r="AM80" s="13">
        <f>SUM(AK80:AL80)</f>
        <v>14</v>
      </c>
      <c r="AN80" s="46"/>
      <c r="AO80" s="46"/>
      <c r="AP80" s="48"/>
      <c r="AQ80" s="41"/>
      <c r="AR80" s="41"/>
      <c r="AS80" s="41"/>
      <c r="AT80" s="41"/>
      <c r="AU80" s="44"/>
      <c r="AV80" s="38"/>
    </row>
    <row r="81" spans="2:48" ht="36" customHeight="1" thickBot="1">
      <c r="B81" s="40"/>
      <c r="C81" s="41"/>
      <c r="D81" s="45"/>
      <c r="E81" s="41"/>
      <c r="F81" s="14" t="s">
        <v>32</v>
      </c>
      <c r="G81" s="13">
        <f>SUM(G79:G80)</f>
        <v>44</v>
      </c>
      <c r="H81" s="13">
        <f>IF(SUM(H79:H80)&lt;38,SUM(H79:H80),SUM(H79:H80))</f>
        <v>95</v>
      </c>
      <c r="I81" s="13">
        <f>IF(SUM(G81:H81)&lt;100,SUM(G81:H81),SUM(G81:H81))</f>
        <v>139</v>
      </c>
      <c r="J81" s="13">
        <f>SUM(J79:J80)</f>
        <v>49</v>
      </c>
      <c r="K81" s="13">
        <f>IF(SUM(K79:K80)&lt;38,SUM(K79:K80),SUM(K79:K80))</f>
        <v>78</v>
      </c>
      <c r="L81" s="13">
        <f>IF(SUM(J81:K81)&lt;100,SUM(J81:K81),SUM(J81:K81))</f>
        <v>127</v>
      </c>
      <c r="M81" s="13">
        <f>SUM(M79:M80)</f>
        <v>28</v>
      </c>
      <c r="N81" s="13">
        <f>IF(SUM(N79:N80)&lt;38,SUM(N79:N80),SUM(N79:N80))</f>
        <v>42</v>
      </c>
      <c r="O81" s="13"/>
      <c r="P81" s="13">
        <f>SUM(P79:P80)</f>
        <v>38</v>
      </c>
      <c r="Q81" s="13">
        <f>IF(SUM(Q79:Q80)&lt;38,SUM(Q79:Q80),SUM(Q79:Q80))</f>
        <v>47</v>
      </c>
      <c r="R81" s="13">
        <f>IF(SUM(P81:Q81)&lt;80,SUM(P81:Q81),SUM(P81:Q81))</f>
        <v>85</v>
      </c>
      <c r="S81" s="13">
        <f>SUM(S79:S80)</f>
        <v>27</v>
      </c>
      <c r="T81" s="13">
        <f>IF(SUM(T79:T80)&lt;38,SUM(T79:T80),SUM(T79:T80))</f>
        <v>36</v>
      </c>
      <c r="U81" s="13">
        <f>IF(SUM(S81:T81)&lt;80,SUM(S81:T81),SUM(S81:T81))</f>
        <v>63</v>
      </c>
      <c r="V81" s="13">
        <f>SUM(V79:V80)</f>
        <v>31</v>
      </c>
      <c r="W81" s="13">
        <f>IF(SUM(W79:W80)&lt;38,SUM(W79:W80),SUM(W79:W80))</f>
        <v>42</v>
      </c>
      <c r="X81" s="13">
        <f>IF(SUM(V81:W81)&lt;80,SUM(V81:W81),SUM(V81:W81))</f>
        <v>73</v>
      </c>
      <c r="Y81" s="13">
        <f>SUM(Y79:Y80)</f>
        <v>17</v>
      </c>
      <c r="Z81" s="13">
        <f>IF(SUM(Z79:Z80)&lt;19,SUM(Z79:Z80),SUM(Z79:Z80))</f>
        <v>50</v>
      </c>
      <c r="AA81" s="13">
        <f>IF(SUM(Y81:Z81)&lt;40,SUM(Y81:Z81),SUM(Y81:Z81))</f>
        <v>67</v>
      </c>
      <c r="AB81" s="13">
        <f>SUM(AB79:AB80)</f>
        <v>25</v>
      </c>
      <c r="AC81" s="13">
        <f>IF(SUM(AC79:AC80)&lt;19,SUM(AC79:AC80),SUM(AC79:AC80))</f>
        <v>23</v>
      </c>
      <c r="AD81" s="13">
        <f>IF(SUM(AB81:AC81)&lt;40,SUM(AB81:AC81),SUM(AB81:AC81))</f>
        <v>48</v>
      </c>
      <c r="AE81" s="13">
        <f>SUM(AE79:AE80)</f>
        <v>19</v>
      </c>
      <c r="AF81" s="13">
        <f>IF(SUM(AF79:AF80)&lt;19,SUM(AF79:AF80),SUM(AF79:AF80))</f>
        <v>32</v>
      </c>
      <c r="AG81" s="13">
        <f>IF(SUM(AE81:AF81)&lt;40,SUM(AE81:AF81),SUM(AE81:AF81))</f>
        <v>51</v>
      </c>
      <c r="AH81" s="13">
        <f>SUM(AH79:AH80)</f>
        <v>13</v>
      </c>
      <c r="AI81" s="13">
        <f>IF(SUM(AI79:AI80)&lt;19,SUM(AI79:AI80),SUM(AI79:AI80))</f>
        <v>27</v>
      </c>
      <c r="AJ81" s="13">
        <f>IF(SUM(AH81:AI81)&lt;40,SUM(AH81:AI81),SUM(AH81:AI81))</f>
        <v>40</v>
      </c>
      <c r="AK81" s="13">
        <f>SUM(AK79:AK80)</f>
        <v>10</v>
      </c>
      <c r="AL81" s="13">
        <f>IF(SUM(AL79:AL80)&lt;9,SUM(AL79:AL80),SUM(AL79:AL80))</f>
        <v>14</v>
      </c>
      <c r="AM81" s="13">
        <f>IF(SUM(AK81:AL81)&lt;20,SUM(AK81:AL81),SUM(AK81:AL81))</f>
        <v>24</v>
      </c>
      <c r="AN81" s="15" t="str">
        <f>IF(OR(I81&lt;100,L81&lt;100,O81&lt;100,R81&lt;60,U81&lt;60,X81&lt;60,AA81&lt;40,AD81&lt;40,AG81&lt;40,AJ81&lt;40,AM81&lt;20),"0",SUM(AA81,AD81,X81,U81,R81,O81,L81,I81,AG81,AJ81,AM81))</f>
        <v>0</v>
      </c>
      <c r="AO81" s="15">
        <f>AN81/1320*100</f>
        <v>0</v>
      </c>
      <c r="AP81" s="15" t="str">
        <f>IF(AO81&lt;50,"   ",IF(AO81&lt;65,"مقبول",IF(AO81&lt;75,"جيد",IF(AO81&lt;85,"جيدجداً",IF(AO81&lt;=100,"ممتاز","خطا")))))</f>
        <v xml:space="preserve">   </v>
      </c>
      <c r="AQ81" s="49"/>
      <c r="AR81" s="49"/>
      <c r="AS81" s="49"/>
      <c r="AT81" s="49"/>
      <c r="AU81" s="44"/>
      <c r="AV81" s="38"/>
    </row>
    <row r="83" spans="2:48" ht="26.25">
      <c r="C83" s="16"/>
      <c r="D83" s="17" t="s">
        <v>33</v>
      </c>
      <c r="E83" s="17"/>
      <c r="F83" s="17"/>
      <c r="G83" s="17"/>
      <c r="H83" s="17"/>
      <c r="I83" s="17"/>
      <c r="J83" s="16"/>
      <c r="K83" s="16"/>
      <c r="L83" s="16"/>
      <c r="M83" s="18" t="s">
        <v>34</v>
      </c>
      <c r="N83" s="18" t="s">
        <v>35</v>
      </c>
      <c r="O83" s="18"/>
      <c r="P83" s="18"/>
      <c r="Q83" s="18"/>
      <c r="R83" s="18"/>
      <c r="S83" s="18"/>
      <c r="T83" s="18"/>
      <c r="U83" s="18"/>
      <c r="V83" s="18"/>
      <c r="W83" s="19"/>
      <c r="X83" s="19"/>
      <c r="Y83" s="19"/>
    </row>
    <row r="84" spans="2:48" ht="26.25">
      <c r="C84" s="19"/>
      <c r="D84" s="20" t="s">
        <v>36</v>
      </c>
      <c r="E84" s="18" t="s">
        <v>37</v>
      </c>
      <c r="F84" s="18"/>
      <c r="G84" s="18"/>
      <c r="H84" s="18"/>
      <c r="I84" s="18"/>
      <c r="J84" s="19"/>
      <c r="K84" s="19"/>
      <c r="L84" s="19"/>
      <c r="M84" s="18" t="s">
        <v>34</v>
      </c>
      <c r="N84" s="18" t="s">
        <v>38</v>
      </c>
      <c r="O84" s="18"/>
      <c r="P84" s="18"/>
      <c r="Q84" s="18"/>
      <c r="R84" s="18"/>
      <c r="S84" s="18"/>
      <c r="T84" s="18"/>
      <c r="U84" s="18"/>
      <c r="V84" s="18"/>
      <c r="W84" s="19"/>
      <c r="X84" s="19"/>
      <c r="Y84" s="19"/>
    </row>
    <row r="85" spans="2:48" ht="20.25">
      <c r="C85" s="19"/>
    </row>
    <row r="86" spans="2:48" ht="20.25">
      <c r="C86" s="19"/>
    </row>
    <row r="87" spans="2:48" ht="20.25">
      <c r="C87" s="19"/>
    </row>
    <row r="88" spans="2:48" ht="35.25">
      <c r="C88" s="19"/>
      <c r="J88" s="72" t="s">
        <v>0</v>
      </c>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row>
    <row r="89" spans="2:48" ht="20.25">
      <c r="C89" s="19"/>
    </row>
    <row r="90" spans="2:48" ht="20.25">
      <c r="C90" s="19"/>
    </row>
    <row r="91" spans="2:48" ht="21" thickBot="1">
      <c r="C91" s="19"/>
    </row>
    <row r="92" spans="2:48" ht="35.25" customHeight="1" thickTop="1" thickBot="1">
      <c r="B92" s="73" t="s">
        <v>2</v>
      </c>
      <c r="C92" s="76" t="s">
        <v>3</v>
      </c>
      <c r="D92" s="79" t="s">
        <v>4</v>
      </c>
      <c r="E92" s="82" t="s">
        <v>5</v>
      </c>
      <c r="F92" s="24" t="s">
        <v>6</v>
      </c>
      <c r="G92" s="55" t="s">
        <v>7</v>
      </c>
      <c r="H92" s="56"/>
      <c r="I92" s="57"/>
      <c r="J92" s="55" t="s">
        <v>8</v>
      </c>
      <c r="K92" s="56"/>
      <c r="L92" s="57"/>
      <c r="M92" s="55" t="s">
        <v>9</v>
      </c>
      <c r="N92" s="56"/>
      <c r="O92" s="57"/>
      <c r="P92" s="55" t="s">
        <v>10</v>
      </c>
      <c r="Q92" s="56"/>
      <c r="R92" s="57"/>
      <c r="S92" s="55" t="s">
        <v>11</v>
      </c>
      <c r="T92" s="56"/>
      <c r="U92" s="57"/>
      <c r="V92" s="55" t="s">
        <v>12</v>
      </c>
      <c r="W92" s="56"/>
      <c r="X92" s="57"/>
      <c r="Y92" s="55" t="s">
        <v>13</v>
      </c>
      <c r="Z92" s="56"/>
      <c r="AA92" s="57"/>
      <c r="AB92" s="55" t="s">
        <v>14</v>
      </c>
      <c r="AC92" s="56"/>
      <c r="AD92" s="57"/>
      <c r="AE92" s="55" t="s">
        <v>15</v>
      </c>
      <c r="AF92" s="56"/>
      <c r="AG92" s="57"/>
      <c r="AH92" s="55" t="s">
        <v>16</v>
      </c>
      <c r="AI92" s="56"/>
      <c r="AJ92" s="57"/>
      <c r="AK92" s="55" t="s">
        <v>17</v>
      </c>
      <c r="AL92" s="56"/>
      <c r="AM92" s="57"/>
      <c r="AN92" s="58" t="s">
        <v>18</v>
      </c>
      <c r="AO92" s="58" t="s">
        <v>19</v>
      </c>
      <c r="AP92" s="58" t="s">
        <v>20</v>
      </c>
      <c r="AQ92" s="61" t="s">
        <v>21</v>
      </c>
      <c r="AR92" s="62"/>
      <c r="AS92" s="61" t="s">
        <v>22</v>
      </c>
      <c r="AT92" s="62"/>
      <c r="AU92" s="65" t="s">
        <v>23</v>
      </c>
    </row>
    <row r="93" spans="2:48" ht="187.5" thickBot="1">
      <c r="B93" s="74"/>
      <c r="C93" s="77"/>
      <c r="D93" s="80"/>
      <c r="E93" s="83"/>
      <c r="F93" s="8" t="s">
        <v>24</v>
      </c>
      <c r="G93" s="8" t="s">
        <v>25</v>
      </c>
      <c r="H93" s="8" t="s">
        <v>26</v>
      </c>
      <c r="I93" s="8" t="s">
        <v>27</v>
      </c>
      <c r="J93" s="8" t="s">
        <v>25</v>
      </c>
      <c r="K93" s="8" t="s">
        <v>26</v>
      </c>
      <c r="L93" s="8" t="s">
        <v>27</v>
      </c>
      <c r="M93" s="8" t="s">
        <v>25</v>
      </c>
      <c r="N93" s="8" t="s">
        <v>26</v>
      </c>
      <c r="O93" s="8" t="s">
        <v>27</v>
      </c>
      <c r="P93" s="8" t="s">
        <v>25</v>
      </c>
      <c r="Q93" s="8" t="s">
        <v>26</v>
      </c>
      <c r="R93" s="8" t="s">
        <v>27</v>
      </c>
      <c r="S93" s="8" t="s">
        <v>25</v>
      </c>
      <c r="T93" s="8" t="s">
        <v>26</v>
      </c>
      <c r="U93" s="8" t="s">
        <v>27</v>
      </c>
      <c r="V93" s="8" t="s">
        <v>25</v>
      </c>
      <c r="W93" s="8" t="s">
        <v>26</v>
      </c>
      <c r="X93" s="8" t="s">
        <v>27</v>
      </c>
      <c r="Y93" s="8" t="s">
        <v>25</v>
      </c>
      <c r="Z93" s="8" t="s">
        <v>26</v>
      </c>
      <c r="AA93" s="8" t="s">
        <v>27</v>
      </c>
      <c r="AB93" s="8" t="s">
        <v>25</v>
      </c>
      <c r="AC93" s="8" t="s">
        <v>26</v>
      </c>
      <c r="AD93" s="8" t="s">
        <v>27</v>
      </c>
      <c r="AE93" s="8" t="s">
        <v>25</v>
      </c>
      <c r="AF93" s="8" t="s">
        <v>26</v>
      </c>
      <c r="AG93" s="8" t="s">
        <v>27</v>
      </c>
      <c r="AH93" s="8" t="s">
        <v>25</v>
      </c>
      <c r="AI93" s="8" t="s">
        <v>26</v>
      </c>
      <c r="AJ93" s="8" t="s">
        <v>27</v>
      </c>
      <c r="AK93" s="8" t="s">
        <v>25</v>
      </c>
      <c r="AL93" s="8" t="s">
        <v>26</v>
      </c>
      <c r="AM93" s="8" t="s">
        <v>27</v>
      </c>
      <c r="AN93" s="59"/>
      <c r="AO93" s="59"/>
      <c r="AP93" s="59"/>
      <c r="AQ93" s="63"/>
      <c r="AR93" s="64"/>
      <c r="AS93" s="63"/>
      <c r="AT93" s="64"/>
      <c r="AU93" s="66"/>
    </row>
    <row r="94" spans="2:48" ht="28.5" thickBot="1">
      <c r="B94" s="74"/>
      <c r="C94" s="77"/>
      <c r="D94" s="80"/>
      <c r="E94" s="83"/>
      <c r="F94" s="25" t="s">
        <v>28</v>
      </c>
      <c r="G94" s="9">
        <v>30</v>
      </c>
      <c r="H94" s="9">
        <v>56</v>
      </c>
      <c r="I94" s="9">
        <v>100</v>
      </c>
      <c r="J94" s="9">
        <v>30</v>
      </c>
      <c r="K94" s="9">
        <v>56</v>
      </c>
      <c r="L94" s="9">
        <v>100</v>
      </c>
      <c r="M94" s="9">
        <v>30</v>
      </c>
      <c r="N94" s="9">
        <v>56</v>
      </c>
      <c r="O94" s="9">
        <v>100</v>
      </c>
      <c r="P94" s="9">
        <v>24</v>
      </c>
      <c r="Q94" s="9">
        <v>29</v>
      </c>
      <c r="R94" s="9">
        <v>60</v>
      </c>
      <c r="S94" s="9">
        <v>24</v>
      </c>
      <c r="T94" s="9">
        <v>29</v>
      </c>
      <c r="U94" s="9">
        <v>60</v>
      </c>
      <c r="V94" s="9">
        <v>24</v>
      </c>
      <c r="W94" s="9">
        <v>29</v>
      </c>
      <c r="X94" s="9">
        <v>60</v>
      </c>
      <c r="Y94" s="9">
        <v>12</v>
      </c>
      <c r="Z94" s="9">
        <v>22</v>
      </c>
      <c r="AA94" s="9">
        <v>40</v>
      </c>
      <c r="AB94" s="9">
        <v>16</v>
      </c>
      <c r="AC94" s="9">
        <v>19</v>
      </c>
      <c r="AD94" s="9">
        <v>40</v>
      </c>
      <c r="AE94" s="9">
        <v>12</v>
      </c>
      <c r="AF94" s="9">
        <v>22</v>
      </c>
      <c r="AG94" s="9">
        <v>40</v>
      </c>
      <c r="AH94" s="9">
        <v>12</v>
      </c>
      <c r="AI94" s="9">
        <v>22</v>
      </c>
      <c r="AJ94" s="9">
        <v>40</v>
      </c>
      <c r="AK94" s="9">
        <v>6</v>
      </c>
      <c r="AL94" s="9">
        <v>11</v>
      </c>
      <c r="AM94" s="9">
        <v>20</v>
      </c>
      <c r="AN94" s="59"/>
      <c r="AO94" s="59"/>
      <c r="AP94" s="59"/>
      <c r="AQ94" s="68" t="s">
        <v>20</v>
      </c>
      <c r="AR94" s="69"/>
      <c r="AS94" s="70" t="s">
        <v>20</v>
      </c>
      <c r="AT94" s="71"/>
      <c r="AU94" s="67"/>
    </row>
    <row r="95" spans="2:48" ht="28.5" thickBot="1">
      <c r="B95" s="75"/>
      <c r="C95" s="78"/>
      <c r="D95" s="81"/>
      <c r="E95" s="84"/>
      <c r="F95" s="10" t="s">
        <v>29</v>
      </c>
      <c r="G95" s="9">
        <v>60</v>
      </c>
      <c r="H95" s="9">
        <v>140</v>
      </c>
      <c r="I95" s="9">
        <v>200</v>
      </c>
      <c r="J95" s="9">
        <v>60</v>
      </c>
      <c r="K95" s="9">
        <v>140</v>
      </c>
      <c r="L95" s="9">
        <v>200</v>
      </c>
      <c r="M95" s="9">
        <v>60</v>
      </c>
      <c r="N95" s="9">
        <v>140</v>
      </c>
      <c r="O95" s="9">
        <v>200</v>
      </c>
      <c r="P95" s="9">
        <v>48</v>
      </c>
      <c r="Q95" s="9">
        <v>72</v>
      </c>
      <c r="R95" s="9">
        <v>120</v>
      </c>
      <c r="S95" s="9">
        <v>48</v>
      </c>
      <c r="T95" s="9">
        <v>72</v>
      </c>
      <c r="U95" s="9">
        <v>120</v>
      </c>
      <c r="V95" s="9">
        <v>48</v>
      </c>
      <c r="W95" s="9">
        <v>72</v>
      </c>
      <c r="X95" s="9">
        <v>120</v>
      </c>
      <c r="Y95" s="9">
        <v>24</v>
      </c>
      <c r="Z95" s="9">
        <v>56</v>
      </c>
      <c r="AA95" s="9">
        <v>80</v>
      </c>
      <c r="AB95" s="9">
        <v>32</v>
      </c>
      <c r="AC95" s="9">
        <v>48</v>
      </c>
      <c r="AD95" s="9">
        <v>80</v>
      </c>
      <c r="AE95" s="9">
        <v>24</v>
      </c>
      <c r="AF95" s="9">
        <v>56</v>
      </c>
      <c r="AG95" s="9">
        <v>80</v>
      </c>
      <c r="AH95" s="9">
        <v>24</v>
      </c>
      <c r="AI95" s="9">
        <v>56</v>
      </c>
      <c r="AJ95" s="9">
        <v>80</v>
      </c>
      <c r="AK95" s="9">
        <v>12</v>
      </c>
      <c r="AL95" s="9">
        <v>28</v>
      </c>
      <c r="AM95" s="9">
        <v>40</v>
      </c>
      <c r="AN95" s="60"/>
      <c r="AO95" s="60"/>
      <c r="AP95" s="60"/>
      <c r="AQ95" s="70"/>
      <c r="AR95" s="71"/>
      <c r="AS95" s="70"/>
      <c r="AT95" s="71"/>
      <c r="AU95" s="67"/>
    </row>
    <row r="96" spans="2:48" ht="28.5" customHeight="1" thickBot="1">
      <c r="B96" s="40">
        <v>21</v>
      </c>
      <c r="C96" s="41">
        <v>630</v>
      </c>
      <c r="D96" s="43" t="s">
        <v>59</v>
      </c>
      <c r="E96" s="41">
        <v>232</v>
      </c>
      <c r="F96" s="11" t="s">
        <v>30</v>
      </c>
      <c r="G96" s="27">
        <v>15</v>
      </c>
      <c r="H96" s="27">
        <v>38</v>
      </c>
      <c r="I96" s="13">
        <f>SUM(G96:H96)</f>
        <v>53</v>
      </c>
      <c r="J96" s="27">
        <v>14</v>
      </c>
      <c r="K96" s="27">
        <v>25</v>
      </c>
      <c r="L96" s="13">
        <f>SUM(J96:K96)</f>
        <v>39</v>
      </c>
      <c r="M96" s="27">
        <v>8</v>
      </c>
      <c r="N96" s="27">
        <v>40</v>
      </c>
      <c r="O96" s="13">
        <f>SUM(M96:N96)</f>
        <v>48</v>
      </c>
      <c r="P96" s="27">
        <v>19</v>
      </c>
      <c r="Q96" s="27">
        <v>18</v>
      </c>
      <c r="R96" s="13">
        <f>SUM(P96:Q96)</f>
        <v>37</v>
      </c>
      <c r="S96" s="27">
        <v>17</v>
      </c>
      <c r="T96" s="27">
        <v>10</v>
      </c>
      <c r="U96" s="13">
        <f>SUM(S96:T96)</f>
        <v>27</v>
      </c>
      <c r="V96" s="27">
        <v>14</v>
      </c>
      <c r="W96" s="27">
        <v>12</v>
      </c>
      <c r="X96" s="13">
        <f>SUM(V96:W96)</f>
        <v>26</v>
      </c>
      <c r="Y96" s="27">
        <v>4</v>
      </c>
      <c r="Z96" s="27">
        <v>18</v>
      </c>
      <c r="AA96" s="13">
        <f>SUM(Y96:Z96)</f>
        <v>22</v>
      </c>
      <c r="AB96" s="27">
        <v>12</v>
      </c>
      <c r="AC96" s="27">
        <v>21</v>
      </c>
      <c r="AD96" s="13">
        <f>SUM(AB96:AC96)</f>
        <v>33</v>
      </c>
      <c r="AE96" s="27">
        <v>10</v>
      </c>
      <c r="AF96" s="27">
        <v>25</v>
      </c>
      <c r="AG96" s="13">
        <f>SUM(AE96:AF96)</f>
        <v>35</v>
      </c>
      <c r="AH96" s="27">
        <v>5</v>
      </c>
      <c r="AI96" s="27">
        <v>4</v>
      </c>
      <c r="AJ96" s="13">
        <f>SUM(AH96:AI96)</f>
        <v>9</v>
      </c>
      <c r="AK96" s="27">
        <v>3</v>
      </c>
      <c r="AL96" s="27">
        <v>4</v>
      </c>
      <c r="AM96" s="13">
        <f>SUM(AK96:AL96)</f>
        <v>7</v>
      </c>
      <c r="AN96" s="54"/>
      <c r="AO96" s="54"/>
      <c r="AP96" s="47"/>
      <c r="AQ96" s="41"/>
      <c r="AR96" s="41"/>
      <c r="AS96" s="41"/>
      <c r="AT96" s="41"/>
      <c r="AU96" s="44" t="str">
        <f>IF(AN98="0","راسب","ناجح")</f>
        <v>ناجح</v>
      </c>
      <c r="AV96" s="38" t="str">
        <f>IF(AN98="0","له دور ثانٍ في : ","ناجح")&amp;IF(COUNTIF(H98,"&lt;56")+COUNTIF(I98,"&lt;100")=0,,"عربي،")&amp;IF(COUNTIF(K98,"&lt;56")+COUNTIF(L98,"&lt;100")=0,,"إنجليزي،")&amp;IF(COUNTIF(N98,"&lt;56")+COUNTIF(O98,"&lt;100")=0,," رياضيات،")&amp;IF(COUNTIF(Q98,"&lt;29")+COUNTIF(R98,"&lt;60")=0,,"فيزياء ،")&amp;IF(COUNTIF(T98,"&lt;29")+COUNTIF(U98,"&lt;60")=0,,"كيمياء،")&amp;IF(COUNTIF(W98,"&lt;29")+COUNTIF(X98,"&lt;60")=0,,"أحياء،")&amp;IF(COUNTIF(Z98,"&lt;22")+COUNTIF(AA98,"&lt;40")=0,,"دين، ")&amp;IF(COUNTIF(AC98,"&lt;19")+COUNTIF(AD98,"&lt;40")=0,,"حاسوب،
")&amp;IF(COUNTIF(AF98,"&lt;22")+COUNTIF(AG98,"&lt;40")=0,,"تاريخ ،")&amp;IF(COUNTIF(AI98,"&lt;22")+COUNTIF(AJ98,"&lt;40")=0,,"جغرافيا،")&amp;IF(COUNTIF(AL98,"&lt;11")+COUNTIF(AM98,"&lt;20")=0,,"أساسيات الحياة الاجتماعية، ")</f>
        <v>ناجح</v>
      </c>
    </row>
    <row r="97" spans="2:48" ht="28.5" customHeight="1" thickBot="1">
      <c r="B97" s="40"/>
      <c r="C97" s="41"/>
      <c r="D97" s="43"/>
      <c r="E97" s="41"/>
      <c r="F97" s="11" t="s">
        <v>31</v>
      </c>
      <c r="G97" s="27">
        <v>15</v>
      </c>
      <c r="H97" s="27">
        <v>49</v>
      </c>
      <c r="I97" s="13">
        <f>SUM(G97:H97)</f>
        <v>64</v>
      </c>
      <c r="J97" s="27">
        <v>22</v>
      </c>
      <c r="K97" s="27">
        <v>40</v>
      </c>
      <c r="L97" s="13">
        <f>SUM(J97:K97)</f>
        <v>62</v>
      </c>
      <c r="M97" s="27">
        <v>30</v>
      </c>
      <c r="N97" s="27">
        <v>30</v>
      </c>
      <c r="O97" s="13">
        <f>SUM(M97:N97)</f>
        <v>60</v>
      </c>
      <c r="P97" s="27">
        <v>12</v>
      </c>
      <c r="Q97" s="27">
        <v>20</v>
      </c>
      <c r="R97" s="13">
        <f>SUM(P97:Q97)</f>
        <v>32</v>
      </c>
      <c r="S97" s="27">
        <v>16</v>
      </c>
      <c r="T97" s="27">
        <v>19</v>
      </c>
      <c r="U97" s="13">
        <f>SUM(S97:T97)</f>
        <v>35</v>
      </c>
      <c r="V97" s="27">
        <v>19</v>
      </c>
      <c r="W97" s="27">
        <v>17</v>
      </c>
      <c r="X97" s="13">
        <f>SUM(V97:W97)</f>
        <v>36</v>
      </c>
      <c r="Y97" s="27">
        <v>3</v>
      </c>
      <c r="Z97" s="27">
        <v>16</v>
      </c>
      <c r="AA97" s="13">
        <f>SUM(Y97:Z97)</f>
        <v>19</v>
      </c>
      <c r="AB97" s="27">
        <v>11</v>
      </c>
      <c r="AC97" s="27">
        <v>13</v>
      </c>
      <c r="AD97" s="13">
        <f>SUM(AB97:AC97)</f>
        <v>24</v>
      </c>
      <c r="AE97" s="27">
        <v>11</v>
      </c>
      <c r="AF97" s="27">
        <v>16</v>
      </c>
      <c r="AG97" s="13">
        <f>SUM(AE97:AF97)</f>
        <v>27</v>
      </c>
      <c r="AH97" s="27">
        <v>7</v>
      </c>
      <c r="AI97" s="27">
        <v>24</v>
      </c>
      <c r="AJ97" s="13">
        <f>SUM(AH97:AI97)</f>
        <v>31</v>
      </c>
      <c r="AK97" s="27">
        <v>3</v>
      </c>
      <c r="AL97" s="27">
        <v>10</v>
      </c>
      <c r="AM97" s="13">
        <f>SUM(AK97:AL97)</f>
        <v>13</v>
      </c>
      <c r="AN97" s="48"/>
      <c r="AO97" s="48"/>
      <c r="AP97" s="48"/>
      <c r="AQ97" s="41"/>
      <c r="AR97" s="41"/>
      <c r="AS97" s="41"/>
      <c r="AT97" s="41"/>
      <c r="AU97" s="44"/>
      <c r="AV97" s="38"/>
    </row>
    <row r="98" spans="2:48" ht="36" customHeight="1" thickBot="1">
      <c r="B98" s="40"/>
      <c r="C98" s="41"/>
      <c r="D98" s="43"/>
      <c r="E98" s="41"/>
      <c r="F98" s="14" t="s">
        <v>32</v>
      </c>
      <c r="G98" s="13">
        <f>SUM(G96:G97)</f>
        <v>30</v>
      </c>
      <c r="H98" s="13">
        <f>IF(SUM(H96:H97)&lt;38,SUM(H96:H97),SUM(H96:H97))</f>
        <v>87</v>
      </c>
      <c r="I98" s="13">
        <f>IF(SUM(G98:H98)&lt;100,SUM(G98:H98),SUM(G98:H98))</f>
        <v>117</v>
      </c>
      <c r="J98" s="13">
        <f>SUM(J96:J97)</f>
        <v>36</v>
      </c>
      <c r="K98" s="13">
        <f>IF(SUM(K96:K97)&lt;38,SUM(K96:K97),SUM(K96:K97))</f>
        <v>65</v>
      </c>
      <c r="L98" s="13">
        <f>IF(SUM(J98:K98)&lt;100,SUM(J98:K98),SUM(J98:K98))</f>
        <v>101</v>
      </c>
      <c r="M98" s="13">
        <f>SUM(M96:M97)</f>
        <v>38</v>
      </c>
      <c r="N98" s="13">
        <f>IF(SUM(N96:N97)&lt;38,SUM(N96:N97),SUM(N96:N97))</f>
        <v>70</v>
      </c>
      <c r="O98" s="13">
        <f>IF(SUM(M98:N98)&lt;100,SUM(M98:N98),SUM(M98:N98))</f>
        <v>108</v>
      </c>
      <c r="P98" s="13">
        <f>SUM(P96:P97)</f>
        <v>31</v>
      </c>
      <c r="Q98" s="13">
        <f>IF(SUM(Q96:Q97)&lt;38,SUM(Q96:Q97),SUM(Q96:Q97))</f>
        <v>38</v>
      </c>
      <c r="R98" s="13">
        <f>IF(SUM(P98:Q98)&lt;80,SUM(P98:Q98),SUM(P98:Q98))</f>
        <v>69</v>
      </c>
      <c r="S98" s="13">
        <f>SUM(S96:S97)</f>
        <v>33</v>
      </c>
      <c r="T98" s="13">
        <f>IF(SUM(T96:T97)&lt;38,SUM(T96:T97),SUM(T96:T97))</f>
        <v>29</v>
      </c>
      <c r="U98" s="13">
        <f>IF(SUM(S98:T98)&lt;80,SUM(S98:T98),SUM(S98:T98))</f>
        <v>62</v>
      </c>
      <c r="V98" s="13">
        <f>SUM(V96:V97)</f>
        <v>33</v>
      </c>
      <c r="W98" s="13">
        <f>IF(SUM(W96:W97)&lt;38,SUM(W96:W97),SUM(W96:W97))</f>
        <v>29</v>
      </c>
      <c r="X98" s="13">
        <f>IF(SUM(V98:W98)&lt;80,SUM(V98:W98),SUM(V98:W98))</f>
        <v>62</v>
      </c>
      <c r="Y98" s="13">
        <f>SUM(Y96:Y97)</f>
        <v>7</v>
      </c>
      <c r="Z98" s="13">
        <f>IF(SUM(Z96:Z97)&lt;19,SUM(Z96:Z97),SUM(Z96:Z97))</f>
        <v>34</v>
      </c>
      <c r="AA98" s="13">
        <f>IF(SUM(Y98:Z98)&lt;40,SUM(Y98:Z98),SUM(Y98:Z98))</f>
        <v>41</v>
      </c>
      <c r="AB98" s="13">
        <f>SUM(AB96:AB97)</f>
        <v>23</v>
      </c>
      <c r="AC98" s="13">
        <f>IF(SUM(AC96:AC97)&lt;19,SUM(AC96:AC97),SUM(AC96:AC97))</f>
        <v>34</v>
      </c>
      <c r="AD98" s="13">
        <f>IF(SUM(AB98:AC98)&lt;40,SUM(AB98:AC98),SUM(AB98:AC98))</f>
        <v>57</v>
      </c>
      <c r="AE98" s="13">
        <f>SUM(AE96:AE97)</f>
        <v>21</v>
      </c>
      <c r="AF98" s="13">
        <f>IF(SUM(AF96:AF97)&lt;19,SUM(AF96:AF97),SUM(AF96:AF97))</f>
        <v>41</v>
      </c>
      <c r="AG98" s="13">
        <f>IF(SUM(AE98:AF98)&lt;40,SUM(AE98:AF98),SUM(AE98:AF98))</f>
        <v>62</v>
      </c>
      <c r="AH98" s="13">
        <f>SUM(AH96:AH97)</f>
        <v>12</v>
      </c>
      <c r="AI98" s="13">
        <f>IF(SUM(AI96:AI97)&lt;19,SUM(AI96:AI97),SUM(AI96:AI97))</f>
        <v>28</v>
      </c>
      <c r="AJ98" s="13">
        <f>IF(SUM(AH98:AI98)&lt;40,SUM(AH98:AI98),SUM(AH98:AI98))</f>
        <v>40</v>
      </c>
      <c r="AK98" s="13">
        <f>SUM(AK96:AK97)</f>
        <v>6</v>
      </c>
      <c r="AL98" s="13">
        <f>IF(SUM(AL96:AL97)&lt;9,SUM(AL96:AL97),SUM(AL96:AL97))</f>
        <v>14</v>
      </c>
      <c r="AM98" s="13">
        <f>IF(SUM(AK98:AL98)&lt;20,SUM(AK98:AL98),SUM(AK98:AL98))</f>
        <v>20</v>
      </c>
      <c r="AN98" s="15">
        <f>IF(OR(I98&lt;100,L98&lt;100,O98&lt;100,R98&lt;60,U98&lt;60,X98&lt;60,AA98&lt;40,AD98&lt;40,AG98&lt;40,AJ98&lt;40,AM98&lt;20),"0",SUM(AA98,AD98,X98,U98,R98,O98,L98,I98,AG98,AJ98,AM98))</f>
        <v>739</v>
      </c>
      <c r="AO98" s="15">
        <f>AN98/1320*100</f>
        <v>55.984848484848484</v>
      </c>
      <c r="AP98" s="15" t="str">
        <f>IF(AO98&lt;50,"   ",IF(AO98&lt;65,"مقبول",IF(AO98&lt;75,"جيد",IF(AO98&lt;85,"جيدجداً",IF(AO98&lt;=100,"ممتاز","خطا")))))</f>
        <v>مقبول</v>
      </c>
      <c r="AQ98" s="41"/>
      <c r="AR98" s="41"/>
      <c r="AS98" s="41"/>
      <c r="AT98" s="41"/>
      <c r="AU98" s="44"/>
      <c r="AV98" s="38"/>
    </row>
    <row r="99" spans="2:48" ht="28.5" customHeight="1" thickBot="1">
      <c r="B99" s="40">
        <v>22</v>
      </c>
      <c r="C99" s="41">
        <v>631</v>
      </c>
      <c r="D99" s="42" t="s">
        <v>60</v>
      </c>
      <c r="E99" s="41">
        <v>233</v>
      </c>
      <c r="F99" s="11" t="s">
        <v>30</v>
      </c>
      <c r="G99" s="27">
        <v>18</v>
      </c>
      <c r="H99" s="27">
        <v>56</v>
      </c>
      <c r="I99" s="13">
        <f>SUM(G99:H99)</f>
        <v>74</v>
      </c>
      <c r="J99" s="27">
        <v>24</v>
      </c>
      <c r="K99" s="27">
        <v>30</v>
      </c>
      <c r="L99" s="13">
        <f>SUM(J99:K99)</f>
        <v>54</v>
      </c>
      <c r="M99" s="27">
        <v>17</v>
      </c>
      <c r="N99" s="27">
        <v>44</v>
      </c>
      <c r="O99" s="13">
        <f>SUM(M99:N99)</f>
        <v>61</v>
      </c>
      <c r="P99" s="27">
        <v>22</v>
      </c>
      <c r="Q99" s="27">
        <v>10</v>
      </c>
      <c r="R99" s="13">
        <f>SUM(P99:Q99)</f>
        <v>32</v>
      </c>
      <c r="S99" s="27">
        <v>20</v>
      </c>
      <c r="T99" s="27">
        <v>19</v>
      </c>
      <c r="U99" s="13">
        <f>SUM(S99:T99)</f>
        <v>39</v>
      </c>
      <c r="V99" s="27">
        <v>18</v>
      </c>
      <c r="W99" s="27">
        <v>27</v>
      </c>
      <c r="X99" s="13">
        <f>SUM(V99:W99)</f>
        <v>45</v>
      </c>
      <c r="Y99" s="27">
        <v>10</v>
      </c>
      <c r="Z99" s="27">
        <v>22</v>
      </c>
      <c r="AA99" s="13">
        <f>SUM(Y99:Z99)</f>
        <v>32</v>
      </c>
      <c r="AB99" s="27">
        <v>14</v>
      </c>
      <c r="AC99" s="27">
        <v>22</v>
      </c>
      <c r="AD99" s="13">
        <f>SUM(AB99:AC99)</f>
        <v>36</v>
      </c>
      <c r="AE99" s="27">
        <v>11</v>
      </c>
      <c r="AF99" s="27">
        <v>17</v>
      </c>
      <c r="AG99" s="13">
        <f>SUM(AE99:AF99)</f>
        <v>28</v>
      </c>
      <c r="AH99" s="27">
        <v>9</v>
      </c>
      <c r="AI99" s="27">
        <v>18</v>
      </c>
      <c r="AJ99" s="13">
        <f>SUM(AH99:AI99)</f>
        <v>27</v>
      </c>
      <c r="AK99" s="27">
        <v>5</v>
      </c>
      <c r="AL99" s="27">
        <v>9</v>
      </c>
      <c r="AM99" s="13">
        <f>SUM(AK99:AL99)</f>
        <v>14</v>
      </c>
      <c r="AN99" s="46"/>
      <c r="AO99" s="46"/>
      <c r="AP99" s="47"/>
      <c r="AQ99" s="41"/>
      <c r="AR99" s="41"/>
      <c r="AS99" s="41"/>
      <c r="AT99" s="41"/>
      <c r="AU99" s="44" t="str">
        <f>IF(AN101="0","راسب","ناجح")</f>
        <v>ناجح</v>
      </c>
      <c r="AV99" s="38" t="str">
        <f>IF(AN101="0","له دور ثانٍ في : ","ناجح")&amp;IF(COUNTIF(H101,"&lt;56")+COUNTIF(I101,"&lt;100")=0,,"عربي،")&amp;IF(COUNTIF(K101,"&lt;56")+COUNTIF(L101,"&lt;100")=0,,"إنجليزي،")&amp;IF(COUNTIF(N101,"&lt;56")+COUNTIF(O101,"&lt;100")=0,," رياضيات،")&amp;IF(COUNTIF(Q101,"&lt;29")+COUNTIF(R101,"&lt;60")=0,,"فيزياء ،")&amp;IF(COUNTIF(T101,"&lt;29")+COUNTIF(U101,"&lt;60")=0,,"كيمياء،")&amp;IF(COUNTIF(W101,"&lt;29")+COUNTIF(X101,"&lt;60")=0,,"أحياء،")&amp;IF(COUNTIF(Z101,"&lt;22")+COUNTIF(AA101,"&lt;40")=0,,"دين، ")&amp;IF(COUNTIF(AC101,"&lt;19")+COUNTIF(AD101,"&lt;40")=0,,"حاسوب،
")&amp;IF(COUNTIF(AF101,"&lt;22")+COUNTIF(AG101,"&lt;40")=0,,"تاريخ ،")&amp;IF(COUNTIF(AI101,"&lt;22")+COUNTIF(AJ101,"&lt;40")=0,,"جغرافيا،")&amp;IF(COUNTIF(AL101,"&lt;11")+COUNTIF(AM101,"&lt;20")=0,,"أساسيات الحياة الاجتماعية، ")</f>
        <v>ناجح</v>
      </c>
    </row>
    <row r="100" spans="2:48" ht="28.5" customHeight="1" thickBot="1">
      <c r="B100" s="40"/>
      <c r="C100" s="41"/>
      <c r="D100" s="43"/>
      <c r="E100" s="41"/>
      <c r="F100" s="11" t="s">
        <v>31</v>
      </c>
      <c r="G100" s="27">
        <v>20</v>
      </c>
      <c r="H100" s="27">
        <v>57</v>
      </c>
      <c r="I100" s="13">
        <f>SUM(G100:H100)</f>
        <v>77</v>
      </c>
      <c r="J100" s="27">
        <v>25</v>
      </c>
      <c r="K100" s="27">
        <v>26</v>
      </c>
      <c r="L100" s="13">
        <f>SUM(J100:K100)</f>
        <v>51</v>
      </c>
      <c r="M100" s="27">
        <v>17</v>
      </c>
      <c r="N100" s="27">
        <v>35</v>
      </c>
      <c r="O100" s="13">
        <f>SUM(M100:N100)</f>
        <v>52</v>
      </c>
      <c r="P100" s="27">
        <v>16</v>
      </c>
      <c r="Q100" s="27">
        <v>19</v>
      </c>
      <c r="R100" s="13">
        <f>SUM(P100:Q100)</f>
        <v>35</v>
      </c>
      <c r="S100" s="27">
        <v>19</v>
      </c>
      <c r="T100" s="27">
        <v>29</v>
      </c>
      <c r="U100" s="13">
        <f>SUM(S100:T100)</f>
        <v>48</v>
      </c>
      <c r="V100" s="27">
        <v>16</v>
      </c>
      <c r="W100" s="27">
        <v>17</v>
      </c>
      <c r="X100" s="13">
        <f>SUM(V100:W100)</f>
        <v>33</v>
      </c>
      <c r="Y100" s="27">
        <v>6</v>
      </c>
      <c r="Z100" s="27">
        <v>16</v>
      </c>
      <c r="AA100" s="13">
        <f>SUM(Y100:Z100)</f>
        <v>22</v>
      </c>
      <c r="AB100" s="27">
        <v>14</v>
      </c>
      <c r="AC100" s="27">
        <v>14</v>
      </c>
      <c r="AD100" s="13">
        <f>SUM(AB100:AC100)</f>
        <v>28</v>
      </c>
      <c r="AE100" s="27">
        <v>12</v>
      </c>
      <c r="AF100" s="27">
        <v>24</v>
      </c>
      <c r="AG100" s="13">
        <f>SUM(AE100:AF100)</f>
        <v>36</v>
      </c>
      <c r="AH100" s="27">
        <v>8</v>
      </c>
      <c r="AI100" s="27">
        <v>21</v>
      </c>
      <c r="AJ100" s="13">
        <f>SUM(AH100:AI100)</f>
        <v>29</v>
      </c>
      <c r="AK100" s="27">
        <v>5</v>
      </c>
      <c r="AL100" s="27">
        <v>10</v>
      </c>
      <c r="AM100" s="13">
        <f>SUM(AK100:AL100)</f>
        <v>15</v>
      </c>
      <c r="AN100" s="46"/>
      <c r="AO100" s="46"/>
      <c r="AP100" s="48"/>
      <c r="AQ100" s="41"/>
      <c r="AR100" s="41"/>
      <c r="AS100" s="41"/>
      <c r="AT100" s="41"/>
      <c r="AU100" s="44"/>
      <c r="AV100" s="38"/>
    </row>
    <row r="101" spans="2:48" ht="36" thickBot="1">
      <c r="B101" s="40"/>
      <c r="C101" s="41"/>
      <c r="D101" s="43"/>
      <c r="E101" s="41"/>
      <c r="F101" s="14" t="s">
        <v>32</v>
      </c>
      <c r="G101" s="13">
        <f>SUM(G99:G100)</f>
        <v>38</v>
      </c>
      <c r="H101" s="26">
        <f>IF(SUM(H99:H100)&lt;38,SUM(H99:H100),SUM(H99:H100))</f>
        <v>113</v>
      </c>
      <c r="I101" s="13">
        <f>IF(SUM(G101:H101)&lt;100,SUM(G101:H101),SUM(G101:H101))</f>
        <v>151</v>
      </c>
      <c r="J101" s="13">
        <f>SUM(J99:J100)</f>
        <v>49</v>
      </c>
      <c r="K101" s="13">
        <f>IF(SUM(K99:K100)&lt;38,SUM(K99:K100),SUM(K99:K100))</f>
        <v>56</v>
      </c>
      <c r="L101" s="13">
        <f>IF(SUM(J101:K101)&lt;100,SUM(J101:K101),SUM(J101:K101))</f>
        <v>105</v>
      </c>
      <c r="M101" s="13">
        <f>SUM(M99:M100)</f>
        <v>34</v>
      </c>
      <c r="N101" s="13">
        <f>IF(SUM(N99:N100)&lt;38,SUM(N99:N100),SUM(N99:N100))</f>
        <v>79</v>
      </c>
      <c r="O101" s="13">
        <f>IF(SUM(M101:N101)&lt;100,SUM(M101:N101),SUM(M101:N101))</f>
        <v>113</v>
      </c>
      <c r="P101" s="13">
        <f>SUM(P99:P100)</f>
        <v>38</v>
      </c>
      <c r="Q101" s="13">
        <f>IF(SUM(Q99:Q100)&lt;38,SUM(Q99:Q100),SUM(Q99:Q100))</f>
        <v>29</v>
      </c>
      <c r="R101" s="13">
        <f>IF(SUM(P101:Q101)&lt;80,SUM(P101:Q101),SUM(P101:Q101))</f>
        <v>67</v>
      </c>
      <c r="S101" s="13">
        <f>SUM(S99:S100)</f>
        <v>39</v>
      </c>
      <c r="T101" s="13">
        <f>IF(SUM(T99:T100)&lt;38,SUM(T99:T100),SUM(T99:T100))</f>
        <v>48</v>
      </c>
      <c r="U101" s="13">
        <f>IF(SUM(S101:T101)&lt;80,SUM(S101:T101),SUM(S101:T101))</f>
        <v>87</v>
      </c>
      <c r="V101" s="13">
        <f>SUM(V99:V100)</f>
        <v>34</v>
      </c>
      <c r="W101" s="13">
        <f>IF(SUM(W99:W100)&lt;38,SUM(W99:W100),SUM(W99:W100))</f>
        <v>44</v>
      </c>
      <c r="X101" s="13">
        <f>IF(SUM(V101:W101)&lt;80,SUM(V101:W101),SUM(V101:W101))</f>
        <v>78</v>
      </c>
      <c r="Y101" s="13">
        <f>SUM(Y99:Y100)</f>
        <v>16</v>
      </c>
      <c r="Z101" s="13">
        <f>IF(SUM(Z99:Z100)&lt;19,SUM(Z99:Z100),SUM(Z99:Z100))</f>
        <v>38</v>
      </c>
      <c r="AA101" s="13">
        <f>IF(SUM(Y101:Z101)&lt;40,SUM(Y101:Z101),SUM(Y101:Z101))</f>
        <v>54</v>
      </c>
      <c r="AB101" s="13">
        <f>SUM(AB99:AB100)</f>
        <v>28</v>
      </c>
      <c r="AC101" s="13">
        <f>IF(SUM(AC99:AC100)&lt;19,SUM(AC99:AC100),SUM(AC99:AC100))</f>
        <v>36</v>
      </c>
      <c r="AD101" s="13">
        <f>IF(SUM(AB101:AC101)&lt;40,SUM(AB101:AC101),SUM(AB101:AC101))</f>
        <v>64</v>
      </c>
      <c r="AE101" s="13">
        <f>SUM(AE99:AE100)</f>
        <v>23</v>
      </c>
      <c r="AF101" s="13">
        <f>IF(SUM(AF99:AF100)&lt;19,SUM(AF99:AF100),SUM(AF99:AF100))</f>
        <v>41</v>
      </c>
      <c r="AG101" s="13">
        <f>IF(SUM(AE101:AF101)&lt;40,SUM(AE101:AF101),SUM(AE101:AF101))</f>
        <v>64</v>
      </c>
      <c r="AH101" s="13">
        <f>SUM(AH99:AH100)</f>
        <v>17</v>
      </c>
      <c r="AI101" s="13">
        <f>IF(SUM(AI99:AI100)&lt;19,SUM(AI99:AI100),SUM(AI99:AI100))</f>
        <v>39</v>
      </c>
      <c r="AJ101" s="13">
        <f>IF(SUM(AH101:AI101)&lt;40,SUM(AH101:AI101),SUM(AH101:AI101))</f>
        <v>56</v>
      </c>
      <c r="AK101" s="13">
        <f>SUM(AK99:AK100)</f>
        <v>10</v>
      </c>
      <c r="AL101" s="13">
        <f>IF(SUM(AL99:AL100)&lt;9,SUM(AL99:AL100),SUM(AL99:AL100))</f>
        <v>19</v>
      </c>
      <c r="AM101" s="13">
        <f>IF(SUM(AK101:AL101)&lt;20,SUM(AK101:AL101),SUM(AK101:AL101))</f>
        <v>29</v>
      </c>
      <c r="AN101" s="15">
        <f>IF(OR(I101&lt;100,L101&lt;100,O101&lt;100,R101&lt;60,U101&lt;60,X101&lt;60,AA101&lt;40,AD101&lt;40,AG101&lt;40,AJ101&lt;40,AM101&lt;20),"0",SUM(AA101,AD101,X101,U101,R101,O101,L101,I101,AG101,AJ101,AM101))</f>
        <v>868</v>
      </c>
      <c r="AO101" s="15">
        <f>AN101/1320*100</f>
        <v>65.757575757575765</v>
      </c>
      <c r="AP101" s="15" t="str">
        <f>IF(AO101&lt;50,"   ",IF(AO101&lt;65,"مقبول",IF(AO101&lt;75,"جيد",IF(AO101&lt;85,"جيدجداً",IF(AO101&lt;=100,"ممتاز","خطا")))))</f>
        <v>جيد</v>
      </c>
      <c r="AQ101" s="41"/>
      <c r="AR101" s="41"/>
      <c r="AS101" s="41"/>
      <c r="AT101" s="41"/>
      <c r="AU101" s="44"/>
      <c r="AV101" s="38"/>
    </row>
    <row r="102" spans="2:48" ht="28.5" customHeight="1" thickBot="1">
      <c r="B102" s="40">
        <v>23</v>
      </c>
      <c r="C102" s="41">
        <v>632</v>
      </c>
      <c r="D102" s="42" t="s">
        <v>61</v>
      </c>
      <c r="E102" s="41">
        <v>234</v>
      </c>
      <c r="F102" s="11" t="s">
        <v>30</v>
      </c>
      <c r="G102" s="27">
        <v>9</v>
      </c>
      <c r="H102" s="27">
        <v>35</v>
      </c>
      <c r="I102" s="13">
        <f>SUM(G102:H102)</f>
        <v>44</v>
      </c>
      <c r="J102" s="27">
        <v>16</v>
      </c>
      <c r="K102" s="27">
        <v>34</v>
      </c>
      <c r="L102" s="13">
        <f>SUM(J102:K102)</f>
        <v>50</v>
      </c>
      <c r="M102" s="27">
        <v>8</v>
      </c>
      <c r="N102" s="27">
        <v>11</v>
      </c>
      <c r="O102" s="13">
        <f>SUM(M102:N102)</f>
        <v>19</v>
      </c>
      <c r="P102" s="27">
        <v>9</v>
      </c>
      <c r="Q102" s="27">
        <v>23</v>
      </c>
      <c r="R102" s="13">
        <f>SUM(P102:Q102)</f>
        <v>32</v>
      </c>
      <c r="S102" s="27">
        <v>13</v>
      </c>
      <c r="T102" s="27">
        <v>28</v>
      </c>
      <c r="U102" s="13">
        <f>SUM(S102:T102)</f>
        <v>41</v>
      </c>
      <c r="V102" s="27">
        <v>14</v>
      </c>
      <c r="W102" s="27">
        <v>16</v>
      </c>
      <c r="X102" s="13">
        <f>SUM(V102:W102)</f>
        <v>30</v>
      </c>
      <c r="Y102" s="27">
        <v>3</v>
      </c>
      <c r="Z102" s="27">
        <v>17</v>
      </c>
      <c r="AA102" s="13">
        <f>SUM(Y102:Z102)</f>
        <v>20</v>
      </c>
      <c r="AB102" s="27">
        <v>12</v>
      </c>
      <c r="AC102" s="27">
        <v>16</v>
      </c>
      <c r="AD102" s="13">
        <f>SUM(AB102:AC102)</f>
        <v>28</v>
      </c>
      <c r="AE102" s="27">
        <v>4</v>
      </c>
      <c r="AF102" s="27">
        <v>4</v>
      </c>
      <c r="AG102" s="13">
        <f>SUM(AE102:AF102)</f>
        <v>8</v>
      </c>
      <c r="AH102" s="27">
        <v>5</v>
      </c>
      <c r="AI102" s="27">
        <v>3</v>
      </c>
      <c r="AJ102" s="13">
        <f>SUM(AH102:AI102)</f>
        <v>8</v>
      </c>
      <c r="AK102" s="27">
        <v>6</v>
      </c>
      <c r="AL102" s="27">
        <v>3</v>
      </c>
      <c r="AM102" s="13">
        <f>SUM(AK102:AL102)</f>
        <v>9</v>
      </c>
      <c r="AN102" s="46"/>
      <c r="AO102" s="46"/>
      <c r="AP102" s="47"/>
      <c r="AQ102" s="41"/>
      <c r="AR102" s="41"/>
      <c r="AS102" s="41"/>
      <c r="AT102" s="41"/>
      <c r="AU102" s="44" t="str">
        <f>IF(AN104="0","راسب","ناجح")</f>
        <v>راسب</v>
      </c>
      <c r="AV102" s="38" t="str">
        <f>IF(AN104="0","له دور ثانٍ في : ","ناجح")&amp;IF(COUNTIF(H104,"&lt;56")+COUNTIF(I104,"&lt;100")=0,,"عربي،")&amp;IF(COUNTIF(K104,"&lt;56")+COUNTIF(L104,"&lt;100")=0,,"إنجليزي،")&amp;IF(COUNTIF(N104,"&lt;56")+COUNTIF(O104,"&lt;100")=0,," رياضيات،")&amp;IF(COUNTIF(Q104,"&lt;29")+COUNTIF(R104,"&lt;60")=0,,"فيزياء ،")&amp;IF(COUNTIF(T104,"&lt;29")+COUNTIF(U104,"&lt;60")=0,,"كيمياء،")&amp;IF(COUNTIF(W104,"&lt;29")+COUNTIF(X104,"&lt;60")=0,,"أحياء،")&amp;IF(COUNTIF(Z104,"&lt;22")+COUNTIF(AA104,"&lt;40")=0,,"دين، ")&amp;IF(COUNTIF(AC104,"&lt;19")+COUNTIF(AD104,"&lt;40")=0,,"حاسوب،
")&amp;IF(COUNTIF(AF104,"&lt;22")+COUNTIF(AG104,"&lt;40")=0,,"تاريخ ،")&amp;IF(COUNTIF(AI104,"&lt;22")+COUNTIF(AJ104,"&lt;40")=0,,"جغرافيا،")&amp;IF(COUNTIF(AL104,"&lt;11")+COUNTIF(AM104,"&lt;20")=0,,"أساسيات الحياة الاجتماعية، ")</f>
        <v>له دور ثانٍ في :  رياضيات،تاريخ ،جغرافيا،</v>
      </c>
    </row>
    <row r="103" spans="2:48" ht="28.5" customHeight="1" thickBot="1">
      <c r="B103" s="40"/>
      <c r="C103" s="41"/>
      <c r="D103" s="43"/>
      <c r="E103" s="41"/>
      <c r="F103" s="11" t="s">
        <v>31</v>
      </c>
      <c r="G103" s="27">
        <v>21</v>
      </c>
      <c r="H103" s="27">
        <v>43</v>
      </c>
      <c r="I103" s="13">
        <f>SUM(G103:H103)</f>
        <v>64</v>
      </c>
      <c r="J103" s="27">
        <v>17</v>
      </c>
      <c r="K103" s="27">
        <v>37</v>
      </c>
      <c r="L103" s="13">
        <f>SUM(J103:K103)</f>
        <v>54</v>
      </c>
      <c r="M103" s="27">
        <v>5</v>
      </c>
      <c r="N103" s="27">
        <v>3</v>
      </c>
      <c r="O103" s="13">
        <f>SUM(M103:N103)</f>
        <v>8</v>
      </c>
      <c r="P103" s="27">
        <v>19</v>
      </c>
      <c r="Q103" s="27">
        <v>10</v>
      </c>
      <c r="R103" s="13">
        <f>SUM(P103:Q103)</f>
        <v>29</v>
      </c>
      <c r="S103" s="27">
        <v>10</v>
      </c>
      <c r="T103" s="27">
        <v>12</v>
      </c>
      <c r="U103" s="13">
        <f>SUM(S103:T103)</f>
        <v>22</v>
      </c>
      <c r="V103" s="27">
        <v>12</v>
      </c>
      <c r="W103" s="27">
        <v>18</v>
      </c>
      <c r="X103" s="13">
        <f>SUM(V103:W103)</f>
        <v>30</v>
      </c>
      <c r="Y103" s="27">
        <v>3</v>
      </c>
      <c r="Z103" s="27">
        <v>17</v>
      </c>
      <c r="AA103" s="13">
        <f>SUM(Y103:Z103)</f>
        <v>20</v>
      </c>
      <c r="AB103" s="27">
        <v>11</v>
      </c>
      <c r="AC103" s="27">
        <v>14</v>
      </c>
      <c r="AD103" s="13">
        <f>SUM(AB103:AC103)</f>
        <v>25</v>
      </c>
      <c r="AE103" s="27">
        <v>11</v>
      </c>
      <c r="AF103" s="27">
        <v>9</v>
      </c>
      <c r="AG103" s="13">
        <f>SUM(AE103:AF103)</f>
        <v>20</v>
      </c>
      <c r="AH103" s="27">
        <v>2</v>
      </c>
      <c r="AI103" s="27">
        <v>19</v>
      </c>
      <c r="AJ103" s="13">
        <f>SUM(AH103:AI103)</f>
        <v>21</v>
      </c>
      <c r="AK103" s="27">
        <v>4</v>
      </c>
      <c r="AL103" s="27">
        <v>8</v>
      </c>
      <c r="AM103" s="13">
        <f>SUM(AK103:AL103)</f>
        <v>12</v>
      </c>
      <c r="AN103" s="46"/>
      <c r="AO103" s="46"/>
      <c r="AP103" s="48"/>
      <c r="AQ103" s="41"/>
      <c r="AR103" s="41"/>
      <c r="AS103" s="41"/>
      <c r="AT103" s="41"/>
      <c r="AU103" s="44"/>
      <c r="AV103" s="38"/>
    </row>
    <row r="104" spans="2:48" ht="36" customHeight="1" thickBot="1">
      <c r="B104" s="40"/>
      <c r="C104" s="41"/>
      <c r="D104" s="43"/>
      <c r="E104" s="41"/>
      <c r="F104" s="14" t="s">
        <v>32</v>
      </c>
      <c r="G104" s="13">
        <f>SUM(G102:G103)</f>
        <v>30</v>
      </c>
      <c r="H104" s="13">
        <f>IF(SUM(H102:H103)&lt;38,SUM(H102:H103),SUM(H102:H103))</f>
        <v>78</v>
      </c>
      <c r="I104" s="13">
        <f>IF(SUM(G104:H104)&lt;100,SUM(G104:H104),SUM(G104:H104))</f>
        <v>108</v>
      </c>
      <c r="J104" s="13">
        <f>SUM(J102:J103)</f>
        <v>33</v>
      </c>
      <c r="K104" s="13">
        <f>IF(SUM(K102:K103)&lt;38,SUM(K102:K103),SUM(K102:K103))</f>
        <v>71</v>
      </c>
      <c r="L104" s="13">
        <f>IF(SUM(J104:K104)&lt;100,SUM(J104:K104),SUM(J104:K104))</f>
        <v>104</v>
      </c>
      <c r="M104" s="13">
        <f>SUM(M102:M103)</f>
        <v>13</v>
      </c>
      <c r="N104" s="13">
        <f>IF(SUM(N102:N103)&lt;38,SUM(N102:N103),SUM(N102:N103))</f>
        <v>14</v>
      </c>
      <c r="O104" s="13"/>
      <c r="P104" s="13">
        <f>SUM(P102:P103)</f>
        <v>28</v>
      </c>
      <c r="Q104" s="13">
        <f>IF(SUM(Q102:Q103)&lt;38,SUM(Q102:Q103),SUM(Q102:Q103))</f>
        <v>33</v>
      </c>
      <c r="R104" s="13">
        <f>IF(SUM(P104:Q104)&lt;80,SUM(P104:Q104),SUM(P104:Q104))</f>
        <v>61</v>
      </c>
      <c r="S104" s="13">
        <f>SUM(S102:S103)</f>
        <v>23</v>
      </c>
      <c r="T104" s="13">
        <f>IF(SUM(T102:T103)&lt;38,SUM(T102:T103),SUM(T102:T103))</f>
        <v>40</v>
      </c>
      <c r="U104" s="13">
        <f>IF(SUM(S104:T104)&lt;80,SUM(S104:T104),SUM(S104:T104))</f>
        <v>63</v>
      </c>
      <c r="V104" s="13">
        <f>SUM(V102:V103)</f>
        <v>26</v>
      </c>
      <c r="W104" s="13">
        <f>IF(SUM(W102:W103)&lt;38,SUM(W102:W103),SUM(W102:W103))</f>
        <v>34</v>
      </c>
      <c r="X104" s="13">
        <f>IF(SUM(V104:W104)&lt;80,SUM(V104:W104),SUM(V104:W104))</f>
        <v>60</v>
      </c>
      <c r="Y104" s="13">
        <f>SUM(Y102:Y103)</f>
        <v>6</v>
      </c>
      <c r="Z104" s="13">
        <f>IF(SUM(Z102:Z103)&lt;19,SUM(Z102:Z103),SUM(Z102:Z103))</f>
        <v>34</v>
      </c>
      <c r="AA104" s="13">
        <f>IF(SUM(Y104:Z104)&lt;40,SUM(Y104:Z104),SUM(Y104:Z104))</f>
        <v>40</v>
      </c>
      <c r="AB104" s="13">
        <f>SUM(AB102:AB103)</f>
        <v>23</v>
      </c>
      <c r="AC104" s="13">
        <f>IF(SUM(AC102:AC103)&lt;19,SUM(AC102:AC103),SUM(AC102:AC103))</f>
        <v>30</v>
      </c>
      <c r="AD104" s="13">
        <f>IF(SUM(AB104:AC104)&lt;40,SUM(AB104:AC104),SUM(AB104:AC104))</f>
        <v>53</v>
      </c>
      <c r="AE104" s="13">
        <f>SUM(AE102:AE103)</f>
        <v>15</v>
      </c>
      <c r="AF104" s="13">
        <f>IF(SUM(AF102:AF103)&lt;19,SUM(AF102:AF103),SUM(AF102:AF103))</f>
        <v>13</v>
      </c>
      <c r="AG104" s="13"/>
      <c r="AH104" s="13">
        <f>SUM(AH102:AH103)</f>
        <v>7</v>
      </c>
      <c r="AI104" s="13">
        <f>IF(SUM(AI102:AI103)&lt;19,SUM(AI102:AI103),SUM(AI102:AI103))</f>
        <v>22</v>
      </c>
      <c r="AJ104" s="13">
        <v>29</v>
      </c>
      <c r="AK104" s="13">
        <f>SUM(AK102:AK103)</f>
        <v>10</v>
      </c>
      <c r="AL104" s="13">
        <f>IF(SUM(AL102:AL103)&lt;9,SUM(AL102:AL103),SUM(AL102:AL103))</f>
        <v>11</v>
      </c>
      <c r="AM104" s="13">
        <f>IF(SUM(AK104:AL104)&lt;20,SUM(AK104:AL104),SUM(AK104:AL104))</f>
        <v>21</v>
      </c>
      <c r="AN104" s="15" t="str">
        <f>IF(OR(I104&lt;100,L104&lt;100,O104&lt;100,R104&lt;60,U104&lt;60,X104&lt;60,AA104&lt;40,AD104&lt;40,AG104&lt;40,AJ104&lt;40,AM104&lt;20),"0",SUM(AA104,AD104,X104,U104,R104,O104,L104,I104,AG104,AJ104,AM104))</f>
        <v>0</v>
      </c>
      <c r="AO104" s="15">
        <f>AN104/1320*100</f>
        <v>0</v>
      </c>
      <c r="AP104" s="15" t="str">
        <f>IF(AO104&lt;50,"   ",IF(AO104&lt;65,"مقبول",IF(AO104&lt;75,"جيد",IF(AO104&lt;85,"جيدجداً",IF(AO104&lt;=100,"ممتاز","خطا")))))</f>
        <v xml:space="preserve">   </v>
      </c>
      <c r="AQ104" s="41"/>
      <c r="AR104" s="41"/>
      <c r="AS104" s="41"/>
      <c r="AT104" s="41"/>
      <c r="AU104" s="44"/>
      <c r="AV104" s="38"/>
    </row>
    <row r="105" spans="2:48" ht="28.5" customHeight="1" thickBot="1">
      <c r="B105" s="40">
        <v>24</v>
      </c>
      <c r="C105" s="41">
        <v>633</v>
      </c>
      <c r="D105" s="42" t="s">
        <v>62</v>
      </c>
      <c r="E105" s="41">
        <v>235</v>
      </c>
      <c r="F105" s="11" t="s">
        <v>30</v>
      </c>
      <c r="G105" s="27">
        <v>15</v>
      </c>
      <c r="H105" s="27">
        <v>41</v>
      </c>
      <c r="I105" s="13">
        <f>SUM(G105:H105)</f>
        <v>56</v>
      </c>
      <c r="J105" s="27">
        <v>20</v>
      </c>
      <c r="K105" s="27">
        <v>27</v>
      </c>
      <c r="L105" s="13">
        <f>SUM(J105:K105)</f>
        <v>47</v>
      </c>
      <c r="M105" s="27">
        <v>13</v>
      </c>
      <c r="N105" s="27">
        <v>18</v>
      </c>
      <c r="O105" s="13">
        <f>SUM(M105:N105)</f>
        <v>31</v>
      </c>
      <c r="P105" s="27">
        <v>14</v>
      </c>
      <c r="Q105" s="27">
        <v>18</v>
      </c>
      <c r="R105" s="13">
        <f>SUM(P105:Q105)</f>
        <v>32</v>
      </c>
      <c r="S105" s="27">
        <v>19</v>
      </c>
      <c r="T105" s="27">
        <v>8</v>
      </c>
      <c r="U105" s="13">
        <f>SUM(S105:T105)</f>
        <v>27</v>
      </c>
      <c r="V105" s="27">
        <v>14</v>
      </c>
      <c r="W105" s="27">
        <v>12</v>
      </c>
      <c r="X105" s="13">
        <f>SUM(V105:W105)</f>
        <v>26</v>
      </c>
      <c r="Y105" s="27">
        <v>9</v>
      </c>
      <c r="Z105" s="27">
        <v>22</v>
      </c>
      <c r="AA105" s="13">
        <f>SUM(Y105:Z105)</f>
        <v>31</v>
      </c>
      <c r="AB105" s="27">
        <v>13</v>
      </c>
      <c r="AC105" s="27">
        <v>18</v>
      </c>
      <c r="AD105" s="13">
        <f>SUM(AB105:AC105)</f>
        <v>31</v>
      </c>
      <c r="AE105" s="27">
        <v>11</v>
      </c>
      <c r="AF105" s="27">
        <v>26</v>
      </c>
      <c r="AG105" s="13">
        <f>SUM(AE105:AF105)</f>
        <v>37</v>
      </c>
      <c r="AH105" s="27">
        <v>11</v>
      </c>
      <c r="AI105" s="27">
        <v>9</v>
      </c>
      <c r="AJ105" s="13">
        <f>SUM(AH105:AI105)</f>
        <v>20</v>
      </c>
      <c r="AK105" s="27">
        <v>4</v>
      </c>
      <c r="AL105" s="27">
        <v>4</v>
      </c>
      <c r="AM105" s="13">
        <f>SUM(AK105:AL105)</f>
        <v>8</v>
      </c>
      <c r="AN105" s="46"/>
      <c r="AO105" s="46"/>
      <c r="AP105" s="47"/>
      <c r="AQ105" s="41"/>
      <c r="AR105" s="41"/>
      <c r="AS105" s="41"/>
      <c r="AT105" s="41"/>
      <c r="AU105" s="44" t="str">
        <f t="shared" ref="AU105" si="18">IF(AN107="0","راسب","ناجح")</f>
        <v>راسب</v>
      </c>
      <c r="AV105" s="38" t="str">
        <f t="shared" ref="AV105" si="19">IF(AN107="0","له دور ثانٍ في : ","ناجح")&amp;IF(COUNTIF(H107,"&lt;56")+COUNTIF(I107,"&lt;100")=0,,"عربي،")&amp;IF(COUNTIF(K107,"&lt;56")+COUNTIF(L107,"&lt;100")=0,,"إنجليزي،")&amp;IF(COUNTIF(N107,"&lt;56")+COUNTIF(O107,"&lt;100")=0,," رياضيات،")&amp;IF(COUNTIF(Q107,"&lt;29")+COUNTIF(R107,"&lt;60")=0,,"فيزياء ،")&amp;IF(COUNTIF(T107,"&lt;29")+COUNTIF(U107,"&lt;60")=0,,"كيمياء،")&amp;IF(COUNTIF(W107,"&lt;29")+COUNTIF(X107,"&lt;60")=0,,"أحياء،")&amp;IF(COUNTIF(Z107,"&lt;22")+COUNTIF(AA107,"&lt;40")=0,,"دين، ")&amp;IF(COUNTIF(AC107,"&lt;19")+COUNTIF(AD107,"&lt;40")=0,,"حاسوب،
")&amp;IF(COUNTIF(AF107,"&lt;22")+COUNTIF(AG107,"&lt;40")=0,,"تاريخ ،")&amp;IF(COUNTIF(AI107,"&lt;22")+COUNTIF(AJ107,"&lt;40")=0,,"جغرافيا،")&amp;IF(COUNTIF(AL107,"&lt;11")+COUNTIF(AM107,"&lt;20")=0,,"أساسيات الحياة الاجتماعية، ")</f>
        <v>له دور ثانٍ في :  رياضيات،</v>
      </c>
    </row>
    <row r="106" spans="2:48" ht="28.5" customHeight="1" thickBot="1">
      <c r="B106" s="40"/>
      <c r="C106" s="41"/>
      <c r="D106" s="43"/>
      <c r="E106" s="41"/>
      <c r="F106" s="11" t="s">
        <v>31</v>
      </c>
      <c r="G106" s="27">
        <v>19</v>
      </c>
      <c r="H106" s="27">
        <v>54</v>
      </c>
      <c r="I106" s="13">
        <f>SUM(G106:H106)</f>
        <v>73</v>
      </c>
      <c r="J106" s="27">
        <v>23</v>
      </c>
      <c r="K106" s="27">
        <v>38</v>
      </c>
      <c r="L106" s="13">
        <f>SUM(J106:K106)</f>
        <v>61</v>
      </c>
      <c r="M106" s="27">
        <v>15</v>
      </c>
      <c r="N106" s="27">
        <v>18</v>
      </c>
      <c r="O106" s="13">
        <f>SUM(M106:N106)</f>
        <v>33</v>
      </c>
      <c r="P106" s="27">
        <v>13</v>
      </c>
      <c r="Q106" s="27">
        <v>16</v>
      </c>
      <c r="R106" s="13">
        <f>SUM(P106:Q106)</f>
        <v>29</v>
      </c>
      <c r="S106" s="27">
        <v>19</v>
      </c>
      <c r="T106" s="27">
        <v>21</v>
      </c>
      <c r="U106" s="13">
        <f>SUM(S106:T106)</f>
        <v>40</v>
      </c>
      <c r="V106" s="27">
        <v>17</v>
      </c>
      <c r="W106" s="27">
        <v>21</v>
      </c>
      <c r="X106" s="13">
        <f>SUM(V106:W106)</f>
        <v>38</v>
      </c>
      <c r="Y106" s="27">
        <v>5</v>
      </c>
      <c r="Z106" s="27">
        <v>16</v>
      </c>
      <c r="AA106" s="13">
        <f>SUM(Y106:Z106)</f>
        <v>21</v>
      </c>
      <c r="AB106" s="27">
        <v>15</v>
      </c>
      <c r="AC106" s="27">
        <v>18</v>
      </c>
      <c r="AD106" s="13">
        <f>SUM(AB106:AC106)</f>
        <v>33</v>
      </c>
      <c r="AE106" s="27">
        <v>12</v>
      </c>
      <c r="AF106" s="27">
        <v>19</v>
      </c>
      <c r="AG106" s="13">
        <f>SUM(AE106:AF106)</f>
        <v>31</v>
      </c>
      <c r="AH106" s="27">
        <v>9</v>
      </c>
      <c r="AI106" s="27">
        <v>19</v>
      </c>
      <c r="AJ106" s="13">
        <f>SUM(AH106:AI106)</f>
        <v>28</v>
      </c>
      <c r="AK106" s="27">
        <v>4</v>
      </c>
      <c r="AL106" s="27">
        <v>11</v>
      </c>
      <c r="AM106" s="13">
        <f>SUM(AK106:AL106)</f>
        <v>15</v>
      </c>
      <c r="AN106" s="46"/>
      <c r="AO106" s="46"/>
      <c r="AP106" s="48"/>
      <c r="AQ106" s="41"/>
      <c r="AR106" s="41"/>
      <c r="AS106" s="41"/>
      <c r="AT106" s="41"/>
      <c r="AU106" s="44"/>
      <c r="AV106" s="38"/>
    </row>
    <row r="107" spans="2:48" ht="36" customHeight="1" thickBot="1">
      <c r="B107" s="40"/>
      <c r="C107" s="41"/>
      <c r="D107" s="43"/>
      <c r="E107" s="41"/>
      <c r="F107" s="14" t="s">
        <v>32</v>
      </c>
      <c r="G107" s="13">
        <f>SUM(G105:G106)</f>
        <v>34</v>
      </c>
      <c r="H107" s="13">
        <f>IF(SUM(H105:H106)&lt;38,SUM(H105:H106),SUM(H105:H106))</f>
        <v>95</v>
      </c>
      <c r="I107" s="13">
        <f>IF(SUM(G107:H107)&lt;100,SUM(G107:H107),SUM(G107:H107))</f>
        <v>129</v>
      </c>
      <c r="J107" s="13">
        <f>SUM(J105:J106)</f>
        <v>43</v>
      </c>
      <c r="K107" s="13">
        <f>IF(SUM(K105:K106)&lt;38,SUM(K105:K106),SUM(K105:K106))</f>
        <v>65</v>
      </c>
      <c r="L107" s="13">
        <f>IF(SUM(J107:K107)&lt;100,SUM(J107:K107),SUM(J107:K107))</f>
        <v>108</v>
      </c>
      <c r="M107" s="13">
        <f>SUM(M105:M106)</f>
        <v>28</v>
      </c>
      <c r="N107" s="13">
        <f>IF(SUM(N105:N106)&lt;38,SUM(N105:N106),SUM(N105:N106))</f>
        <v>36</v>
      </c>
      <c r="O107" s="13"/>
      <c r="P107" s="13">
        <f>SUM(P105:P106)</f>
        <v>27</v>
      </c>
      <c r="Q107" s="13">
        <f>IF(SUM(Q105:Q106)&lt;38,SUM(Q105:Q106),SUM(Q105:Q106))</f>
        <v>34</v>
      </c>
      <c r="R107" s="13">
        <f>IF(SUM(P107:Q107)&lt;80,SUM(P107:Q107),SUM(P107:Q107))</f>
        <v>61</v>
      </c>
      <c r="S107" s="13">
        <f>SUM(S105:S106)</f>
        <v>38</v>
      </c>
      <c r="T107" s="13">
        <f>IF(SUM(T105:T106)&lt;38,SUM(T105:T106),SUM(T105:T106))</f>
        <v>29</v>
      </c>
      <c r="U107" s="13">
        <f>IF(SUM(S107:T107)&lt;80,SUM(S107:T107),SUM(S107:T107))</f>
        <v>67</v>
      </c>
      <c r="V107" s="13">
        <f>SUM(V105:V106)</f>
        <v>31</v>
      </c>
      <c r="W107" s="13">
        <f>IF(SUM(W105:W106)&lt;38,SUM(W105:W106),SUM(W105:W106))</f>
        <v>33</v>
      </c>
      <c r="X107" s="13">
        <f>IF(SUM(V107:W107)&lt;80,SUM(V107:W107),SUM(V107:W107))</f>
        <v>64</v>
      </c>
      <c r="Y107" s="13">
        <f>SUM(Y105:Y106)</f>
        <v>14</v>
      </c>
      <c r="Z107" s="13">
        <f>IF(SUM(Z105:Z106)&lt;19,SUM(Z105:Z106),SUM(Z105:Z106))</f>
        <v>38</v>
      </c>
      <c r="AA107" s="13">
        <f>IF(SUM(Y107:Z107)&lt;40,SUM(Y107:Z107),SUM(Y107:Z107))</f>
        <v>52</v>
      </c>
      <c r="AB107" s="13">
        <f>SUM(AB105:AB106)</f>
        <v>28</v>
      </c>
      <c r="AC107" s="13">
        <f>IF(SUM(AC105:AC106)&lt;19,SUM(AC105:AC106),SUM(AC105:AC106))</f>
        <v>36</v>
      </c>
      <c r="AD107" s="13">
        <f>IF(SUM(AB107:AC107)&lt;40,SUM(AB107:AC107),SUM(AB107:AC107))</f>
        <v>64</v>
      </c>
      <c r="AE107" s="13">
        <f>SUM(AE105:AE106)</f>
        <v>23</v>
      </c>
      <c r="AF107" s="13">
        <f>IF(SUM(AF105:AF106)&lt;19,SUM(AF105:AF106),SUM(AF105:AF106))</f>
        <v>45</v>
      </c>
      <c r="AG107" s="13">
        <f>IF(SUM(AE107:AF107)&lt;40,SUM(AE107:AF107),SUM(AE107:AF107))</f>
        <v>68</v>
      </c>
      <c r="AH107" s="13">
        <f>SUM(AH105:AH106)</f>
        <v>20</v>
      </c>
      <c r="AI107" s="13">
        <f>IF(SUM(AI105:AI106)&lt;19,SUM(AI105:AI106),SUM(AI105:AI106))</f>
        <v>28</v>
      </c>
      <c r="AJ107" s="13">
        <f>IF(SUM(AH107:AI107)&lt;40,SUM(AH107:AI107),SUM(AH107:AI107))</f>
        <v>48</v>
      </c>
      <c r="AK107" s="13">
        <f>SUM(AK105:AK106)</f>
        <v>8</v>
      </c>
      <c r="AL107" s="13">
        <f>IF(SUM(AL105:AL106)&lt;9,SUM(AL105:AL106),SUM(AL105:AL106))</f>
        <v>15</v>
      </c>
      <c r="AM107" s="13">
        <f>IF(SUM(AK107:AL107)&lt;20,SUM(AK107:AL107),SUM(AK107:AL107))</f>
        <v>23</v>
      </c>
      <c r="AN107" s="15" t="str">
        <f>IF(OR(I107&lt;100,L107&lt;100,O107&lt;100,R107&lt;60,U107&lt;60,X107&lt;60,AA107&lt;40,AD107&lt;40,AG107&lt;40,AJ107&lt;40,AM107&lt;20),"0",SUM(AA107,AD107,X107,U107,R107,O107,L107,I107,AG107,AJ107,AM107))</f>
        <v>0</v>
      </c>
      <c r="AO107" s="15">
        <f>AN107/1320*100</f>
        <v>0</v>
      </c>
      <c r="AP107" s="15" t="str">
        <f>IF(AO107&lt;50,"   ",IF(AO107&lt;65,"مقبول",IF(AO107&lt;75,"جيد",IF(AO107&lt;85,"جيدجداً",IF(AO107&lt;=100,"ممتاز","خطا")))))</f>
        <v xml:space="preserve">   </v>
      </c>
      <c r="AQ107" s="41"/>
      <c r="AR107" s="41"/>
      <c r="AS107" s="41"/>
      <c r="AT107" s="41"/>
      <c r="AU107" s="44"/>
      <c r="AV107" s="38"/>
    </row>
    <row r="108" spans="2:48" ht="28.5" customHeight="1" thickBot="1">
      <c r="B108" s="40">
        <v>25</v>
      </c>
      <c r="C108" s="41">
        <v>634</v>
      </c>
      <c r="D108" s="42" t="s">
        <v>63</v>
      </c>
      <c r="E108" s="41">
        <v>236</v>
      </c>
      <c r="F108" s="11" t="s">
        <v>30</v>
      </c>
      <c r="G108" s="27">
        <v>14</v>
      </c>
      <c r="H108" s="27">
        <v>26</v>
      </c>
      <c r="I108" s="13">
        <f>SUM(G108:H108)</f>
        <v>40</v>
      </c>
      <c r="J108" s="27">
        <v>15</v>
      </c>
      <c r="K108" s="27">
        <v>25</v>
      </c>
      <c r="L108" s="13">
        <f>SUM(J108:K108)</f>
        <v>40</v>
      </c>
      <c r="M108" s="27">
        <v>8</v>
      </c>
      <c r="N108" s="27">
        <v>14</v>
      </c>
      <c r="O108" s="13">
        <f>SUM(M108:N108)</f>
        <v>22</v>
      </c>
      <c r="P108" s="27">
        <v>10</v>
      </c>
      <c r="Q108" s="27">
        <v>14</v>
      </c>
      <c r="R108" s="13">
        <f>SUM(P108:Q108)</f>
        <v>24</v>
      </c>
      <c r="S108" s="27">
        <v>12</v>
      </c>
      <c r="T108" s="27">
        <v>12</v>
      </c>
      <c r="U108" s="13">
        <f>SUM(S108:T108)</f>
        <v>24</v>
      </c>
      <c r="V108" s="27">
        <v>11</v>
      </c>
      <c r="W108" s="27">
        <v>11</v>
      </c>
      <c r="X108" s="13">
        <f>SUM(V108:W108)</f>
        <v>22</v>
      </c>
      <c r="Y108" s="27">
        <v>3</v>
      </c>
      <c r="Z108" s="27">
        <v>18</v>
      </c>
      <c r="AA108" s="13">
        <f>SUM(Y108:Z108)</f>
        <v>21</v>
      </c>
      <c r="AB108" s="27">
        <v>10</v>
      </c>
      <c r="AC108" s="27">
        <v>22</v>
      </c>
      <c r="AD108" s="13">
        <f>SUM(AB108:AC108)</f>
        <v>32</v>
      </c>
      <c r="AE108" s="27">
        <v>9</v>
      </c>
      <c r="AF108" s="27">
        <v>20</v>
      </c>
      <c r="AG108" s="13">
        <f>SUM(AE108:AF108)</f>
        <v>29</v>
      </c>
      <c r="AH108" s="27">
        <v>3</v>
      </c>
      <c r="AI108" s="27">
        <v>3</v>
      </c>
      <c r="AJ108" s="13">
        <f>SUM(AH108:AI108)</f>
        <v>6</v>
      </c>
      <c r="AK108" s="27">
        <v>3</v>
      </c>
      <c r="AL108" s="27">
        <v>0</v>
      </c>
      <c r="AM108" s="13">
        <f>SUM(AK108:AL108)</f>
        <v>3</v>
      </c>
      <c r="AN108" s="46"/>
      <c r="AO108" s="46"/>
      <c r="AP108" s="47"/>
      <c r="AQ108" s="41"/>
      <c r="AR108" s="41"/>
      <c r="AS108" s="41"/>
      <c r="AT108" s="41"/>
      <c r="AU108" s="44" t="str">
        <f t="shared" ref="AU108" si="20">IF(AN110="0","راسب","ناجح")</f>
        <v>راسب</v>
      </c>
      <c r="AV108" s="38" t="str">
        <f t="shared" ref="AV108" si="21">IF(AN110="0","له دور ثانٍ في : ","ناجح")&amp;IF(COUNTIF(H110,"&lt;56")+COUNTIF(I110,"&lt;100")=0,,"عربي،")&amp;IF(COUNTIF(K110,"&lt;56")+COUNTIF(L110,"&lt;100")=0,,"إنجليزي،")&amp;IF(COUNTIF(N110,"&lt;56")+COUNTIF(O110,"&lt;100")=0,," رياضيات،")&amp;IF(COUNTIF(Q110,"&lt;29")+COUNTIF(R110,"&lt;60")=0,,"فيزياء ،")&amp;IF(COUNTIF(T110,"&lt;29")+COUNTIF(U110,"&lt;60")=0,,"كيمياء،")&amp;IF(COUNTIF(W110,"&lt;29")+COUNTIF(X110,"&lt;60")=0,,"أحياء،")&amp;IF(COUNTIF(Z110,"&lt;22")+COUNTIF(AA110,"&lt;40")=0,,"دين، ")&amp;IF(COUNTIF(AC110,"&lt;19")+COUNTIF(AD110,"&lt;40")=0,,"حاسوب،
")&amp;IF(COUNTIF(AF110,"&lt;22")+COUNTIF(AG110,"&lt;40")=0,,"تاريخ ،")&amp;IF(COUNTIF(AI110,"&lt;22")+COUNTIF(AJ110,"&lt;40")=0,,"جغرافيا،")&amp;IF(COUNTIF(AL110,"&lt;11")+COUNTIF(AM110,"&lt;20")=0,,"أساسيات الحياة الاجتماعية، ")</f>
        <v>له دور ثانٍ في : إنجليزي، رياضيات،كيمياء،أحياء،جغرافيا،</v>
      </c>
    </row>
    <row r="109" spans="2:48" ht="28.5" customHeight="1" thickBot="1">
      <c r="B109" s="40"/>
      <c r="C109" s="41"/>
      <c r="D109" s="43"/>
      <c r="E109" s="41"/>
      <c r="F109" s="11" t="s">
        <v>31</v>
      </c>
      <c r="G109" s="27">
        <v>10</v>
      </c>
      <c r="H109" s="27">
        <v>52</v>
      </c>
      <c r="I109" s="13">
        <f>SUM(G109:H109)</f>
        <v>62</v>
      </c>
      <c r="J109" s="27">
        <v>18</v>
      </c>
      <c r="K109" s="27">
        <v>27</v>
      </c>
      <c r="L109" s="13">
        <f>SUM(J109:K109)</f>
        <v>45</v>
      </c>
      <c r="M109" s="27">
        <v>10</v>
      </c>
      <c r="N109" s="27">
        <v>4</v>
      </c>
      <c r="O109" s="13">
        <f>SUM(M109:N109)</f>
        <v>14</v>
      </c>
      <c r="P109" s="27">
        <v>20</v>
      </c>
      <c r="Q109" s="27">
        <v>16</v>
      </c>
      <c r="R109" s="13">
        <f>SUM(P109:Q109)</f>
        <v>36</v>
      </c>
      <c r="S109" s="27">
        <v>5</v>
      </c>
      <c r="T109" s="27">
        <v>10</v>
      </c>
      <c r="U109" s="13">
        <f>SUM(S109:T109)</f>
        <v>15</v>
      </c>
      <c r="V109" s="27">
        <v>11</v>
      </c>
      <c r="W109" s="27">
        <v>10</v>
      </c>
      <c r="X109" s="13">
        <f>SUM(V109:W109)</f>
        <v>21</v>
      </c>
      <c r="Y109" s="27">
        <v>1</v>
      </c>
      <c r="Z109" s="27">
        <v>18</v>
      </c>
      <c r="AA109" s="13">
        <f>SUM(Y109:Z109)</f>
        <v>19</v>
      </c>
      <c r="AB109" s="27">
        <v>11</v>
      </c>
      <c r="AC109" s="27">
        <v>19</v>
      </c>
      <c r="AD109" s="13">
        <f>SUM(AB109:AC109)</f>
        <v>30</v>
      </c>
      <c r="AE109" s="27">
        <v>11</v>
      </c>
      <c r="AF109" s="27">
        <v>11</v>
      </c>
      <c r="AG109" s="13">
        <f>SUM(AE109:AF109)</f>
        <v>22</v>
      </c>
      <c r="AH109" s="27">
        <v>3</v>
      </c>
      <c r="AI109" s="27">
        <v>13</v>
      </c>
      <c r="AJ109" s="13">
        <f>SUM(AH109:AI109)</f>
        <v>16</v>
      </c>
      <c r="AK109" s="27">
        <v>3</v>
      </c>
      <c r="AL109" s="27">
        <v>14</v>
      </c>
      <c r="AM109" s="13">
        <f>SUM(AK109:AL109)</f>
        <v>17</v>
      </c>
      <c r="AN109" s="46"/>
      <c r="AO109" s="46"/>
      <c r="AP109" s="48"/>
      <c r="AQ109" s="41"/>
      <c r="AR109" s="41"/>
      <c r="AS109" s="41"/>
      <c r="AT109" s="41"/>
      <c r="AU109" s="44"/>
      <c r="AV109" s="38"/>
    </row>
    <row r="110" spans="2:48" ht="36" customHeight="1" thickBot="1">
      <c r="B110" s="40"/>
      <c r="C110" s="41"/>
      <c r="D110" s="43"/>
      <c r="E110" s="41"/>
      <c r="F110" s="14" t="s">
        <v>32</v>
      </c>
      <c r="G110" s="13">
        <f>SUM(G108:G109)</f>
        <v>24</v>
      </c>
      <c r="H110" s="13">
        <f>IF(SUM(H108:H109)&lt;38,SUM(H108:H109),SUM(H108:H109))</f>
        <v>78</v>
      </c>
      <c r="I110" s="13">
        <f>IF(SUM(G110:H110)&lt;100,SUM(G110:H110),SUM(G110:H110))</f>
        <v>102</v>
      </c>
      <c r="J110" s="13">
        <f>SUM(J108:J109)</f>
        <v>33</v>
      </c>
      <c r="K110" s="13">
        <f>IF(SUM(K108:K109)&lt;38,SUM(K108:K109),SUM(K108:K109))</f>
        <v>52</v>
      </c>
      <c r="L110" s="13"/>
      <c r="M110" s="13">
        <f>SUM(M108:M109)</f>
        <v>18</v>
      </c>
      <c r="N110" s="13">
        <f>IF(SUM(N108:N109)&lt;38,SUM(N108:N109),SUM(N108:N109))</f>
        <v>18</v>
      </c>
      <c r="O110" s="13"/>
      <c r="P110" s="13">
        <f>SUM(P108:P109)</f>
        <v>30</v>
      </c>
      <c r="Q110" s="13">
        <f>IF(SUM(Q108:Q109)&lt;38,SUM(Q108:Q109),SUM(Q108:Q109))</f>
        <v>30</v>
      </c>
      <c r="R110" s="13">
        <f>IF(SUM(P110:Q110)&lt;80,SUM(P110:Q110),SUM(P110:Q110))</f>
        <v>60</v>
      </c>
      <c r="S110" s="13">
        <f>SUM(S108:S109)</f>
        <v>17</v>
      </c>
      <c r="T110" s="13">
        <f>IF(SUM(T108:T109)&lt;38,SUM(T108:T109),SUM(T108:T109))</f>
        <v>22</v>
      </c>
      <c r="U110" s="13"/>
      <c r="V110" s="13">
        <f>SUM(V108:V109)</f>
        <v>22</v>
      </c>
      <c r="W110" s="13">
        <f>IF(SUM(W108:W109)&lt;38,SUM(W108:W109),SUM(W108:W109))</f>
        <v>21</v>
      </c>
      <c r="X110" s="13"/>
      <c r="Y110" s="13">
        <f>SUM(Y108:Y109)</f>
        <v>4</v>
      </c>
      <c r="Z110" s="13">
        <f>IF(SUM(Z108:Z109)&lt;19,SUM(Z108:Z109),SUM(Z108:Z109))</f>
        <v>36</v>
      </c>
      <c r="AA110" s="13">
        <f>IF(SUM(Y110:Z110)&lt;40,SUM(Y110:Z110),SUM(Y110:Z110))</f>
        <v>40</v>
      </c>
      <c r="AB110" s="13">
        <f>SUM(AB108:AB109)</f>
        <v>21</v>
      </c>
      <c r="AC110" s="13">
        <f>IF(SUM(AC108:AC109)&lt;19,SUM(AC108:AC109),SUM(AC108:AC109))</f>
        <v>41</v>
      </c>
      <c r="AD110" s="13">
        <f>IF(SUM(AB110:AC110)&lt;40,SUM(AB110:AC110),SUM(AB110:AC110))</f>
        <v>62</v>
      </c>
      <c r="AE110" s="13">
        <f>SUM(AE108:AE109)</f>
        <v>20</v>
      </c>
      <c r="AF110" s="13">
        <f>IF(SUM(AF108:AF109)&lt;19,SUM(AF108:AF109),SUM(AF108:AF109))</f>
        <v>31</v>
      </c>
      <c r="AG110" s="13">
        <f>IF(SUM(AE110:AF110)&lt;40,SUM(AE110:AF110),SUM(AE110:AF110))</f>
        <v>51</v>
      </c>
      <c r="AH110" s="13">
        <f>SUM(AH108:AH109)</f>
        <v>6</v>
      </c>
      <c r="AI110" s="13">
        <f>IF(SUM(AI108:AI109)&lt;19,SUM(AI108:AI109),SUM(AI108:AI109))</f>
        <v>16</v>
      </c>
      <c r="AJ110" s="13"/>
      <c r="AK110" s="13">
        <f>SUM(AK108:AK109)</f>
        <v>6</v>
      </c>
      <c r="AL110" s="13">
        <f>IF(SUM(AL108:AL109)&lt;9,SUM(AL108:AL109),SUM(AL108:AL109))</f>
        <v>14</v>
      </c>
      <c r="AM110" s="13">
        <f>IF(SUM(AK110:AL110)&lt;20,SUM(AK110:AL110),SUM(AK110:AL110))</f>
        <v>20</v>
      </c>
      <c r="AN110" s="15" t="str">
        <f>IF(OR(I110&lt;100,L110&lt;100,O110&lt;100,R110&lt;60,U110&lt;60,X110&lt;60,AA110&lt;40,AD110&lt;40,AG110&lt;40,AJ110&lt;40,AM110&lt;20),"0",SUM(AA110,AD110,X110,U110,R110,O110,L110,I110,AG110,AJ110,AM110))</f>
        <v>0</v>
      </c>
      <c r="AO110" s="15">
        <f>AN110/1320*100</f>
        <v>0</v>
      </c>
      <c r="AP110" s="15" t="str">
        <f>IF(AO110&lt;50,"   ",IF(AO110&lt;65,"مقبول",IF(AO110&lt;75,"جيد",IF(AO110&lt;85,"جيدجداً",IF(AO110&lt;=100,"ممتاز","خطا")))))</f>
        <v xml:space="preserve">   </v>
      </c>
      <c r="AQ110" s="41"/>
      <c r="AR110" s="41"/>
      <c r="AS110" s="41"/>
      <c r="AT110" s="41"/>
      <c r="AU110" s="44"/>
      <c r="AV110" s="38"/>
    </row>
    <row r="111" spans="2:48" ht="28.5" customHeight="1" thickBot="1">
      <c r="B111" s="40">
        <v>26</v>
      </c>
      <c r="C111" s="41">
        <v>635</v>
      </c>
      <c r="D111" s="42" t="s">
        <v>54</v>
      </c>
      <c r="E111" s="41">
        <v>237</v>
      </c>
      <c r="F111" s="11" t="s">
        <v>30</v>
      </c>
      <c r="G111" s="27">
        <v>25</v>
      </c>
      <c r="H111" s="27">
        <v>54</v>
      </c>
      <c r="I111" s="13">
        <f>SUM(G111:H111)</f>
        <v>79</v>
      </c>
      <c r="J111" s="27">
        <v>27</v>
      </c>
      <c r="K111" s="27">
        <v>23</v>
      </c>
      <c r="L111" s="13">
        <f>SUM(J111:K111)</f>
        <v>50</v>
      </c>
      <c r="M111" s="27">
        <v>12</v>
      </c>
      <c r="N111" s="27">
        <v>15</v>
      </c>
      <c r="O111" s="13">
        <f>SUM(M111:N111)</f>
        <v>27</v>
      </c>
      <c r="P111" s="27">
        <v>15</v>
      </c>
      <c r="Q111" s="27">
        <v>15</v>
      </c>
      <c r="R111" s="13">
        <f>SUM(P111:Q111)</f>
        <v>30</v>
      </c>
      <c r="S111" s="27">
        <v>14</v>
      </c>
      <c r="T111" s="27">
        <v>3</v>
      </c>
      <c r="U111" s="13">
        <f>SUM(S111:T111)</f>
        <v>17</v>
      </c>
      <c r="V111" s="27">
        <v>13</v>
      </c>
      <c r="W111" s="27">
        <v>8</v>
      </c>
      <c r="X111" s="13">
        <f>SUM(V111:W111)</f>
        <v>21</v>
      </c>
      <c r="Y111" s="27">
        <v>3</v>
      </c>
      <c r="Z111" s="27">
        <v>13</v>
      </c>
      <c r="AA111" s="13">
        <f>SUM(Y111:Z111)</f>
        <v>16</v>
      </c>
      <c r="AB111" s="27">
        <v>10</v>
      </c>
      <c r="AC111" s="27">
        <v>9</v>
      </c>
      <c r="AD111" s="13">
        <f>SUM(AB111:AC111)</f>
        <v>19</v>
      </c>
      <c r="AE111" s="27">
        <v>10</v>
      </c>
      <c r="AF111" s="27">
        <v>10</v>
      </c>
      <c r="AG111" s="13">
        <f>SUM(AE111:AF111)</f>
        <v>20</v>
      </c>
      <c r="AH111" s="27">
        <v>8</v>
      </c>
      <c r="AI111" s="27">
        <v>7</v>
      </c>
      <c r="AJ111" s="13">
        <f>SUM(AH111:AI111)</f>
        <v>15</v>
      </c>
      <c r="AK111" s="27">
        <v>6</v>
      </c>
      <c r="AL111" s="27">
        <v>9</v>
      </c>
      <c r="AM111" s="13">
        <f>SUM(AK111:AL111)</f>
        <v>15</v>
      </c>
      <c r="AN111" s="46"/>
      <c r="AO111" s="46"/>
      <c r="AP111" s="47"/>
      <c r="AQ111" s="41"/>
      <c r="AR111" s="41"/>
      <c r="AS111" s="41"/>
      <c r="AT111" s="41"/>
      <c r="AU111" s="44" t="str">
        <f t="shared" ref="AU111" si="22">IF(AN113="0","راسب","ناجح")</f>
        <v>راسب</v>
      </c>
      <c r="AV111" s="38" t="str">
        <f t="shared" ref="AV111" si="23">IF(AN113="0","له دور ثانٍ في : ","ناجح")&amp;IF(COUNTIF(H113,"&lt;56")+COUNTIF(I113,"&lt;100")=0,,"عربي،")&amp;IF(COUNTIF(K113,"&lt;56")+COUNTIF(L113,"&lt;100")=0,,"إنجليزي،")&amp;IF(COUNTIF(N113,"&lt;56")+COUNTIF(O113,"&lt;100")=0,," رياضيات،")&amp;IF(COUNTIF(Q113,"&lt;29")+COUNTIF(R113,"&lt;60")=0,,"فيزياء ،")&amp;IF(COUNTIF(T113,"&lt;29")+COUNTIF(U113,"&lt;60")=0,,"كيمياء،")&amp;IF(COUNTIF(W113,"&lt;29")+COUNTIF(X113,"&lt;60")=0,,"أحياء،")&amp;IF(COUNTIF(Z113,"&lt;22")+COUNTIF(AA113,"&lt;40")=0,,"دين، ")&amp;IF(COUNTIF(AC113,"&lt;19")+COUNTIF(AD113,"&lt;40")=0,,"حاسوب،
")&amp;IF(COUNTIF(AF113,"&lt;22")+COUNTIF(AG113,"&lt;40")=0,,"تاريخ ،")&amp;IF(COUNTIF(AI113,"&lt;22")+COUNTIF(AJ113,"&lt;40")=0,,"جغرافيا،")&amp;IF(COUNTIF(AL113,"&lt;11")+COUNTIF(AM113,"&lt;20")=0,,"أساسيات الحياة الاجتماعية، ")</f>
        <v>له دور ثانٍ في :  رياضيات،كيمياء،أحياء،دين، جغرافيا،</v>
      </c>
    </row>
    <row r="112" spans="2:48" ht="28.5" customHeight="1" thickBot="1">
      <c r="B112" s="40"/>
      <c r="C112" s="41"/>
      <c r="D112" s="43"/>
      <c r="E112" s="41"/>
      <c r="F112" s="11" t="s">
        <v>31</v>
      </c>
      <c r="G112" s="27">
        <v>24</v>
      </c>
      <c r="H112" s="27">
        <v>18</v>
      </c>
      <c r="I112" s="13">
        <f>SUM(G112:H112)</f>
        <v>42</v>
      </c>
      <c r="J112" s="27">
        <v>26</v>
      </c>
      <c r="K112" s="27">
        <v>33</v>
      </c>
      <c r="L112" s="13">
        <f>SUM(J112:K112)</f>
        <v>59</v>
      </c>
      <c r="M112" s="27">
        <v>15</v>
      </c>
      <c r="N112" s="27">
        <v>1</v>
      </c>
      <c r="O112" s="13">
        <f>SUM(M112:N112)</f>
        <v>16</v>
      </c>
      <c r="P112" s="27">
        <v>13</v>
      </c>
      <c r="Q112" s="27">
        <v>17</v>
      </c>
      <c r="R112" s="13">
        <f>SUM(P112:Q112)</f>
        <v>30</v>
      </c>
      <c r="S112" s="27">
        <v>11</v>
      </c>
      <c r="T112" s="27">
        <v>4</v>
      </c>
      <c r="U112" s="13">
        <f>SUM(S112:T112)</f>
        <v>15</v>
      </c>
      <c r="V112" s="27">
        <v>15</v>
      </c>
      <c r="W112" s="27">
        <v>11</v>
      </c>
      <c r="X112" s="13">
        <f>SUM(V112:W112)</f>
        <v>26</v>
      </c>
      <c r="Y112" s="27">
        <v>1</v>
      </c>
      <c r="Z112" s="27">
        <v>7</v>
      </c>
      <c r="AA112" s="13">
        <f>SUM(Y112:Z112)</f>
        <v>8</v>
      </c>
      <c r="AB112" s="27">
        <v>11</v>
      </c>
      <c r="AC112" s="27">
        <v>16</v>
      </c>
      <c r="AD112" s="13">
        <f>SUM(AB112:AC112)</f>
        <v>27</v>
      </c>
      <c r="AE112" s="27">
        <v>5</v>
      </c>
      <c r="AF112" s="27">
        <v>15</v>
      </c>
      <c r="AG112" s="13">
        <f>SUM(AE112:AF112)</f>
        <v>20</v>
      </c>
      <c r="AH112" s="27">
        <v>8</v>
      </c>
      <c r="AI112" s="27">
        <v>5</v>
      </c>
      <c r="AJ112" s="13">
        <f>SUM(AH112:AI112)</f>
        <v>13</v>
      </c>
      <c r="AK112" s="27">
        <v>3</v>
      </c>
      <c r="AL112" s="27">
        <v>4</v>
      </c>
      <c r="AM112" s="13">
        <f>SUM(AK112:AL112)</f>
        <v>7</v>
      </c>
      <c r="AN112" s="46"/>
      <c r="AO112" s="46"/>
      <c r="AP112" s="48"/>
      <c r="AQ112" s="41"/>
      <c r="AR112" s="41"/>
      <c r="AS112" s="41"/>
      <c r="AT112" s="41"/>
      <c r="AU112" s="44"/>
      <c r="AV112" s="38"/>
    </row>
    <row r="113" spans="2:48" ht="36" customHeight="1" thickBot="1">
      <c r="B113" s="40"/>
      <c r="C113" s="41"/>
      <c r="D113" s="43"/>
      <c r="E113" s="41"/>
      <c r="F113" s="14" t="s">
        <v>32</v>
      </c>
      <c r="G113" s="13">
        <f>SUM(G111:G112)</f>
        <v>49</v>
      </c>
      <c r="H113" s="13">
        <f>IF(SUM(H111:H112)&lt;38,SUM(H111:H112),SUM(H111:H112))</f>
        <v>72</v>
      </c>
      <c r="I113" s="13">
        <f>IF(SUM(G113:H113)&lt;100,SUM(G113:H113),SUM(G113:H113))</f>
        <v>121</v>
      </c>
      <c r="J113" s="13">
        <f>SUM(J111:J112)</f>
        <v>53</v>
      </c>
      <c r="K113" s="13">
        <f>IF(SUM(K111:K112)&lt;38,SUM(K111:K112),SUM(K111:K112))</f>
        <v>56</v>
      </c>
      <c r="L113" s="13">
        <f>IF(SUM(J113:K113)&lt;100,SUM(J113:K113),SUM(J113:K113))</f>
        <v>109</v>
      </c>
      <c r="M113" s="13">
        <f>SUM(M111:M112)</f>
        <v>27</v>
      </c>
      <c r="N113" s="13">
        <f>IF(SUM(N111:N112)&lt;38,SUM(N111:N112),SUM(N111:N112))</f>
        <v>16</v>
      </c>
      <c r="O113" s="13"/>
      <c r="P113" s="13">
        <f>SUM(P111:P112)</f>
        <v>28</v>
      </c>
      <c r="Q113" s="13">
        <f>IF(SUM(Q111:Q112)&lt;38,SUM(Q111:Q112),SUM(Q111:Q112))</f>
        <v>32</v>
      </c>
      <c r="R113" s="13">
        <f>IF(SUM(P113:Q113)&lt;80,SUM(P113:Q113),SUM(P113:Q113))</f>
        <v>60</v>
      </c>
      <c r="S113" s="13">
        <f>SUM(S111:S112)</f>
        <v>25</v>
      </c>
      <c r="T113" s="13">
        <f>IF(SUM(T111:T112)&lt;38,SUM(T111:T112),SUM(T111:T112))</f>
        <v>7</v>
      </c>
      <c r="U113" s="13"/>
      <c r="V113" s="13">
        <f>SUM(V111:V112)</f>
        <v>28</v>
      </c>
      <c r="W113" s="13">
        <f>IF(SUM(W111:W112)&lt;38,SUM(W111:W112),SUM(W111:W112))</f>
        <v>19</v>
      </c>
      <c r="X113" s="13"/>
      <c r="Y113" s="13">
        <f>SUM(Y111:Y112)</f>
        <v>4</v>
      </c>
      <c r="Z113" s="13">
        <f>IF(SUM(Z111:Z112)&lt;19,SUM(Z111:Z112),SUM(Z111:Z112))</f>
        <v>20</v>
      </c>
      <c r="AA113" s="13"/>
      <c r="AB113" s="13">
        <f>SUM(AB111:AB112)</f>
        <v>21</v>
      </c>
      <c r="AC113" s="13">
        <f>IF(SUM(AC111:AC112)&lt;19,SUM(AC111:AC112),SUM(AC111:AC112))</f>
        <v>25</v>
      </c>
      <c r="AD113" s="13">
        <f>IF(SUM(AB113:AC113)&lt;40,SUM(AB113:AC113),SUM(AB113:AC113))</f>
        <v>46</v>
      </c>
      <c r="AE113" s="13">
        <f>SUM(AE111:AE112)</f>
        <v>15</v>
      </c>
      <c r="AF113" s="13">
        <f>IF(SUM(AF111:AF112)&lt;19,SUM(AF111:AF112),SUM(AF111:AF112))</f>
        <v>25</v>
      </c>
      <c r="AG113" s="13">
        <f>IF(SUM(AE113:AF113)&lt;40,SUM(AE113:AF113),SUM(AE113:AF113))</f>
        <v>40</v>
      </c>
      <c r="AH113" s="13">
        <f>SUM(AH111:AH112)</f>
        <v>16</v>
      </c>
      <c r="AI113" s="13">
        <f>IF(SUM(AI111:AI112)&lt;19,SUM(AI111:AI112),SUM(AI111:AI112))</f>
        <v>12</v>
      </c>
      <c r="AJ113" s="13"/>
      <c r="AK113" s="13">
        <f>SUM(AK111:AK112)</f>
        <v>9</v>
      </c>
      <c r="AL113" s="13">
        <f>IF(SUM(AL111:AL112)&lt;9,SUM(AL111:AL112),SUM(AL111:AL112))</f>
        <v>13</v>
      </c>
      <c r="AM113" s="13">
        <f>IF(SUM(AK113:AL113)&lt;20,SUM(AK113:AL113),SUM(AK113:AL113))</f>
        <v>22</v>
      </c>
      <c r="AN113" s="15" t="str">
        <f>IF(OR(I113&lt;100,L113&lt;100,O113&lt;100,R113&lt;60,U113&lt;60,X113&lt;60,AA113&lt;40,AD113&lt;40,AG113&lt;40,AJ113&lt;40,AM113&lt;20),"0",SUM(AA113,AD113,X113,U113,R113,O113,L113,I113,AG113,AJ113,AM113))</f>
        <v>0</v>
      </c>
      <c r="AO113" s="15">
        <f>AN113/1320*100</f>
        <v>0</v>
      </c>
      <c r="AP113" s="15" t="str">
        <f>IF(AO113&lt;50,"   ",IF(AO113&lt;65,"مقبول",IF(AO113&lt;75,"جيد",IF(AO113&lt;85,"جيدجداً",IF(AO113&lt;=100,"ممتاز","خطا")))))</f>
        <v xml:space="preserve">   </v>
      </c>
      <c r="AQ113" s="41"/>
      <c r="AR113" s="41"/>
      <c r="AS113" s="41"/>
      <c r="AT113" s="41"/>
      <c r="AU113" s="44"/>
      <c r="AV113" s="38"/>
    </row>
    <row r="114" spans="2:48" ht="28.5" customHeight="1" thickBot="1">
      <c r="B114" s="40">
        <v>27</v>
      </c>
      <c r="C114" s="41">
        <v>636</v>
      </c>
      <c r="D114" s="42" t="s">
        <v>64</v>
      </c>
      <c r="E114" s="41">
        <v>238</v>
      </c>
      <c r="F114" s="11" t="s">
        <v>30</v>
      </c>
      <c r="G114" s="27">
        <v>17</v>
      </c>
      <c r="H114" s="27">
        <v>33</v>
      </c>
      <c r="I114" s="13">
        <f>SUM(G114:H114)</f>
        <v>50</v>
      </c>
      <c r="J114" s="27">
        <v>26</v>
      </c>
      <c r="K114" s="27">
        <v>26</v>
      </c>
      <c r="L114" s="13">
        <f>SUM(J114:K114)</f>
        <v>52</v>
      </c>
      <c r="M114" s="27">
        <v>12</v>
      </c>
      <c r="N114" s="27">
        <v>15</v>
      </c>
      <c r="O114" s="13">
        <f>SUM(M114:N114)</f>
        <v>27</v>
      </c>
      <c r="P114" s="27">
        <v>18</v>
      </c>
      <c r="Q114" s="27">
        <v>15</v>
      </c>
      <c r="R114" s="13">
        <f>SUM(P114:Q114)</f>
        <v>33</v>
      </c>
      <c r="S114" s="27">
        <v>11</v>
      </c>
      <c r="T114" s="27">
        <v>11</v>
      </c>
      <c r="U114" s="13">
        <f>SUM(S114:T114)</f>
        <v>22</v>
      </c>
      <c r="V114" s="27">
        <v>17</v>
      </c>
      <c r="W114" s="27">
        <v>18</v>
      </c>
      <c r="X114" s="13">
        <f>SUM(V114:W114)</f>
        <v>35</v>
      </c>
      <c r="Y114" s="27">
        <v>6</v>
      </c>
      <c r="Z114" s="27">
        <v>15</v>
      </c>
      <c r="AA114" s="13">
        <f>SUM(Y114:Z114)</f>
        <v>21</v>
      </c>
      <c r="AB114" s="27">
        <v>11</v>
      </c>
      <c r="AC114" s="27">
        <v>16</v>
      </c>
      <c r="AD114" s="13">
        <f>SUM(AB114:AC114)</f>
        <v>27</v>
      </c>
      <c r="AE114" s="27">
        <v>7</v>
      </c>
      <c r="AF114" s="27">
        <v>6</v>
      </c>
      <c r="AG114" s="13">
        <f>SUM(AE114:AF114)</f>
        <v>13</v>
      </c>
      <c r="AH114" s="27">
        <v>8</v>
      </c>
      <c r="AI114" s="27">
        <v>9</v>
      </c>
      <c r="AJ114" s="13">
        <f>SUM(AH114:AI114)</f>
        <v>17</v>
      </c>
      <c r="AK114" s="27">
        <v>6</v>
      </c>
      <c r="AL114" s="27">
        <v>7</v>
      </c>
      <c r="AM114" s="13">
        <f>SUM(AK114:AL114)</f>
        <v>13</v>
      </c>
      <c r="AN114" s="46"/>
      <c r="AO114" s="46"/>
      <c r="AP114" s="47"/>
      <c r="AQ114" s="41"/>
      <c r="AR114" s="41"/>
      <c r="AS114" s="41"/>
      <c r="AT114" s="41"/>
      <c r="AU114" s="44" t="str">
        <f t="shared" ref="AU114" si="24">IF(AN116="0","راسب","ناجح")</f>
        <v>راسب</v>
      </c>
      <c r="AV114" s="38" t="str">
        <f t="shared" ref="AV114" si="25">IF(AN116="0","له دور ثانٍ في : ","ناجح")&amp;IF(COUNTIF(H116,"&lt;56")+COUNTIF(I116,"&lt;100")=0,,"عربي،")&amp;IF(COUNTIF(K116,"&lt;56")+COUNTIF(L116,"&lt;100")=0,,"إنجليزي،")&amp;IF(COUNTIF(N116,"&lt;56")+COUNTIF(O116,"&lt;100")=0,," رياضيات،")&amp;IF(COUNTIF(Q116,"&lt;29")+COUNTIF(R116,"&lt;60")=0,,"فيزياء ،")&amp;IF(COUNTIF(T116,"&lt;29")+COUNTIF(U116,"&lt;60")=0,,"كيمياء،")&amp;IF(COUNTIF(W116,"&lt;29")+COUNTIF(X116,"&lt;60")=0,,"أحياء،")&amp;IF(COUNTIF(Z116,"&lt;22")+COUNTIF(AA116,"&lt;40")=0,,"دين، ")&amp;IF(COUNTIF(AC116,"&lt;19")+COUNTIF(AD116,"&lt;40")=0,,"حاسوب،
")&amp;IF(COUNTIF(AF116,"&lt;22")+COUNTIF(AG116,"&lt;40")=0,,"تاريخ ،")&amp;IF(COUNTIF(AI116,"&lt;22")+COUNTIF(AJ116,"&lt;40")=0,,"جغرافيا،")&amp;IF(COUNTIF(AL116,"&lt;11")+COUNTIF(AM116,"&lt;20")=0,,"أساسيات الحياة الاجتماعية، ")</f>
        <v>له دور ثانٍ في : إنجليزي، رياضيات،كيمياء،</v>
      </c>
    </row>
    <row r="115" spans="2:48" ht="28.5" customHeight="1" thickBot="1">
      <c r="B115" s="40"/>
      <c r="C115" s="41"/>
      <c r="D115" s="43"/>
      <c r="E115" s="41"/>
      <c r="F115" s="11" t="s">
        <v>31</v>
      </c>
      <c r="G115" s="27">
        <v>18</v>
      </c>
      <c r="H115" s="27">
        <v>38</v>
      </c>
      <c r="I115" s="13">
        <f>SUM(G115:H115)</f>
        <v>56</v>
      </c>
      <c r="J115" s="27">
        <v>22</v>
      </c>
      <c r="K115" s="27">
        <v>27</v>
      </c>
      <c r="L115" s="13">
        <f>SUM(J115:K115)</f>
        <v>49</v>
      </c>
      <c r="M115" s="27">
        <v>17</v>
      </c>
      <c r="N115" s="27">
        <v>6</v>
      </c>
      <c r="O115" s="13">
        <f>SUM(M115:N115)</f>
        <v>23</v>
      </c>
      <c r="P115" s="27">
        <v>14</v>
      </c>
      <c r="Q115" s="27">
        <v>16</v>
      </c>
      <c r="R115" s="13">
        <f>SUM(P115:Q115)</f>
        <v>30</v>
      </c>
      <c r="S115" s="27">
        <v>9</v>
      </c>
      <c r="T115" s="27">
        <v>16</v>
      </c>
      <c r="U115" s="13">
        <f>SUM(S115:T115)</f>
        <v>25</v>
      </c>
      <c r="V115" s="27">
        <v>13</v>
      </c>
      <c r="W115" s="27">
        <v>19</v>
      </c>
      <c r="X115" s="13">
        <f>SUM(V115:W115)</f>
        <v>32</v>
      </c>
      <c r="Y115" s="27">
        <v>6</v>
      </c>
      <c r="Z115" s="27">
        <v>19</v>
      </c>
      <c r="AA115" s="13">
        <f>SUM(Y115:Z115)</f>
        <v>25</v>
      </c>
      <c r="AB115" s="27">
        <v>12</v>
      </c>
      <c r="AC115" s="27">
        <v>9</v>
      </c>
      <c r="AD115" s="13">
        <f>SUM(AB115:AC115)</f>
        <v>21</v>
      </c>
      <c r="AE115" s="27">
        <v>4</v>
      </c>
      <c r="AF115" s="27">
        <v>23</v>
      </c>
      <c r="AG115" s="13">
        <f>SUM(AE115:AF115)</f>
        <v>27</v>
      </c>
      <c r="AH115" s="27">
        <v>8</v>
      </c>
      <c r="AI115" s="27">
        <v>15</v>
      </c>
      <c r="AJ115" s="13">
        <f>SUM(AH115:AI115)</f>
        <v>23</v>
      </c>
      <c r="AK115" s="27">
        <v>3</v>
      </c>
      <c r="AL115" s="27">
        <v>8</v>
      </c>
      <c r="AM115" s="13">
        <f>SUM(AK115:AL115)</f>
        <v>11</v>
      </c>
      <c r="AN115" s="46"/>
      <c r="AO115" s="46"/>
      <c r="AP115" s="48"/>
      <c r="AQ115" s="41"/>
      <c r="AR115" s="41"/>
      <c r="AS115" s="41"/>
      <c r="AT115" s="41"/>
      <c r="AU115" s="44"/>
      <c r="AV115" s="38"/>
    </row>
    <row r="116" spans="2:48" ht="36" customHeight="1" thickBot="1">
      <c r="B116" s="40"/>
      <c r="C116" s="41"/>
      <c r="D116" s="43"/>
      <c r="E116" s="41"/>
      <c r="F116" s="14" t="s">
        <v>32</v>
      </c>
      <c r="G116" s="13">
        <f>SUM(G114:G115)</f>
        <v>35</v>
      </c>
      <c r="H116" s="13">
        <f>IF(SUM(H114:H115)&lt;38,SUM(H114:H115),SUM(H114:H115))</f>
        <v>71</v>
      </c>
      <c r="I116" s="13">
        <f>IF(SUM(G116:H116)&lt;100,SUM(G116:H116),SUM(G116:H116))</f>
        <v>106</v>
      </c>
      <c r="J116" s="13">
        <f>SUM(J114:J115)</f>
        <v>48</v>
      </c>
      <c r="K116" s="13">
        <f>IF(SUM(K114:K115)&lt;38,SUM(K114:K115),SUM(K114:K115))</f>
        <v>53</v>
      </c>
      <c r="L116" s="13"/>
      <c r="M116" s="13">
        <f>SUM(M114:M115)</f>
        <v>29</v>
      </c>
      <c r="N116" s="13">
        <f>IF(SUM(N114:N115)&lt;38,SUM(N114:N115),SUM(N114:N115))</f>
        <v>21</v>
      </c>
      <c r="O116" s="13"/>
      <c r="P116" s="13">
        <f>SUM(P114:P115)</f>
        <v>32</v>
      </c>
      <c r="Q116" s="13">
        <f>IF(SUM(Q114:Q115)&lt;38,SUM(Q114:Q115),SUM(Q114:Q115))</f>
        <v>31</v>
      </c>
      <c r="R116" s="13">
        <f>IF(SUM(P116:Q116)&lt;80,SUM(P116:Q116),SUM(P116:Q116))</f>
        <v>63</v>
      </c>
      <c r="S116" s="13">
        <f>SUM(S114:S115)</f>
        <v>20</v>
      </c>
      <c r="T116" s="13">
        <f>IF(SUM(T114:T115)&lt;38,SUM(T114:T115),SUM(T114:T115))</f>
        <v>27</v>
      </c>
      <c r="U116" s="13"/>
      <c r="V116" s="13">
        <f>SUM(V114:V115)</f>
        <v>30</v>
      </c>
      <c r="W116" s="13">
        <f>IF(SUM(W114:W115)&lt;38,SUM(W114:W115),SUM(W114:W115))</f>
        <v>37</v>
      </c>
      <c r="X116" s="13">
        <f>IF(SUM(V116:W116)&lt;80,SUM(V116:W116),SUM(V116:W116))</f>
        <v>67</v>
      </c>
      <c r="Y116" s="13">
        <f>SUM(Y114:Y115)</f>
        <v>12</v>
      </c>
      <c r="Z116" s="13">
        <f>IF(SUM(Z114:Z115)&lt;19,SUM(Z114:Z115),SUM(Z114:Z115))</f>
        <v>34</v>
      </c>
      <c r="AA116" s="13">
        <f>IF(SUM(Y116:Z116)&lt;40,SUM(Y116:Z116),SUM(Y116:Z116))</f>
        <v>46</v>
      </c>
      <c r="AB116" s="13">
        <f>SUM(AB114:AB115)</f>
        <v>23</v>
      </c>
      <c r="AC116" s="13">
        <f>IF(SUM(AC114:AC115)&lt;19,SUM(AC114:AC115),SUM(AC114:AC115))</f>
        <v>25</v>
      </c>
      <c r="AD116" s="13">
        <f>IF(SUM(AB116:AC116)&lt;40,SUM(AB116:AC116),SUM(AB116:AC116))</f>
        <v>48</v>
      </c>
      <c r="AE116" s="13">
        <f>SUM(AE114:AE115)</f>
        <v>11</v>
      </c>
      <c r="AF116" s="13">
        <f>IF(SUM(AF114:AF115)&lt;19,SUM(AF114:AF115),SUM(AF114:AF115))</f>
        <v>29</v>
      </c>
      <c r="AG116" s="13">
        <f>IF(SUM(AE116:AF116)&lt;40,SUM(AE116:AF116),SUM(AE116:AF116))</f>
        <v>40</v>
      </c>
      <c r="AH116" s="13">
        <f>SUM(AH114:AH115)</f>
        <v>16</v>
      </c>
      <c r="AI116" s="13">
        <f>IF(SUM(AI114:AI115)&lt;19,SUM(AI114:AI115),SUM(AI114:AI115))</f>
        <v>24</v>
      </c>
      <c r="AJ116" s="13">
        <f>IF(SUM(AH116:AI116)&lt;40,SUM(AH116:AI116),SUM(AH116:AI116))</f>
        <v>40</v>
      </c>
      <c r="AK116" s="13">
        <f>SUM(AK114:AK115)</f>
        <v>9</v>
      </c>
      <c r="AL116" s="13">
        <f>IF(SUM(AL114:AL115)&lt;9,SUM(AL114:AL115),SUM(AL114:AL115))</f>
        <v>15</v>
      </c>
      <c r="AM116" s="13">
        <f>IF(SUM(AK116:AL116)&lt;20,SUM(AK116:AL116),SUM(AK116:AL116))</f>
        <v>24</v>
      </c>
      <c r="AN116" s="15" t="str">
        <f>IF(OR(I116&lt;100,L116&lt;100,O116&lt;100,R116&lt;60,U116&lt;60,X116&lt;60,AA116&lt;40,AD116&lt;40,AG116&lt;40,AJ116&lt;40,AM116&lt;20),"0",SUM(AA116,AD116,X116,U116,R116,O116,L116,I116,AG116,AJ116,AM116))</f>
        <v>0</v>
      </c>
      <c r="AO116" s="15">
        <f>AN116/1320*100</f>
        <v>0</v>
      </c>
      <c r="AP116" s="15" t="str">
        <f>IF(AO116&lt;50,"   ",IF(AO116&lt;65,"مقبول",IF(AO116&lt;75,"جيد",IF(AO116&lt;85,"جيدجداً",IF(AO116&lt;=100,"ممتاز","خطا")))))</f>
        <v xml:space="preserve">   </v>
      </c>
      <c r="AQ116" s="41"/>
      <c r="AR116" s="41"/>
      <c r="AS116" s="41"/>
      <c r="AT116" s="41"/>
      <c r="AU116" s="44"/>
      <c r="AV116" s="38"/>
    </row>
    <row r="117" spans="2:48" ht="28.5" customHeight="1" thickBot="1">
      <c r="B117" s="40">
        <v>28</v>
      </c>
      <c r="C117" s="41">
        <v>637</v>
      </c>
      <c r="D117" s="42" t="s">
        <v>65</v>
      </c>
      <c r="E117" s="41">
        <v>239</v>
      </c>
      <c r="F117" s="11" t="s">
        <v>30</v>
      </c>
      <c r="G117" s="27">
        <v>22</v>
      </c>
      <c r="H117" s="27">
        <v>50</v>
      </c>
      <c r="I117" s="13">
        <f>SUM(G117:H117)</f>
        <v>72</v>
      </c>
      <c r="J117" s="27">
        <v>21</v>
      </c>
      <c r="K117" s="27">
        <v>43</v>
      </c>
      <c r="L117" s="13">
        <f>SUM(J117:K117)</f>
        <v>64</v>
      </c>
      <c r="M117" s="27">
        <v>20</v>
      </c>
      <c r="N117" s="27">
        <v>41</v>
      </c>
      <c r="O117" s="13">
        <f>SUM(M117:N117)</f>
        <v>61</v>
      </c>
      <c r="P117" s="27">
        <v>15</v>
      </c>
      <c r="Q117" s="27">
        <v>20</v>
      </c>
      <c r="R117" s="13">
        <f>SUM(P117:Q117)</f>
        <v>35</v>
      </c>
      <c r="S117" s="27">
        <v>16</v>
      </c>
      <c r="T117" s="27">
        <v>15</v>
      </c>
      <c r="U117" s="13">
        <f>SUM(S117:T117)</f>
        <v>31</v>
      </c>
      <c r="V117" s="27">
        <v>16</v>
      </c>
      <c r="W117" s="27">
        <v>14</v>
      </c>
      <c r="X117" s="13">
        <f>SUM(V117:W117)</f>
        <v>30</v>
      </c>
      <c r="Y117" s="27">
        <v>9</v>
      </c>
      <c r="Z117" s="27">
        <v>21</v>
      </c>
      <c r="AA117" s="13">
        <f>SUM(Y117:Z117)</f>
        <v>30</v>
      </c>
      <c r="AB117" s="27">
        <v>14</v>
      </c>
      <c r="AC117" s="27">
        <v>21</v>
      </c>
      <c r="AD117" s="13">
        <f>SUM(AB117:AC117)</f>
        <v>35</v>
      </c>
      <c r="AE117" s="27">
        <v>9</v>
      </c>
      <c r="AF117" s="27">
        <v>23</v>
      </c>
      <c r="AG117" s="13">
        <f>SUM(AE117:AF117)</f>
        <v>32</v>
      </c>
      <c r="AH117" s="27">
        <v>7</v>
      </c>
      <c r="AI117" s="27">
        <v>14</v>
      </c>
      <c r="AJ117" s="13">
        <f>SUM(AH117:AI117)</f>
        <v>21</v>
      </c>
      <c r="AK117" s="27">
        <v>5</v>
      </c>
      <c r="AL117" s="27">
        <v>6</v>
      </c>
      <c r="AM117" s="13">
        <f>SUM(AK117:AL117)</f>
        <v>11</v>
      </c>
      <c r="AN117" s="46"/>
      <c r="AO117" s="46"/>
      <c r="AP117" s="47"/>
      <c r="AQ117" s="41"/>
      <c r="AR117" s="41"/>
      <c r="AS117" s="41"/>
      <c r="AT117" s="41"/>
      <c r="AU117" s="44" t="str">
        <f t="shared" ref="AU117" si="26">IF(AN119="0","راسب","ناجح")</f>
        <v>ناجح</v>
      </c>
      <c r="AV117" s="38" t="str">
        <f t="shared" ref="AV117" si="27">IF(AN119="0","له دور ثانٍ في : ","ناجح")&amp;IF(COUNTIF(H119,"&lt;56")+COUNTIF(I119,"&lt;100")=0,,"عربي،")&amp;IF(COUNTIF(K119,"&lt;56")+COUNTIF(L119,"&lt;100")=0,,"إنجليزي،")&amp;IF(COUNTIF(N119,"&lt;56")+COUNTIF(O119,"&lt;100")=0,," رياضيات،")&amp;IF(COUNTIF(Q119,"&lt;29")+COUNTIF(R119,"&lt;60")=0,,"فيزياء ،")&amp;IF(COUNTIF(T119,"&lt;29")+COUNTIF(U119,"&lt;60")=0,,"كيمياء،")&amp;IF(COUNTIF(W119,"&lt;29")+COUNTIF(X119,"&lt;60")=0,,"أحياء،")&amp;IF(COUNTIF(Z119,"&lt;22")+COUNTIF(AA119,"&lt;40")=0,,"دين، ")&amp;IF(COUNTIF(AC119,"&lt;19")+COUNTIF(AD119,"&lt;40")=0,,"حاسوب،
")&amp;IF(COUNTIF(AF119,"&lt;22")+COUNTIF(AG119,"&lt;40")=0,,"تاريخ ،")&amp;IF(COUNTIF(AI119,"&lt;22")+COUNTIF(AJ119,"&lt;40")=0,,"جغرافيا،")&amp;IF(COUNTIF(AL119,"&lt;11")+COUNTIF(AM119,"&lt;20")=0,,"أساسيات الحياة الاجتماعية، ")</f>
        <v>ناجح</v>
      </c>
    </row>
    <row r="118" spans="2:48" ht="28.5" customHeight="1" thickBot="1">
      <c r="B118" s="40"/>
      <c r="C118" s="41"/>
      <c r="D118" s="43"/>
      <c r="E118" s="41"/>
      <c r="F118" s="11" t="s">
        <v>31</v>
      </c>
      <c r="G118" s="27">
        <v>22</v>
      </c>
      <c r="H118" s="27">
        <v>63</v>
      </c>
      <c r="I118" s="13">
        <f>SUM(G118:H118)</f>
        <v>85</v>
      </c>
      <c r="J118" s="27">
        <v>21</v>
      </c>
      <c r="K118" s="27">
        <v>39</v>
      </c>
      <c r="L118" s="13">
        <f>SUM(J118:K118)</f>
        <v>60</v>
      </c>
      <c r="M118" s="27">
        <v>15</v>
      </c>
      <c r="N118" s="27">
        <v>40</v>
      </c>
      <c r="O118" s="13">
        <f>SUM(M118:N118)</f>
        <v>55</v>
      </c>
      <c r="P118" s="27">
        <v>13</v>
      </c>
      <c r="Q118" s="27">
        <v>20</v>
      </c>
      <c r="R118" s="13">
        <f>SUM(P118:Q118)</f>
        <v>33</v>
      </c>
      <c r="S118" s="27">
        <v>21</v>
      </c>
      <c r="T118" s="27">
        <v>24</v>
      </c>
      <c r="U118" s="13">
        <f>SUM(S118:T118)</f>
        <v>45</v>
      </c>
      <c r="V118" s="27">
        <v>18</v>
      </c>
      <c r="W118" s="27">
        <v>23</v>
      </c>
      <c r="X118" s="13">
        <f>SUM(V118:W118)</f>
        <v>41</v>
      </c>
      <c r="Y118" s="27">
        <v>8</v>
      </c>
      <c r="Z118" s="27">
        <v>26</v>
      </c>
      <c r="AA118" s="13">
        <f>SUM(Y118:Z118)</f>
        <v>34</v>
      </c>
      <c r="AB118" s="27">
        <v>14</v>
      </c>
      <c r="AC118" s="27">
        <v>6</v>
      </c>
      <c r="AD118" s="13">
        <f>SUM(AB118:AC118)</f>
        <v>20</v>
      </c>
      <c r="AE118" s="27">
        <v>11</v>
      </c>
      <c r="AF118" s="27">
        <v>18</v>
      </c>
      <c r="AG118" s="13">
        <f>SUM(AE118:AF118)</f>
        <v>29</v>
      </c>
      <c r="AH118" s="27">
        <v>7</v>
      </c>
      <c r="AI118" s="27">
        <v>12</v>
      </c>
      <c r="AJ118" s="13">
        <f>SUM(AH118:AI118)</f>
        <v>19</v>
      </c>
      <c r="AK118" s="27">
        <v>4</v>
      </c>
      <c r="AL118" s="27">
        <v>7</v>
      </c>
      <c r="AM118" s="13">
        <f>SUM(AK118:AL118)</f>
        <v>11</v>
      </c>
      <c r="AN118" s="46"/>
      <c r="AO118" s="46"/>
      <c r="AP118" s="48"/>
      <c r="AQ118" s="41"/>
      <c r="AR118" s="41"/>
      <c r="AS118" s="41"/>
      <c r="AT118" s="41"/>
      <c r="AU118" s="44"/>
      <c r="AV118" s="38"/>
    </row>
    <row r="119" spans="2:48" ht="36" customHeight="1" thickBot="1">
      <c r="B119" s="40"/>
      <c r="C119" s="41"/>
      <c r="D119" s="43"/>
      <c r="E119" s="41"/>
      <c r="F119" s="14" t="s">
        <v>32</v>
      </c>
      <c r="G119" s="13">
        <f>SUM(G117:G118)</f>
        <v>44</v>
      </c>
      <c r="H119" s="13">
        <f>IF(SUM(H117:H118)&lt;38,SUM(H117:H118),SUM(H117:H118))</f>
        <v>113</v>
      </c>
      <c r="I119" s="13">
        <f>IF(SUM(G119:H119)&lt;100,SUM(G119:H119),SUM(G119:H119))</f>
        <v>157</v>
      </c>
      <c r="J119" s="13">
        <f>SUM(J117:J118)</f>
        <v>42</v>
      </c>
      <c r="K119" s="13">
        <f>IF(SUM(K117:K118)&lt;38,SUM(K117:K118),SUM(K117:K118))</f>
        <v>82</v>
      </c>
      <c r="L119" s="13">
        <f>IF(SUM(J119:K119)&lt;100,SUM(J119:K119),SUM(J119:K119))</f>
        <v>124</v>
      </c>
      <c r="M119" s="13">
        <f>SUM(M117:M118)</f>
        <v>35</v>
      </c>
      <c r="N119" s="13">
        <f>IF(SUM(N117:N118)&lt;38,SUM(N117:N118),SUM(N117:N118))</f>
        <v>81</v>
      </c>
      <c r="O119" s="13">
        <f>IF(SUM(M119:N119)&lt;100,SUM(M119:N119),SUM(M119:N119))</f>
        <v>116</v>
      </c>
      <c r="P119" s="13">
        <f>SUM(P117:P118)</f>
        <v>28</v>
      </c>
      <c r="Q119" s="13">
        <f>IF(SUM(Q117:Q118)&lt;38,SUM(Q117:Q118),SUM(Q117:Q118))</f>
        <v>40</v>
      </c>
      <c r="R119" s="13">
        <f>IF(SUM(P119:Q119)&lt;80,SUM(P119:Q119),SUM(P119:Q119))</f>
        <v>68</v>
      </c>
      <c r="S119" s="13">
        <f>SUM(S117:S118)</f>
        <v>37</v>
      </c>
      <c r="T119" s="13">
        <f>IF(SUM(T117:T118)&lt;38,SUM(T117:T118),SUM(T117:T118))</f>
        <v>39</v>
      </c>
      <c r="U119" s="13">
        <f>IF(SUM(S119:T119)&lt;80,SUM(S119:T119),SUM(S119:T119))</f>
        <v>76</v>
      </c>
      <c r="V119" s="13">
        <f>SUM(V117:V118)</f>
        <v>34</v>
      </c>
      <c r="W119" s="13">
        <f>IF(SUM(W117:W118)&lt;38,SUM(W117:W118),SUM(W117:W118))</f>
        <v>37</v>
      </c>
      <c r="X119" s="13">
        <f>IF(SUM(V119:W119)&lt;80,SUM(V119:W119),SUM(V119:W119))</f>
        <v>71</v>
      </c>
      <c r="Y119" s="13">
        <f>SUM(Y117:Y118)</f>
        <v>17</v>
      </c>
      <c r="Z119" s="13">
        <f>IF(SUM(Z117:Z118)&lt;19,SUM(Z117:Z118),SUM(Z117:Z118))</f>
        <v>47</v>
      </c>
      <c r="AA119" s="13">
        <f>IF(SUM(Y119:Z119)&lt;40,SUM(Y119:Z119),SUM(Y119:Z119))</f>
        <v>64</v>
      </c>
      <c r="AB119" s="13">
        <f>SUM(AB117:AB118)</f>
        <v>28</v>
      </c>
      <c r="AC119" s="13">
        <f>IF(SUM(AC117:AC118)&lt;19,SUM(AC117:AC118),SUM(AC117:AC118))</f>
        <v>27</v>
      </c>
      <c r="AD119" s="13">
        <f>IF(SUM(AB119:AC119)&lt;40,SUM(AB119:AC119),SUM(AB119:AC119))</f>
        <v>55</v>
      </c>
      <c r="AE119" s="13">
        <f>SUM(AE117:AE118)</f>
        <v>20</v>
      </c>
      <c r="AF119" s="13">
        <f>IF(SUM(AF117:AF118)&lt;19,SUM(AF117:AF118),SUM(AF117:AF118))</f>
        <v>41</v>
      </c>
      <c r="AG119" s="13">
        <f>IF(SUM(AE119:AF119)&lt;40,SUM(AE119:AF119),SUM(AE119:AF119))</f>
        <v>61</v>
      </c>
      <c r="AH119" s="13">
        <f>SUM(AH117:AH118)</f>
        <v>14</v>
      </c>
      <c r="AI119" s="13">
        <f>IF(SUM(AI117:AI118)&lt;19,SUM(AI117:AI118),SUM(AI117:AI118))</f>
        <v>26</v>
      </c>
      <c r="AJ119" s="13">
        <f>IF(SUM(AH119:AI119)&lt;40,SUM(AH119:AI119),SUM(AH119:AI119))</f>
        <v>40</v>
      </c>
      <c r="AK119" s="13">
        <f>SUM(AK117:AK118)</f>
        <v>9</v>
      </c>
      <c r="AL119" s="13">
        <f>IF(SUM(AL117:AL118)&lt;9,SUM(AL117:AL118),SUM(AL117:AL118))</f>
        <v>13</v>
      </c>
      <c r="AM119" s="13">
        <f>IF(SUM(AK119:AL119)&lt;20,SUM(AK119:AL119),SUM(AK119:AL119))</f>
        <v>22</v>
      </c>
      <c r="AN119" s="15">
        <f>IF(OR(I119&lt;100,L119&lt;100,O119&lt;100,R119&lt;60,U119&lt;60,X119&lt;60,AA119&lt;40,AD119&lt;40,AG119&lt;40,AJ119&lt;40,AM119&lt;20),"0",SUM(AA119,AD119,X119,U119,R119,O119,L119,I119,AG119,AJ119,AM119))</f>
        <v>854</v>
      </c>
      <c r="AO119" s="15">
        <f>AN119/1320*100</f>
        <v>64.696969696969703</v>
      </c>
      <c r="AP119" s="15" t="str">
        <f>IF(AO119&lt;50,"   ",IF(AO119&lt;65,"مقبول",IF(AO119&lt;75,"جيد",IF(AO119&lt;85,"جيدجداً",IF(AO119&lt;=100,"ممتاز","خطا")))))</f>
        <v>مقبول</v>
      </c>
      <c r="AQ119" s="41"/>
      <c r="AR119" s="41"/>
      <c r="AS119" s="41"/>
      <c r="AT119" s="41"/>
      <c r="AU119" s="44"/>
      <c r="AV119" s="38"/>
    </row>
    <row r="120" spans="2:48" ht="28.5" customHeight="1" thickBot="1">
      <c r="B120" s="40">
        <v>29</v>
      </c>
      <c r="C120" s="41">
        <v>638</v>
      </c>
      <c r="D120" s="42" t="s">
        <v>66</v>
      </c>
      <c r="E120" s="41">
        <v>240</v>
      </c>
      <c r="F120" s="11" t="s">
        <v>30</v>
      </c>
      <c r="G120" s="27">
        <v>30</v>
      </c>
      <c r="H120" s="27">
        <v>70</v>
      </c>
      <c r="I120" s="13">
        <f>SUM(G120:H120)</f>
        <v>100</v>
      </c>
      <c r="J120" s="27">
        <v>30</v>
      </c>
      <c r="K120" s="27">
        <v>39</v>
      </c>
      <c r="L120" s="13">
        <f>SUM(J120:K120)</f>
        <v>69</v>
      </c>
      <c r="M120" s="27">
        <v>27</v>
      </c>
      <c r="N120" s="27">
        <v>48</v>
      </c>
      <c r="O120" s="13">
        <f>SUM(M120:N120)</f>
        <v>75</v>
      </c>
      <c r="P120" s="27">
        <v>24</v>
      </c>
      <c r="Q120" s="27">
        <v>36</v>
      </c>
      <c r="R120" s="13">
        <f>SUM(P120:Q120)</f>
        <v>60</v>
      </c>
      <c r="S120" s="27">
        <v>24</v>
      </c>
      <c r="T120" s="27">
        <v>25</v>
      </c>
      <c r="U120" s="13">
        <f>SUM(S120:T120)</f>
        <v>49</v>
      </c>
      <c r="V120" s="27">
        <v>21</v>
      </c>
      <c r="W120" s="27">
        <v>35</v>
      </c>
      <c r="X120" s="13">
        <f>SUM(V120:W120)</f>
        <v>56</v>
      </c>
      <c r="Y120" s="27">
        <v>10</v>
      </c>
      <c r="Z120" s="27">
        <v>28</v>
      </c>
      <c r="AA120" s="13">
        <f>SUM(Y120:Z120)</f>
        <v>38</v>
      </c>
      <c r="AB120" s="27">
        <v>16</v>
      </c>
      <c r="AC120" s="27">
        <v>22</v>
      </c>
      <c r="AD120" s="13">
        <f>SUM(AB120:AC120)</f>
        <v>38</v>
      </c>
      <c r="AE120" s="27">
        <v>12</v>
      </c>
      <c r="AF120" s="27">
        <v>25</v>
      </c>
      <c r="AG120" s="13">
        <f>SUM(AE120:AF120)</f>
        <v>37</v>
      </c>
      <c r="AH120" s="27">
        <v>12</v>
      </c>
      <c r="AI120" s="27">
        <v>25</v>
      </c>
      <c r="AJ120" s="13">
        <f>SUM(AH120:AI120)</f>
        <v>37</v>
      </c>
      <c r="AK120" s="27">
        <v>6</v>
      </c>
      <c r="AL120" s="27">
        <v>11</v>
      </c>
      <c r="AM120" s="13">
        <f>SUM(AK120:AL120)</f>
        <v>17</v>
      </c>
      <c r="AN120" s="46"/>
      <c r="AO120" s="46"/>
      <c r="AP120" s="47"/>
      <c r="AQ120" s="41"/>
      <c r="AR120" s="41"/>
      <c r="AS120" s="41"/>
      <c r="AT120" s="41"/>
      <c r="AU120" s="44" t="str">
        <f t="shared" ref="AU120" si="28">IF(AN122="0","راسب","ناجح")</f>
        <v>ناجح</v>
      </c>
      <c r="AV120" s="38" t="str">
        <f t="shared" ref="AV120" si="29">IF(AN122="0","له دور ثانٍ في : ","ناجح")&amp;IF(COUNTIF(H122,"&lt;56")+COUNTIF(I122,"&lt;100")=0,,"عربي،")&amp;IF(COUNTIF(K122,"&lt;56")+COUNTIF(L122,"&lt;100")=0,,"إنجليزي،")&amp;IF(COUNTIF(N122,"&lt;56")+COUNTIF(O122,"&lt;100")=0,," رياضيات،")&amp;IF(COUNTIF(Q122,"&lt;29")+COUNTIF(R122,"&lt;60")=0,,"فيزياء ،")&amp;IF(COUNTIF(T122,"&lt;29")+COUNTIF(U122,"&lt;60")=0,,"كيمياء،")&amp;IF(COUNTIF(W122,"&lt;29")+COUNTIF(X122,"&lt;60")=0,,"أحياء،")&amp;IF(COUNTIF(Z122,"&lt;22")+COUNTIF(AA122,"&lt;40")=0,,"دين، ")&amp;IF(COUNTIF(AC122,"&lt;19")+COUNTIF(AD122,"&lt;40")=0,,"حاسوب،
")&amp;IF(COUNTIF(AF122,"&lt;22")+COUNTIF(AG122,"&lt;40")=0,,"تاريخ ،")&amp;IF(COUNTIF(AI122,"&lt;22")+COUNTIF(AJ122,"&lt;40")=0,,"جغرافيا،")&amp;IF(COUNTIF(AL122,"&lt;11")+COUNTIF(AM122,"&lt;20")=0,,"أساسيات الحياة الاجتماعية، ")</f>
        <v>ناجح</v>
      </c>
    </row>
    <row r="121" spans="2:48" ht="28.5" customHeight="1" thickBot="1">
      <c r="B121" s="40"/>
      <c r="C121" s="41"/>
      <c r="D121" s="43"/>
      <c r="E121" s="41"/>
      <c r="F121" s="11" t="s">
        <v>31</v>
      </c>
      <c r="G121" s="27">
        <v>30</v>
      </c>
      <c r="H121" s="27">
        <v>65</v>
      </c>
      <c r="I121" s="13">
        <f>SUM(G121:H121)</f>
        <v>95</v>
      </c>
      <c r="J121" s="27">
        <v>26</v>
      </c>
      <c r="K121" s="27">
        <v>35</v>
      </c>
      <c r="L121" s="13">
        <f>SUM(J121:K121)</f>
        <v>61</v>
      </c>
      <c r="M121" s="27">
        <v>27</v>
      </c>
      <c r="N121" s="27">
        <v>35</v>
      </c>
      <c r="O121" s="13">
        <f>SUM(M121:N121)</f>
        <v>62</v>
      </c>
      <c r="P121" s="27">
        <v>16</v>
      </c>
      <c r="Q121" s="27">
        <v>20</v>
      </c>
      <c r="R121" s="13">
        <f>SUM(P121:Q121)</f>
        <v>36</v>
      </c>
      <c r="S121" s="27">
        <v>24</v>
      </c>
      <c r="T121" s="27">
        <v>34</v>
      </c>
      <c r="U121" s="13">
        <f>SUM(S121:T121)</f>
        <v>58</v>
      </c>
      <c r="V121" s="27">
        <v>22</v>
      </c>
      <c r="W121" s="27">
        <v>26</v>
      </c>
      <c r="X121" s="13">
        <f>SUM(V121:W121)</f>
        <v>48</v>
      </c>
      <c r="Y121" s="27">
        <v>12</v>
      </c>
      <c r="Z121" s="27">
        <v>28</v>
      </c>
      <c r="AA121" s="13">
        <f>SUM(Y121:Z121)</f>
        <v>40</v>
      </c>
      <c r="AB121" s="27">
        <v>16</v>
      </c>
      <c r="AC121" s="27">
        <v>23</v>
      </c>
      <c r="AD121" s="13">
        <f>SUM(AB121:AC121)</f>
        <v>39</v>
      </c>
      <c r="AE121" s="27">
        <v>12</v>
      </c>
      <c r="AF121" s="27">
        <v>28</v>
      </c>
      <c r="AG121" s="13">
        <f>SUM(AE121:AF121)</f>
        <v>40</v>
      </c>
      <c r="AH121" s="27">
        <v>12</v>
      </c>
      <c r="AI121" s="27">
        <v>22</v>
      </c>
      <c r="AJ121" s="13">
        <f>SUM(AH121:AI121)</f>
        <v>34</v>
      </c>
      <c r="AK121" s="27">
        <v>5</v>
      </c>
      <c r="AL121" s="27">
        <v>9</v>
      </c>
      <c r="AM121" s="13">
        <f>SUM(AK121:AL121)</f>
        <v>14</v>
      </c>
      <c r="AN121" s="46"/>
      <c r="AO121" s="46"/>
      <c r="AP121" s="48"/>
      <c r="AQ121" s="41"/>
      <c r="AR121" s="41"/>
      <c r="AS121" s="41"/>
      <c r="AT121" s="41"/>
      <c r="AU121" s="44"/>
      <c r="AV121" s="38"/>
    </row>
    <row r="122" spans="2:48" ht="36" customHeight="1" thickBot="1">
      <c r="B122" s="40"/>
      <c r="C122" s="41"/>
      <c r="D122" s="50"/>
      <c r="E122" s="41"/>
      <c r="F122" s="14" t="s">
        <v>32</v>
      </c>
      <c r="G122" s="13">
        <f>SUM(G120:G121)</f>
        <v>60</v>
      </c>
      <c r="H122" s="13">
        <f>IF(SUM(H120:H121)&lt;38,SUM(H120:H121),SUM(H120:H121))</f>
        <v>135</v>
      </c>
      <c r="I122" s="13">
        <f>IF(SUM(G122:H122)&lt;100,SUM(G122:H122),SUM(G122:H122))</f>
        <v>195</v>
      </c>
      <c r="J122" s="13">
        <f>SUM(J120:J121)</f>
        <v>56</v>
      </c>
      <c r="K122" s="13">
        <f>IF(SUM(K120:K121)&lt;38,SUM(K120:K121),SUM(K120:K121))</f>
        <v>74</v>
      </c>
      <c r="L122" s="13">
        <f>IF(SUM(J122:K122)&lt;100,SUM(J122:K122),SUM(J122:K122))</f>
        <v>130</v>
      </c>
      <c r="M122" s="13">
        <f>SUM(M120:M121)</f>
        <v>54</v>
      </c>
      <c r="N122" s="13">
        <f>IF(SUM(N120:N121)&lt;38,SUM(N120:N121),SUM(N120:N121))</f>
        <v>83</v>
      </c>
      <c r="O122" s="13">
        <f>IF(SUM(M122:N122)&lt;100,SUM(M122:N122),SUM(M122:N122))</f>
        <v>137</v>
      </c>
      <c r="P122" s="13">
        <f>SUM(P120:P121)</f>
        <v>40</v>
      </c>
      <c r="Q122" s="13">
        <f>IF(SUM(Q120:Q121)&lt;38,SUM(Q120:Q121),SUM(Q120:Q121))</f>
        <v>56</v>
      </c>
      <c r="R122" s="13">
        <f>IF(SUM(P122:Q122)&lt;80,SUM(P122:Q122),SUM(P122:Q122))</f>
        <v>96</v>
      </c>
      <c r="S122" s="13">
        <f>SUM(S120:S121)</f>
        <v>48</v>
      </c>
      <c r="T122" s="13">
        <f>IF(SUM(T120:T121)&lt;38,SUM(T120:T121),SUM(T120:T121))</f>
        <v>59</v>
      </c>
      <c r="U122" s="13">
        <f>IF(SUM(S122:T122)&lt;80,SUM(S122:T122),SUM(S122:T122))</f>
        <v>107</v>
      </c>
      <c r="V122" s="13">
        <f>SUM(V120:V121)</f>
        <v>43</v>
      </c>
      <c r="W122" s="13">
        <f>IF(SUM(W120:W121)&lt;38,SUM(W120:W121),SUM(W120:W121))</f>
        <v>61</v>
      </c>
      <c r="X122" s="13">
        <f>IF(SUM(V122:W122)&lt;80,SUM(V122:W122),SUM(V122:W122))</f>
        <v>104</v>
      </c>
      <c r="Y122" s="13">
        <f>SUM(Y120:Y121)</f>
        <v>22</v>
      </c>
      <c r="Z122" s="13">
        <f>IF(SUM(Z120:Z121)&lt;19,SUM(Z120:Z121),SUM(Z120:Z121))</f>
        <v>56</v>
      </c>
      <c r="AA122" s="13">
        <f>IF(SUM(Y122:Z122)&lt;40,SUM(Y122:Z122),SUM(Y122:Z122))</f>
        <v>78</v>
      </c>
      <c r="AB122" s="13">
        <f>SUM(AB120:AB121)</f>
        <v>32</v>
      </c>
      <c r="AC122" s="13">
        <f>IF(SUM(AC120:AC121)&lt;19,SUM(AC120:AC121),SUM(AC120:AC121))</f>
        <v>45</v>
      </c>
      <c r="AD122" s="13">
        <f>IF(SUM(AB122:AC122)&lt;40,SUM(AB122:AC122),SUM(AB122:AC122))</f>
        <v>77</v>
      </c>
      <c r="AE122" s="13">
        <f>SUM(AE120:AE121)</f>
        <v>24</v>
      </c>
      <c r="AF122" s="13">
        <f>IF(SUM(AF120:AF121)&lt;19,SUM(AF120:AF121),SUM(AF120:AF121))</f>
        <v>53</v>
      </c>
      <c r="AG122" s="13">
        <f>IF(SUM(AE122:AF122)&lt;40,SUM(AE122:AF122),SUM(AE122:AF122))</f>
        <v>77</v>
      </c>
      <c r="AH122" s="13">
        <f>SUM(AH120:AH121)</f>
        <v>24</v>
      </c>
      <c r="AI122" s="13">
        <f>IF(SUM(AI120:AI121)&lt;19,SUM(AI120:AI121),SUM(AI120:AI121))</f>
        <v>47</v>
      </c>
      <c r="AJ122" s="13">
        <f>IF(SUM(AH122:AI122)&lt;40,SUM(AH122:AI122),SUM(AH122:AI122))</f>
        <v>71</v>
      </c>
      <c r="AK122" s="13">
        <f>SUM(AK120:AK121)</f>
        <v>11</v>
      </c>
      <c r="AL122" s="13">
        <f>IF(SUM(AL120:AL121)&lt;9,SUM(AL120:AL121),SUM(AL120:AL121))</f>
        <v>20</v>
      </c>
      <c r="AM122" s="13">
        <f>IF(SUM(AK122:AL122)&lt;20,SUM(AK122:AL122),SUM(AK122:AL122))</f>
        <v>31</v>
      </c>
      <c r="AN122" s="15">
        <f>IF(OR(I122&lt;100,L122&lt;100,O122&lt;100,R122&lt;60,U122&lt;60,X122&lt;60,AA122&lt;40,AD122&lt;40,AG122&lt;40,AJ122&lt;40,AM122&lt;20),"0",SUM(AA122,AD122,X122,U122,R122,O122,L122,I122,AG122,AJ122,AM122))</f>
        <v>1103</v>
      </c>
      <c r="AO122" s="15">
        <f>AN122/1320*100</f>
        <v>83.560606060606062</v>
      </c>
      <c r="AP122" s="15" t="str">
        <f>IF(AO122&lt;50,"   ",IF(AO122&lt;65,"مقبول",IF(AO122&lt;75,"جيد",IF(AO122&lt;85,"جيدجداً",IF(AO122&lt;=100,"ممتاز","خطا")))))</f>
        <v>جيدجداً</v>
      </c>
      <c r="AQ122" s="41"/>
      <c r="AR122" s="41"/>
      <c r="AS122" s="41"/>
      <c r="AT122" s="41"/>
      <c r="AU122" s="44"/>
      <c r="AV122" s="38"/>
    </row>
    <row r="123" spans="2:48" ht="28.5" customHeight="1" thickBot="1">
      <c r="B123" s="40">
        <v>30</v>
      </c>
      <c r="C123" s="41">
        <v>639</v>
      </c>
      <c r="D123" s="42" t="s">
        <v>67</v>
      </c>
      <c r="E123" s="41">
        <v>241</v>
      </c>
      <c r="F123" s="11" t="s">
        <v>30</v>
      </c>
      <c r="G123" s="27">
        <v>19</v>
      </c>
      <c r="H123" s="27">
        <v>49</v>
      </c>
      <c r="I123" s="13">
        <f>SUM(G123:H123)</f>
        <v>68</v>
      </c>
      <c r="J123" s="27">
        <v>23</v>
      </c>
      <c r="K123" s="27">
        <v>42</v>
      </c>
      <c r="L123" s="13">
        <f>SUM(J123:K123)</f>
        <v>65</v>
      </c>
      <c r="M123" s="27">
        <v>20</v>
      </c>
      <c r="N123" s="27">
        <v>30</v>
      </c>
      <c r="O123" s="13">
        <f>SUM(M123:N123)</f>
        <v>50</v>
      </c>
      <c r="P123" s="27">
        <v>17</v>
      </c>
      <c r="Q123" s="27">
        <v>20</v>
      </c>
      <c r="R123" s="13">
        <f>SUM(P123:Q123)</f>
        <v>37</v>
      </c>
      <c r="S123" s="27">
        <v>12</v>
      </c>
      <c r="T123" s="27">
        <v>20</v>
      </c>
      <c r="U123" s="13">
        <f>SUM(S123:T123)</f>
        <v>32</v>
      </c>
      <c r="V123" s="27">
        <v>14</v>
      </c>
      <c r="W123" s="27">
        <v>20</v>
      </c>
      <c r="X123" s="13">
        <f>SUM(V123:W123)</f>
        <v>34</v>
      </c>
      <c r="Y123" s="27">
        <v>9</v>
      </c>
      <c r="Z123" s="27">
        <v>22</v>
      </c>
      <c r="AA123" s="13">
        <f>SUM(Y123:Z123)</f>
        <v>31</v>
      </c>
      <c r="AB123" s="27">
        <v>13</v>
      </c>
      <c r="AC123" s="27">
        <v>12</v>
      </c>
      <c r="AD123" s="13">
        <f>SUM(AB123:AC123)</f>
        <v>25</v>
      </c>
      <c r="AE123" s="27">
        <v>7</v>
      </c>
      <c r="AF123" s="27">
        <v>13</v>
      </c>
      <c r="AG123" s="13">
        <f>SUM(AE123:AF123)</f>
        <v>20</v>
      </c>
      <c r="AH123" s="27">
        <v>5</v>
      </c>
      <c r="AI123" s="27">
        <v>6</v>
      </c>
      <c r="AJ123" s="13">
        <f>SUM(AH123:AI123)</f>
        <v>11</v>
      </c>
      <c r="AK123" s="27">
        <v>6</v>
      </c>
      <c r="AL123" s="27">
        <v>4</v>
      </c>
      <c r="AM123" s="13">
        <f>SUM(AK123:AL123)</f>
        <v>10</v>
      </c>
      <c r="AN123" s="46"/>
      <c r="AO123" s="46"/>
      <c r="AP123" s="47"/>
      <c r="AQ123" s="41"/>
      <c r="AR123" s="41"/>
      <c r="AS123" s="41"/>
      <c r="AT123" s="41"/>
      <c r="AU123" s="44" t="str">
        <f t="shared" ref="AU123" si="30">IF(AN125="0","راسب","ناجح")</f>
        <v>ناجح</v>
      </c>
      <c r="AV123" s="38" t="str">
        <f t="shared" ref="AV123" si="31">IF(AN125="0","له دور ثانٍ في : ","ناجح")&amp;IF(COUNTIF(H125,"&lt;56")+COUNTIF(I125,"&lt;100")=0,,"عربي،")&amp;IF(COUNTIF(K125,"&lt;56")+COUNTIF(L125,"&lt;100")=0,,"إنجليزي،")&amp;IF(COUNTIF(N125,"&lt;56")+COUNTIF(O125,"&lt;100")=0,," رياضيات،")&amp;IF(COUNTIF(Q125,"&lt;29")+COUNTIF(R125,"&lt;60")=0,,"فيزياء ،")&amp;IF(COUNTIF(T125,"&lt;29")+COUNTIF(U125,"&lt;60")=0,,"كيمياء،")&amp;IF(COUNTIF(W125,"&lt;29")+COUNTIF(X125,"&lt;60")=0,,"أحياء،")&amp;IF(COUNTIF(Z125,"&lt;22")+COUNTIF(AA125,"&lt;40")=0,,"دين، ")&amp;IF(COUNTIF(AC125,"&lt;19")+COUNTIF(AD125,"&lt;40")=0,,"حاسوب،
")&amp;IF(COUNTIF(AF125,"&lt;22")+COUNTIF(AG125,"&lt;40")=0,,"تاريخ ،")&amp;IF(COUNTIF(AI125,"&lt;22")+COUNTIF(AJ125,"&lt;40")=0,,"جغرافيا،")&amp;IF(COUNTIF(AL125,"&lt;11")+COUNTIF(AM125,"&lt;20")=0,,"أساسيات الحياة الاجتماعية، ")</f>
        <v>ناجح</v>
      </c>
    </row>
    <row r="124" spans="2:48" ht="28.5" customHeight="1" thickBot="1">
      <c r="B124" s="40"/>
      <c r="C124" s="41"/>
      <c r="D124" s="43"/>
      <c r="E124" s="41"/>
      <c r="F124" s="11" t="s">
        <v>31</v>
      </c>
      <c r="G124" s="27">
        <v>25</v>
      </c>
      <c r="H124" s="27">
        <v>46</v>
      </c>
      <c r="I124" s="13">
        <f>SUM(G124:H124)</f>
        <v>71</v>
      </c>
      <c r="J124" s="27">
        <v>26</v>
      </c>
      <c r="K124" s="27">
        <v>36</v>
      </c>
      <c r="L124" s="13">
        <f>SUM(J124:K124)</f>
        <v>62</v>
      </c>
      <c r="M124" s="27">
        <v>30</v>
      </c>
      <c r="N124" s="27">
        <v>26</v>
      </c>
      <c r="O124" s="13">
        <f>SUM(M124:N124)</f>
        <v>56</v>
      </c>
      <c r="P124" s="27">
        <v>21</v>
      </c>
      <c r="Q124" s="27">
        <v>27</v>
      </c>
      <c r="R124" s="13">
        <f>SUM(P124:Q124)</f>
        <v>48</v>
      </c>
      <c r="S124" s="27">
        <v>15</v>
      </c>
      <c r="T124" s="27">
        <v>16</v>
      </c>
      <c r="U124" s="13">
        <f>SUM(S124:T124)</f>
        <v>31</v>
      </c>
      <c r="V124" s="27">
        <v>17</v>
      </c>
      <c r="W124" s="27">
        <v>22</v>
      </c>
      <c r="X124" s="13">
        <f>SUM(V124:W124)</f>
        <v>39</v>
      </c>
      <c r="Y124" s="27">
        <v>8</v>
      </c>
      <c r="Z124" s="27">
        <v>28</v>
      </c>
      <c r="AA124" s="13">
        <f>SUM(Y124:Z124)</f>
        <v>36</v>
      </c>
      <c r="AB124" s="27">
        <v>12</v>
      </c>
      <c r="AC124" s="27">
        <v>11</v>
      </c>
      <c r="AD124" s="13">
        <f>SUM(AB124:AC124)</f>
        <v>23</v>
      </c>
      <c r="AE124" s="27">
        <v>12</v>
      </c>
      <c r="AF124" s="27">
        <v>19</v>
      </c>
      <c r="AG124" s="13">
        <f>SUM(AE124:AF124)</f>
        <v>31</v>
      </c>
      <c r="AH124" s="27">
        <v>8</v>
      </c>
      <c r="AI124" s="27">
        <v>21</v>
      </c>
      <c r="AJ124" s="13">
        <f>SUM(AH124:AI124)</f>
        <v>29</v>
      </c>
      <c r="AK124" s="27">
        <v>4</v>
      </c>
      <c r="AL124" s="27">
        <v>10</v>
      </c>
      <c r="AM124" s="13">
        <f>SUM(AK124:AL124)</f>
        <v>14</v>
      </c>
      <c r="AN124" s="46"/>
      <c r="AO124" s="46"/>
      <c r="AP124" s="48"/>
      <c r="AQ124" s="41"/>
      <c r="AR124" s="41"/>
      <c r="AS124" s="41"/>
      <c r="AT124" s="41"/>
      <c r="AU124" s="44"/>
      <c r="AV124" s="38"/>
    </row>
    <row r="125" spans="2:48" ht="36" customHeight="1" thickBot="1">
      <c r="B125" s="40"/>
      <c r="C125" s="41"/>
      <c r="D125" s="45"/>
      <c r="E125" s="41"/>
      <c r="F125" s="14" t="s">
        <v>32</v>
      </c>
      <c r="G125" s="13">
        <f>SUM(G123:G124)</f>
        <v>44</v>
      </c>
      <c r="H125" s="13">
        <f>IF(SUM(H123:H124)&lt;38,SUM(H123:H124),SUM(H123:H124))</f>
        <v>95</v>
      </c>
      <c r="I125" s="13">
        <f>IF(SUM(G125:H125)&lt;100,SUM(G125:H125),SUM(G125:H125))</f>
        <v>139</v>
      </c>
      <c r="J125" s="13">
        <f>SUM(J123:J124)</f>
        <v>49</v>
      </c>
      <c r="K125" s="13">
        <f>IF(SUM(K123:K124)&lt;38,SUM(K123:K124),SUM(K123:K124))</f>
        <v>78</v>
      </c>
      <c r="L125" s="13">
        <f>IF(SUM(J125:K125)&lt;100,SUM(J125:K125),SUM(J125:K125))</f>
        <v>127</v>
      </c>
      <c r="M125" s="13">
        <f>SUM(M123:M124)</f>
        <v>50</v>
      </c>
      <c r="N125" s="13">
        <f>IF(SUM(N123:N124)&lt;38,SUM(N123:N124),SUM(N123:N124))</f>
        <v>56</v>
      </c>
      <c r="O125" s="13">
        <f>IF(SUM(M125:N125)&lt;100,SUM(M125:N125),SUM(M125:N125))</f>
        <v>106</v>
      </c>
      <c r="P125" s="13">
        <f>SUM(P123:P124)</f>
        <v>38</v>
      </c>
      <c r="Q125" s="13">
        <f>IF(SUM(Q123:Q124)&lt;38,SUM(Q123:Q124),SUM(Q123:Q124))</f>
        <v>47</v>
      </c>
      <c r="R125" s="13">
        <f>IF(SUM(P125:Q125)&lt;80,SUM(P125:Q125),SUM(P125:Q125))</f>
        <v>85</v>
      </c>
      <c r="S125" s="13">
        <f>SUM(S123:S124)</f>
        <v>27</v>
      </c>
      <c r="T125" s="13">
        <f>IF(SUM(T123:T124)&lt;38,SUM(T123:T124),SUM(T123:T124))</f>
        <v>36</v>
      </c>
      <c r="U125" s="13">
        <f>IF(SUM(S125:T125)&lt;80,SUM(S125:T125),SUM(S125:T125))</f>
        <v>63</v>
      </c>
      <c r="V125" s="13">
        <f>SUM(V123:V124)</f>
        <v>31</v>
      </c>
      <c r="W125" s="13">
        <f>IF(SUM(W123:W124)&lt;38,SUM(W123:W124),SUM(W123:W124))</f>
        <v>42</v>
      </c>
      <c r="X125" s="13">
        <f>IF(SUM(V125:W125)&lt;80,SUM(V125:W125),SUM(V125:W125))</f>
        <v>73</v>
      </c>
      <c r="Y125" s="13">
        <f>SUM(Y123:Y124)</f>
        <v>17</v>
      </c>
      <c r="Z125" s="13">
        <f>IF(SUM(Z123:Z124)&lt;19,SUM(Z123:Z124),SUM(Z123:Z124))</f>
        <v>50</v>
      </c>
      <c r="AA125" s="13">
        <f>IF(SUM(Y125:Z125)&lt;40,SUM(Y125:Z125),SUM(Y125:Z125))</f>
        <v>67</v>
      </c>
      <c r="AB125" s="13">
        <f>SUM(AB123:AB124)</f>
        <v>25</v>
      </c>
      <c r="AC125" s="13">
        <f>IF(SUM(AC123:AC124)&lt;19,SUM(AC123:AC124),SUM(AC123:AC124))</f>
        <v>23</v>
      </c>
      <c r="AD125" s="13">
        <f>IF(SUM(AB125:AC125)&lt;40,SUM(AB125:AC125),SUM(AB125:AC125))</f>
        <v>48</v>
      </c>
      <c r="AE125" s="13">
        <f>SUM(AE123:AE124)</f>
        <v>19</v>
      </c>
      <c r="AF125" s="13">
        <f>IF(SUM(AF123:AF124)&lt;19,SUM(AF123:AF124),SUM(AF123:AF124))</f>
        <v>32</v>
      </c>
      <c r="AG125" s="13">
        <f>IF(SUM(AE125:AF125)&lt;40,SUM(AE125:AF125),SUM(AE125:AF125))</f>
        <v>51</v>
      </c>
      <c r="AH125" s="13">
        <f>SUM(AH123:AH124)</f>
        <v>13</v>
      </c>
      <c r="AI125" s="13">
        <f>IF(SUM(AI123:AI124)&lt;19,SUM(AI123:AI124),SUM(AI123:AI124))</f>
        <v>27</v>
      </c>
      <c r="AJ125" s="13">
        <f>IF(SUM(AH125:AI125)&lt;40,SUM(AH125:AI125),SUM(AH125:AI125))</f>
        <v>40</v>
      </c>
      <c r="AK125" s="13">
        <f>SUM(AK123:AK124)</f>
        <v>10</v>
      </c>
      <c r="AL125" s="13">
        <f>IF(SUM(AL123:AL124)&lt;9,SUM(AL123:AL124),SUM(AL123:AL124))</f>
        <v>14</v>
      </c>
      <c r="AM125" s="13">
        <f>IF(SUM(AK125:AL125)&lt;20,SUM(AK125:AL125),SUM(AK125:AL125))</f>
        <v>24</v>
      </c>
      <c r="AN125" s="15">
        <f>IF(OR(I125&lt;100,L125&lt;100,O125&lt;100,R125&lt;60,U125&lt;60,X125&lt;60,AA125&lt;40,AD125&lt;40,AG125&lt;40,AJ125&lt;40,AM125&lt;20),"0",SUM(AA125,AD125,X125,U125,R125,O125,L125,I125,AG125,AJ125,AM125))</f>
        <v>823</v>
      </c>
      <c r="AO125" s="15">
        <f>AN125/1320*100</f>
        <v>62.348484848484851</v>
      </c>
      <c r="AP125" s="15" t="str">
        <f>IF(AO125&lt;50,"   ",IF(AO125&lt;65,"مقبول",IF(AO125&lt;75,"جيد",IF(AO125&lt;85,"جيدجداً",IF(AO125&lt;=100,"ممتاز","خطا")))))</f>
        <v>مقبول</v>
      </c>
      <c r="AQ125" s="49"/>
      <c r="AR125" s="49"/>
      <c r="AS125" s="49"/>
      <c r="AT125" s="49"/>
      <c r="AU125" s="44"/>
      <c r="AV125" s="38"/>
    </row>
    <row r="130" spans="2:48" ht="26.25">
      <c r="C130" s="16"/>
      <c r="D130" s="17" t="s">
        <v>33</v>
      </c>
      <c r="E130" s="17"/>
      <c r="F130" s="17"/>
      <c r="G130" s="17"/>
      <c r="H130" s="17"/>
      <c r="I130" s="17"/>
      <c r="J130" s="16"/>
      <c r="K130" s="16"/>
      <c r="L130" s="16"/>
      <c r="M130" s="18" t="s">
        <v>34</v>
      </c>
      <c r="N130" s="18" t="s">
        <v>35</v>
      </c>
      <c r="O130" s="18"/>
      <c r="P130" s="18"/>
      <c r="Q130" s="18"/>
      <c r="R130" s="18"/>
      <c r="S130" s="18"/>
      <c r="T130" s="18"/>
      <c r="U130" s="18"/>
      <c r="V130" s="18"/>
      <c r="W130" s="19"/>
      <c r="X130" s="19"/>
      <c r="Y130" s="19"/>
    </row>
    <row r="131" spans="2:48" ht="26.25">
      <c r="C131" s="19"/>
      <c r="D131" s="20" t="s">
        <v>36</v>
      </c>
      <c r="E131" s="18" t="s">
        <v>37</v>
      </c>
      <c r="F131" s="18"/>
      <c r="G131" s="18"/>
      <c r="H131" s="18"/>
      <c r="I131" s="18"/>
      <c r="J131" s="19"/>
      <c r="K131" s="19"/>
      <c r="L131" s="19"/>
      <c r="M131" s="18" t="s">
        <v>34</v>
      </c>
      <c r="N131" s="18" t="s">
        <v>38</v>
      </c>
      <c r="O131" s="18"/>
      <c r="P131" s="18"/>
      <c r="Q131" s="18"/>
      <c r="R131" s="18"/>
      <c r="S131" s="18"/>
      <c r="T131" s="18"/>
      <c r="U131" s="18"/>
      <c r="V131" s="18"/>
      <c r="W131" s="19"/>
      <c r="X131" s="19"/>
      <c r="Y131" s="19"/>
    </row>
    <row r="134" spans="2:48" ht="35.25">
      <c r="J134" s="72" t="s">
        <v>0</v>
      </c>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row>
    <row r="135" spans="2:48" ht="16.5" thickBot="1">
      <c r="AR135" s="7"/>
    </row>
    <row r="136" spans="2:48" ht="36.75" thickTop="1" thickBot="1">
      <c r="B136" s="73" t="s">
        <v>2</v>
      </c>
      <c r="C136" s="76" t="s">
        <v>3</v>
      </c>
      <c r="D136" s="79" t="s">
        <v>4</v>
      </c>
      <c r="E136" s="82" t="s">
        <v>5</v>
      </c>
      <c r="F136" s="24" t="s">
        <v>6</v>
      </c>
      <c r="G136" s="55" t="s">
        <v>7</v>
      </c>
      <c r="H136" s="56"/>
      <c r="I136" s="57"/>
      <c r="J136" s="55" t="s">
        <v>8</v>
      </c>
      <c r="K136" s="56"/>
      <c r="L136" s="57"/>
      <c r="M136" s="55" t="s">
        <v>9</v>
      </c>
      <c r="N136" s="56"/>
      <c r="O136" s="57"/>
      <c r="P136" s="55" t="s">
        <v>10</v>
      </c>
      <c r="Q136" s="56"/>
      <c r="R136" s="57"/>
      <c r="S136" s="55" t="s">
        <v>11</v>
      </c>
      <c r="T136" s="56"/>
      <c r="U136" s="57"/>
      <c r="V136" s="55" t="s">
        <v>12</v>
      </c>
      <c r="W136" s="56"/>
      <c r="X136" s="57"/>
      <c r="Y136" s="55" t="s">
        <v>13</v>
      </c>
      <c r="Z136" s="56"/>
      <c r="AA136" s="57"/>
      <c r="AB136" s="55" t="s">
        <v>14</v>
      </c>
      <c r="AC136" s="56"/>
      <c r="AD136" s="57"/>
      <c r="AE136" s="55" t="s">
        <v>15</v>
      </c>
      <c r="AF136" s="56"/>
      <c r="AG136" s="57"/>
      <c r="AH136" s="55" t="s">
        <v>16</v>
      </c>
      <c r="AI136" s="56"/>
      <c r="AJ136" s="57"/>
      <c r="AK136" s="55" t="s">
        <v>17</v>
      </c>
      <c r="AL136" s="56"/>
      <c r="AM136" s="57"/>
      <c r="AN136" s="58" t="s">
        <v>18</v>
      </c>
      <c r="AO136" s="58" t="s">
        <v>19</v>
      </c>
      <c r="AP136" s="58" t="s">
        <v>20</v>
      </c>
      <c r="AQ136" s="61" t="s">
        <v>21</v>
      </c>
      <c r="AR136" s="62"/>
      <c r="AS136" s="61" t="s">
        <v>22</v>
      </c>
      <c r="AT136" s="62"/>
      <c r="AU136" s="65" t="s">
        <v>23</v>
      </c>
    </row>
    <row r="137" spans="2:48" ht="187.5" thickBot="1">
      <c r="B137" s="74"/>
      <c r="C137" s="77"/>
      <c r="D137" s="80"/>
      <c r="E137" s="83"/>
      <c r="F137" s="8" t="s">
        <v>24</v>
      </c>
      <c r="G137" s="8" t="s">
        <v>25</v>
      </c>
      <c r="H137" s="8" t="s">
        <v>26</v>
      </c>
      <c r="I137" s="8" t="s">
        <v>27</v>
      </c>
      <c r="J137" s="8" t="s">
        <v>25</v>
      </c>
      <c r="K137" s="8" t="s">
        <v>26</v>
      </c>
      <c r="L137" s="8" t="s">
        <v>27</v>
      </c>
      <c r="M137" s="8" t="s">
        <v>25</v>
      </c>
      <c r="N137" s="8" t="s">
        <v>26</v>
      </c>
      <c r="O137" s="8" t="s">
        <v>27</v>
      </c>
      <c r="P137" s="8" t="s">
        <v>25</v>
      </c>
      <c r="Q137" s="8" t="s">
        <v>26</v>
      </c>
      <c r="R137" s="8" t="s">
        <v>27</v>
      </c>
      <c r="S137" s="8" t="s">
        <v>25</v>
      </c>
      <c r="T137" s="8" t="s">
        <v>26</v>
      </c>
      <c r="U137" s="8" t="s">
        <v>27</v>
      </c>
      <c r="V137" s="8" t="s">
        <v>25</v>
      </c>
      <c r="W137" s="8" t="s">
        <v>26</v>
      </c>
      <c r="X137" s="8" t="s">
        <v>27</v>
      </c>
      <c r="Y137" s="8" t="s">
        <v>25</v>
      </c>
      <c r="Z137" s="8" t="s">
        <v>26</v>
      </c>
      <c r="AA137" s="8" t="s">
        <v>27</v>
      </c>
      <c r="AB137" s="8" t="s">
        <v>25</v>
      </c>
      <c r="AC137" s="8" t="s">
        <v>26</v>
      </c>
      <c r="AD137" s="8" t="s">
        <v>27</v>
      </c>
      <c r="AE137" s="8" t="s">
        <v>25</v>
      </c>
      <c r="AF137" s="8" t="s">
        <v>26</v>
      </c>
      <c r="AG137" s="8" t="s">
        <v>27</v>
      </c>
      <c r="AH137" s="8" t="s">
        <v>25</v>
      </c>
      <c r="AI137" s="8" t="s">
        <v>26</v>
      </c>
      <c r="AJ137" s="8" t="s">
        <v>27</v>
      </c>
      <c r="AK137" s="8" t="s">
        <v>25</v>
      </c>
      <c r="AL137" s="8" t="s">
        <v>26</v>
      </c>
      <c r="AM137" s="8" t="s">
        <v>27</v>
      </c>
      <c r="AN137" s="59"/>
      <c r="AO137" s="59"/>
      <c r="AP137" s="59"/>
      <c r="AQ137" s="63"/>
      <c r="AR137" s="64"/>
      <c r="AS137" s="63"/>
      <c r="AT137" s="64"/>
      <c r="AU137" s="66"/>
    </row>
    <row r="138" spans="2:48" ht="28.5" thickBot="1">
      <c r="B138" s="74"/>
      <c r="C138" s="77"/>
      <c r="D138" s="80"/>
      <c r="E138" s="83"/>
      <c r="F138" s="25" t="s">
        <v>28</v>
      </c>
      <c r="G138" s="9">
        <v>30</v>
      </c>
      <c r="H138" s="9">
        <v>56</v>
      </c>
      <c r="I138" s="9">
        <v>100</v>
      </c>
      <c r="J138" s="9">
        <v>30</v>
      </c>
      <c r="K138" s="9">
        <v>56</v>
      </c>
      <c r="L138" s="9">
        <v>100</v>
      </c>
      <c r="M138" s="9">
        <v>30</v>
      </c>
      <c r="N138" s="9">
        <v>56</v>
      </c>
      <c r="O138" s="9">
        <v>100</v>
      </c>
      <c r="P138" s="9">
        <v>24</v>
      </c>
      <c r="Q138" s="9">
        <v>29</v>
      </c>
      <c r="R138" s="9">
        <v>60</v>
      </c>
      <c r="S138" s="9">
        <v>24</v>
      </c>
      <c r="T138" s="9">
        <v>29</v>
      </c>
      <c r="U138" s="9">
        <v>60</v>
      </c>
      <c r="V138" s="9">
        <v>24</v>
      </c>
      <c r="W138" s="9">
        <v>29</v>
      </c>
      <c r="X138" s="9">
        <v>60</v>
      </c>
      <c r="Y138" s="9">
        <v>12</v>
      </c>
      <c r="Z138" s="9">
        <v>22</v>
      </c>
      <c r="AA138" s="9">
        <v>40</v>
      </c>
      <c r="AB138" s="9">
        <v>16</v>
      </c>
      <c r="AC138" s="9">
        <v>19</v>
      </c>
      <c r="AD138" s="9">
        <v>40</v>
      </c>
      <c r="AE138" s="9">
        <v>12</v>
      </c>
      <c r="AF138" s="9">
        <v>22</v>
      </c>
      <c r="AG138" s="9">
        <v>40</v>
      </c>
      <c r="AH138" s="9">
        <v>12</v>
      </c>
      <c r="AI138" s="9">
        <v>22</v>
      </c>
      <c r="AJ138" s="9">
        <v>40</v>
      </c>
      <c r="AK138" s="9">
        <v>6</v>
      </c>
      <c r="AL138" s="9">
        <v>11</v>
      </c>
      <c r="AM138" s="9">
        <v>20</v>
      </c>
      <c r="AN138" s="59"/>
      <c r="AO138" s="59"/>
      <c r="AP138" s="59"/>
      <c r="AQ138" s="68" t="s">
        <v>20</v>
      </c>
      <c r="AR138" s="69"/>
      <c r="AS138" s="70" t="s">
        <v>20</v>
      </c>
      <c r="AT138" s="71"/>
      <c r="AU138" s="67"/>
    </row>
    <row r="139" spans="2:48" ht="28.5" thickBot="1">
      <c r="B139" s="75"/>
      <c r="C139" s="78"/>
      <c r="D139" s="81"/>
      <c r="E139" s="84"/>
      <c r="F139" s="25" t="s">
        <v>29</v>
      </c>
      <c r="G139" s="9">
        <v>60</v>
      </c>
      <c r="H139" s="9">
        <v>140</v>
      </c>
      <c r="I139" s="9">
        <v>200</v>
      </c>
      <c r="J139" s="9">
        <v>60</v>
      </c>
      <c r="K139" s="9">
        <v>140</v>
      </c>
      <c r="L139" s="9">
        <v>200</v>
      </c>
      <c r="M139" s="9">
        <v>60</v>
      </c>
      <c r="N139" s="9">
        <v>140</v>
      </c>
      <c r="O139" s="9">
        <v>200</v>
      </c>
      <c r="P139" s="9">
        <v>48</v>
      </c>
      <c r="Q139" s="9">
        <v>72</v>
      </c>
      <c r="R139" s="9">
        <v>120</v>
      </c>
      <c r="S139" s="9">
        <v>48</v>
      </c>
      <c r="T139" s="9">
        <v>72</v>
      </c>
      <c r="U139" s="9">
        <v>120</v>
      </c>
      <c r="V139" s="9">
        <v>48</v>
      </c>
      <c r="W139" s="9">
        <v>72</v>
      </c>
      <c r="X139" s="9">
        <v>120</v>
      </c>
      <c r="Y139" s="9">
        <v>24</v>
      </c>
      <c r="Z139" s="9">
        <v>56</v>
      </c>
      <c r="AA139" s="9">
        <v>80</v>
      </c>
      <c r="AB139" s="9">
        <v>32</v>
      </c>
      <c r="AC139" s="9">
        <v>48</v>
      </c>
      <c r="AD139" s="9">
        <v>80</v>
      </c>
      <c r="AE139" s="9">
        <v>24</v>
      </c>
      <c r="AF139" s="9">
        <v>56</v>
      </c>
      <c r="AG139" s="9">
        <v>80</v>
      </c>
      <c r="AH139" s="9">
        <v>24</v>
      </c>
      <c r="AI139" s="9">
        <v>56</v>
      </c>
      <c r="AJ139" s="9">
        <v>80</v>
      </c>
      <c r="AK139" s="9">
        <v>12</v>
      </c>
      <c r="AL139" s="9">
        <v>28</v>
      </c>
      <c r="AM139" s="9">
        <v>40</v>
      </c>
      <c r="AN139" s="60"/>
      <c r="AO139" s="60"/>
      <c r="AP139" s="60"/>
      <c r="AQ139" s="70"/>
      <c r="AR139" s="71"/>
      <c r="AS139" s="70"/>
      <c r="AT139" s="71"/>
      <c r="AU139" s="67"/>
    </row>
    <row r="140" spans="2:48" ht="28.5" customHeight="1" thickBot="1">
      <c r="B140" s="40">
        <v>31</v>
      </c>
      <c r="C140" s="85">
        <v>640</v>
      </c>
      <c r="D140" s="87" t="s">
        <v>39</v>
      </c>
      <c r="E140" s="85">
        <v>242</v>
      </c>
      <c r="F140" s="11" t="s">
        <v>30</v>
      </c>
      <c r="G140" s="27">
        <v>10</v>
      </c>
      <c r="H140" s="27">
        <v>52</v>
      </c>
      <c r="I140" s="13">
        <f>SUM(G140:H140)</f>
        <v>62</v>
      </c>
      <c r="J140" s="27">
        <v>11</v>
      </c>
      <c r="K140" s="27">
        <v>23</v>
      </c>
      <c r="L140" s="13">
        <f>SUM(J140:K140)</f>
        <v>34</v>
      </c>
      <c r="M140" s="27">
        <v>10</v>
      </c>
      <c r="N140" s="27">
        <v>18</v>
      </c>
      <c r="O140" s="13">
        <f>SUM(M140:N140)</f>
        <v>28</v>
      </c>
      <c r="P140" s="27">
        <v>10</v>
      </c>
      <c r="Q140" s="27">
        <v>22</v>
      </c>
      <c r="R140" s="13">
        <f>SUM(P140:Q140)</f>
        <v>32</v>
      </c>
      <c r="S140" s="27">
        <v>12</v>
      </c>
      <c r="T140" s="27">
        <v>5</v>
      </c>
      <c r="U140" s="13">
        <f>SUM(S140:T140)</f>
        <v>17</v>
      </c>
      <c r="V140" s="27">
        <v>17</v>
      </c>
      <c r="W140" s="27">
        <v>6</v>
      </c>
      <c r="X140" s="13">
        <f>SUM(V140:W140)</f>
        <v>23</v>
      </c>
      <c r="Y140" s="27">
        <v>7</v>
      </c>
      <c r="Z140" s="27">
        <v>22</v>
      </c>
      <c r="AA140" s="13">
        <f>SUM(Y140:Z140)</f>
        <v>29</v>
      </c>
      <c r="AB140" s="27">
        <v>13</v>
      </c>
      <c r="AC140" s="27">
        <v>12</v>
      </c>
      <c r="AD140" s="13">
        <f>SUM(AB140:AC140)</f>
        <v>25</v>
      </c>
      <c r="AE140" s="27">
        <v>9</v>
      </c>
      <c r="AF140" s="27">
        <v>10</v>
      </c>
      <c r="AG140" s="13">
        <f>SUM(AE140:AF140)</f>
        <v>19</v>
      </c>
      <c r="AH140" s="27">
        <v>4</v>
      </c>
      <c r="AI140" s="27">
        <v>5</v>
      </c>
      <c r="AJ140" s="13">
        <f>SUM(AH140:AI140)</f>
        <v>9</v>
      </c>
      <c r="AK140" s="27">
        <v>3</v>
      </c>
      <c r="AL140" s="27">
        <v>3</v>
      </c>
      <c r="AM140" s="13">
        <f>SUM(AK140:AL140)</f>
        <v>6</v>
      </c>
      <c r="AN140" s="54"/>
      <c r="AO140" s="54"/>
      <c r="AP140" s="47"/>
      <c r="AQ140" s="41"/>
      <c r="AR140" s="41"/>
      <c r="AS140" s="41"/>
      <c r="AT140" s="41"/>
      <c r="AU140" s="51" t="str">
        <f>IF(AN142="0","راسب","ناجح")</f>
        <v>راسب</v>
      </c>
      <c r="AV140" s="38" t="str">
        <f t="shared" ref="AV140" si="32">IF(AN142="0","له دور ثانٍ في : ","ناجح")&amp;IF(COUNTIF(H142,"&lt;56")+COUNTIF(I142,"&lt;100")=0,,"عربي،")&amp;IF(COUNTIF(K142,"&lt;56")+COUNTIF(L142,"&lt;100")=0,,"إنجليزي،")&amp;IF(COUNTIF(N142,"&lt;56")+COUNTIF(O142,"&lt;100")=0,," رياضيات،")&amp;IF(COUNTIF(Q142,"&lt;29")+COUNTIF(R142,"&lt;60")=0,,"فيزياء ،")&amp;IF(COUNTIF(T142,"&lt;29")+COUNTIF(U142,"&lt;60")=0,,"كيمياء،")&amp;IF(COUNTIF(W142,"&lt;29")+COUNTIF(X142,"&lt;60")=0,,"أحياء،")&amp;IF(COUNTIF(Z142,"&lt;22")+COUNTIF(AA142,"&lt;40")=0,,"دين، ")&amp;IF(COUNTIF(AC142,"&lt;19")+COUNTIF(AD142,"&lt;40")=0,,"حاسوب،
")&amp;IF(COUNTIF(AF142,"&lt;22")+COUNTIF(AG142,"&lt;40")=0,,"تاريخ ،")&amp;IF(COUNTIF(AI142,"&lt;22")+COUNTIF(AJ142,"&lt;40")=0,,"جغرافيا،")&amp;IF(COUNTIF(AL142,"&lt;11")+COUNTIF(AM142,"&lt;20")=0,,"أساسيات الحياة الاجتماعية، ")</f>
        <v>له دور ثانٍ في : إنجليزي، رياضيات،كيمياء،</v>
      </c>
    </row>
    <row r="141" spans="2:48" ht="28.5" customHeight="1" thickBot="1">
      <c r="B141" s="40"/>
      <c r="C141" s="86"/>
      <c r="D141" s="43"/>
      <c r="E141" s="86"/>
      <c r="F141" s="11" t="s">
        <v>31</v>
      </c>
      <c r="G141" s="27">
        <v>11</v>
      </c>
      <c r="H141" s="27">
        <v>48</v>
      </c>
      <c r="I141" s="13">
        <f>SUM(G141:H141)</f>
        <v>59</v>
      </c>
      <c r="J141" s="27">
        <v>18</v>
      </c>
      <c r="K141" s="27">
        <v>27</v>
      </c>
      <c r="L141" s="13">
        <f>SUM(J141:K141)</f>
        <v>45</v>
      </c>
      <c r="M141" s="27">
        <v>8</v>
      </c>
      <c r="N141" s="27">
        <v>16</v>
      </c>
      <c r="O141" s="13">
        <f>SUM(M141:N141)</f>
        <v>24</v>
      </c>
      <c r="P141" s="27">
        <v>14</v>
      </c>
      <c r="Q141" s="27">
        <v>14</v>
      </c>
      <c r="R141" s="13">
        <f>SUM(P141:Q141)</f>
        <v>28</v>
      </c>
      <c r="S141" s="27">
        <v>15</v>
      </c>
      <c r="T141" s="27">
        <v>17</v>
      </c>
      <c r="U141" s="13">
        <f>SUM(S141:T141)</f>
        <v>32</v>
      </c>
      <c r="V141" s="27">
        <v>17</v>
      </c>
      <c r="W141" s="27">
        <v>23</v>
      </c>
      <c r="X141" s="13">
        <f>SUM(V141:W141)</f>
        <v>40</v>
      </c>
      <c r="Y141" s="27">
        <v>1</v>
      </c>
      <c r="Z141" s="27">
        <v>17</v>
      </c>
      <c r="AA141" s="13">
        <f>SUM(Y141:Z141)</f>
        <v>18</v>
      </c>
      <c r="AB141" s="27">
        <v>11</v>
      </c>
      <c r="AC141" s="27">
        <v>15</v>
      </c>
      <c r="AD141" s="13">
        <f>SUM(AB141:AC141)</f>
        <v>26</v>
      </c>
      <c r="AE141" s="27">
        <v>11</v>
      </c>
      <c r="AF141" s="27">
        <v>14</v>
      </c>
      <c r="AG141" s="13">
        <f>SUM(AE141:AF141)</f>
        <v>25</v>
      </c>
      <c r="AH141" s="27">
        <v>4</v>
      </c>
      <c r="AI141" s="27">
        <v>27</v>
      </c>
      <c r="AJ141" s="13">
        <f>SUM(AH141:AI141)</f>
        <v>31</v>
      </c>
      <c r="AK141" s="27">
        <v>3</v>
      </c>
      <c r="AL141" s="27">
        <v>11</v>
      </c>
      <c r="AM141" s="13">
        <f>SUM(AK141:AL141)</f>
        <v>14</v>
      </c>
      <c r="AN141" s="48"/>
      <c r="AO141" s="48"/>
      <c r="AP141" s="48"/>
      <c r="AQ141" s="41"/>
      <c r="AR141" s="41"/>
      <c r="AS141" s="41"/>
      <c r="AT141" s="41"/>
      <c r="AU141" s="52"/>
      <c r="AV141" s="38"/>
    </row>
    <row r="142" spans="2:48" ht="36" customHeight="1" thickBot="1">
      <c r="B142" s="40"/>
      <c r="C142" s="86"/>
      <c r="D142" s="43"/>
      <c r="E142" s="86"/>
      <c r="F142" s="14" t="s">
        <v>32</v>
      </c>
      <c r="G142" s="13">
        <f>SUM(G140:G141)</f>
        <v>21</v>
      </c>
      <c r="H142" s="13">
        <f>IF(SUM(H140:H141)&lt;38,SUM(H140:H141),SUM(H140:H141))</f>
        <v>100</v>
      </c>
      <c r="I142" s="13">
        <f>IF(SUM(G142:H142)&lt;100,SUM(G142:H142),SUM(G142:H142))</f>
        <v>121</v>
      </c>
      <c r="J142" s="13">
        <v>56</v>
      </c>
      <c r="K142" s="13">
        <f>IF(SUM(K140:K141)&lt;38,SUM(K140:K141),SUM(K140:K141))</f>
        <v>50</v>
      </c>
      <c r="L142" s="13">
        <f>IF(SUM(J142:K142)&lt;100,SUM(J142:K142),SUM(J142:K142))</f>
        <v>106</v>
      </c>
      <c r="M142" s="13">
        <f>SUM(M140:M141)</f>
        <v>18</v>
      </c>
      <c r="N142" s="13">
        <f>IF(SUM(N140:N141)&lt;38,SUM(N140:N141),SUM(N140:N141))</f>
        <v>34</v>
      </c>
      <c r="O142" s="13">
        <f>IF(SUM(M142:N142)&lt;100,SUM(M142:N142),SUM(M142:N142))</f>
        <v>52</v>
      </c>
      <c r="P142" s="13">
        <f>SUM(P140:P141)</f>
        <v>24</v>
      </c>
      <c r="Q142" s="13">
        <f>IF(SUM(Q140:Q141)&lt;38,SUM(Q140:Q141),SUM(Q140:Q141))</f>
        <v>36</v>
      </c>
      <c r="R142" s="13">
        <f>IF(SUM(P142:Q142)&lt;80,SUM(P142:Q142),SUM(P142:Q142))</f>
        <v>60</v>
      </c>
      <c r="S142" s="13">
        <f>SUM(S140:S141)</f>
        <v>27</v>
      </c>
      <c r="T142" s="13">
        <f>IF(SUM(T140:T141)&lt;38,SUM(T140:T141),SUM(T140:T141))</f>
        <v>22</v>
      </c>
      <c r="U142" s="13">
        <f>IF(SUM(S142:T142)&lt;80,SUM(S142:T142),SUM(S142:T142))</f>
        <v>49</v>
      </c>
      <c r="V142" s="13">
        <f>SUM(V140:V141)</f>
        <v>34</v>
      </c>
      <c r="W142" s="13">
        <f>IF(SUM(W140:W141)&lt;38,SUM(W140:W141),SUM(W140:W141))</f>
        <v>29</v>
      </c>
      <c r="X142" s="13">
        <f>IF(SUM(V142:W142)&lt;80,SUM(V142:W142),SUM(V142:W142))</f>
        <v>63</v>
      </c>
      <c r="Y142" s="13">
        <f>SUM(Y140:Y141)</f>
        <v>8</v>
      </c>
      <c r="Z142" s="13">
        <f>IF(SUM(Z140:Z141)&lt;19,SUM(Z140:Z141),SUM(Z140:Z141))</f>
        <v>39</v>
      </c>
      <c r="AA142" s="13">
        <f>IF(SUM(Y142:Z142)&lt;40,SUM(Y142:Z142),SUM(Y142:Z142))</f>
        <v>47</v>
      </c>
      <c r="AB142" s="13">
        <f>SUM(AB140:AB141)</f>
        <v>24</v>
      </c>
      <c r="AC142" s="13">
        <f>IF(SUM(AC140:AC141)&lt;19,SUM(AC140:AC141),SUM(AC140:AC141))</f>
        <v>27</v>
      </c>
      <c r="AD142" s="13">
        <f>IF(SUM(AB142:AC142)&lt;40,SUM(AB142:AC142),SUM(AB142:AC142))</f>
        <v>51</v>
      </c>
      <c r="AE142" s="13">
        <f>SUM(AE140:AE141)</f>
        <v>20</v>
      </c>
      <c r="AF142" s="13">
        <f>IF(SUM(AF140:AF141)&lt;19,SUM(AF140:AF141),SUM(AF140:AF141))</f>
        <v>24</v>
      </c>
      <c r="AG142" s="13">
        <f>IF(SUM(AE142:AF142)&lt;40,SUM(AE142:AF142),SUM(AE142:AF142))</f>
        <v>44</v>
      </c>
      <c r="AH142" s="13">
        <f>SUM(AH140:AH141)</f>
        <v>8</v>
      </c>
      <c r="AI142" s="13">
        <f>IF(SUM(AI140:AI141)&lt;19,SUM(AI140:AI141),SUM(AI140:AI141))</f>
        <v>32</v>
      </c>
      <c r="AJ142" s="13">
        <f>IF(SUM(AH142:AI142)&lt;40,SUM(AH142:AI142),SUM(AH142:AI142))</f>
        <v>40</v>
      </c>
      <c r="AK142" s="13">
        <f>SUM(AK140:AK141)</f>
        <v>6</v>
      </c>
      <c r="AL142" s="13">
        <f>IF(SUM(AL140:AL141)&lt;9,SUM(AL140:AL141),SUM(AL140:AL141))</f>
        <v>14</v>
      </c>
      <c r="AM142" s="13">
        <f>IF(SUM(AK142:AL142)&lt;20,SUM(AK142:AL142),SUM(AK142:AL142))</f>
        <v>20</v>
      </c>
      <c r="AN142" s="15" t="str">
        <f>IF(OR(I142&lt;100,L142&lt;100,O142&lt;100,R142&lt;60,U142&lt;60,X142&lt;60,AA142&lt;40,AD142&lt;40,AG142&lt;40,AJ142&lt;40,AM142&lt;20),"0",SUM(AA142,AD142,X142,U142,R142,O142,L142,I142,AG142,AJ142,AM142))</f>
        <v>0</v>
      </c>
      <c r="AO142" s="15">
        <f>AN142/1320*100</f>
        <v>0</v>
      </c>
      <c r="AP142" s="15" t="str">
        <f>IF(AO142&lt;50,"   ",IF(AO142&lt;65,"مقبول",IF(AO142&lt;75,"جيد",IF(AO142&lt;85,"جيدجداً",IF(AO142&lt;=100,"ممتاز","خطا")))))</f>
        <v xml:space="preserve">   </v>
      </c>
      <c r="AQ142" s="41"/>
      <c r="AR142" s="41"/>
      <c r="AS142" s="41"/>
      <c r="AT142" s="41"/>
      <c r="AU142" s="53"/>
      <c r="AV142" s="38"/>
    </row>
    <row r="143" spans="2:48" ht="28.5" customHeight="1" thickBot="1">
      <c r="B143" s="40">
        <v>32</v>
      </c>
      <c r="C143" s="85">
        <v>641</v>
      </c>
      <c r="D143" s="42" t="s">
        <v>40</v>
      </c>
      <c r="E143" s="85">
        <v>243</v>
      </c>
      <c r="F143" s="11" t="s">
        <v>30</v>
      </c>
      <c r="G143" s="27">
        <v>16</v>
      </c>
      <c r="H143" s="27">
        <v>45</v>
      </c>
      <c r="I143" s="13">
        <f>SUM(G143:H143)</f>
        <v>61</v>
      </c>
      <c r="J143" s="27">
        <v>26</v>
      </c>
      <c r="K143" s="27">
        <v>32</v>
      </c>
      <c r="L143" s="13">
        <f>SUM(J143:K143)</f>
        <v>58</v>
      </c>
      <c r="M143" s="27">
        <v>19</v>
      </c>
      <c r="N143" s="27">
        <v>25</v>
      </c>
      <c r="O143" s="13">
        <f>SUM(M143:N143)</f>
        <v>44</v>
      </c>
      <c r="P143" s="27">
        <v>13</v>
      </c>
      <c r="Q143" s="27">
        <v>21</v>
      </c>
      <c r="R143" s="13">
        <f>SUM(P143:Q143)</f>
        <v>34</v>
      </c>
      <c r="S143" s="27">
        <v>19</v>
      </c>
      <c r="T143" s="27">
        <v>16</v>
      </c>
      <c r="U143" s="13">
        <f>SUM(S143:T143)</f>
        <v>35</v>
      </c>
      <c r="V143" s="27">
        <v>17</v>
      </c>
      <c r="W143" s="27">
        <v>26</v>
      </c>
      <c r="X143" s="13">
        <f>SUM(V143:W143)</f>
        <v>43</v>
      </c>
      <c r="Y143" s="27">
        <v>9</v>
      </c>
      <c r="Z143" s="27">
        <v>22</v>
      </c>
      <c r="AA143" s="13">
        <f>SUM(Y143:Z143)</f>
        <v>31</v>
      </c>
      <c r="AB143" s="27">
        <v>11</v>
      </c>
      <c r="AC143" s="27">
        <v>14</v>
      </c>
      <c r="AD143" s="13">
        <f>SUM(AB143:AC143)</f>
        <v>25</v>
      </c>
      <c r="AE143" s="27">
        <v>10</v>
      </c>
      <c r="AF143" s="27">
        <v>7</v>
      </c>
      <c r="AG143" s="13">
        <f>SUM(AE143:AF143)</f>
        <v>17</v>
      </c>
      <c r="AH143" s="27">
        <v>9</v>
      </c>
      <c r="AI143" s="27">
        <v>15</v>
      </c>
      <c r="AJ143" s="13">
        <f>SUM(AH143:AI143)</f>
        <v>24</v>
      </c>
      <c r="AK143" s="27">
        <v>3</v>
      </c>
      <c r="AL143" s="27">
        <v>4</v>
      </c>
      <c r="AM143" s="13">
        <f>SUM(AK143:AL143)</f>
        <v>7</v>
      </c>
      <c r="AN143" s="46"/>
      <c r="AO143" s="46"/>
      <c r="AP143" s="47"/>
      <c r="AQ143" s="41"/>
      <c r="AR143" s="41"/>
      <c r="AS143" s="41"/>
      <c r="AT143" s="41"/>
      <c r="AU143" s="51" t="str">
        <f>IF(AN145="0","راسب","ناجح")</f>
        <v>ناجح</v>
      </c>
      <c r="AV143" s="38" t="str">
        <f t="shared" ref="AV143" si="33">IF(AN145="0","له دور ثانٍ في : ","ناجح")&amp;IF(COUNTIF(H145,"&lt;56")+COUNTIF(I145,"&lt;100")=0,,"عربي،")&amp;IF(COUNTIF(K145,"&lt;56")+COUNTIF(L145,"&lt;100")=0,,"إنجليزي،")&amp;IF(COUNTIF(N145,"&lt;56")+COUNTIF(O145,"&lt;100")=0,," رياضيات،")&amp;IF(COUNTIF(Q145,"&lt;29")+COUNTIF(R145,"&lt;60")=0,,"فيزياء ،")&amp;IF(COUNTIF(T145,"&lt;29")+COUNTIF(U145,"&lt;60")=0,,"كيمياء،")&amp;IF(COUNTIF(W145,"&lt;29")+COUNTIF(X145,"&lt;60")=0,,"أحياء،")&amp;IF(COUNTIF(Z145,"&lt;22")+COUNTIF(AA145,"&lt;40")=0,,"دين، ")&amp;IF(COUNTIF(AC145,"&lt;19")+COUNTIF(AD145,"&lt;40")=0,,"حاسوب،
")&amp;IF(COUNTIF(AF145,"&lt;22")+COUNTIF(AG145,"&lt;40")=0,,"تاريخ ،")&amp;IF(COUNTIF(AI145,"&lt;22")+COUNTIF(AJ145,"&lt;40")=0,,"جغرافيا،")&amp;IF(COUNTIF(AL145,"&lt;11")+COUNTIF(AM145,"&lt;20")=0,,"أساسيات الحياة الاجتماعية، ")</f>
        <v>ناجح</v>
      </c>
    </row>
    <row r="144" spans="2:48" ht="28.5" customHeight="1" thickBot="1">
      <c r="B144" s="40"/>
      <c r="C144" s="86"/>
      <c r="D144" s="43"/>
      <c r="E144" s="86"/>
      <c r="F144" s="11" t="s">
        <v>31</v>
      </c>
      <c r="G144" s="27">
        <v>26</v>
      </c>
      <c r="H144" s="27">
        <v>49</v>
      </c>
      <c r="I144" s="13">
        <f>SUM(G144:H144)</f>
        <v>75</v>
      </c>
      <c r="J144" s="27">
        <v>26</v>
      </c>
      <c r="K144" s="27">
        <v>38</v>
      </c>
      <c r="L144" s="13">
        <f>SUM(J144:K144)</f>
        <v>64</v>
      </c>
      <c r="M144" s="27">
        <v>17</v>
      </c>
      <c r="N144" s="27">
        <v>39</v>
      </c>
      <c r="O144" s="13">
        <f>SUM(M144:N144)</f>
        <v>56</v>
      </c>
      <c r="P144" s="27">
        <v>16</v>
      </c>
      <c r="Q144" s="27">
        <v>14</v>
      </c>
      <c r="R144" s="13">
        <f>SUM(P144:Q144)</f>
        <v>30</v>
      </c>
      <c r="S144" s="27">
        <v>18</v>
      </c>
      <c r="T144" s="27">
        <v>24</v>
      </c>
      <c r="U144" s="13">
        <f>SUM(S144:T144)</f>
        <v>42</v>
      </c>
      <c r="V144" s="27">
        <v>17</v>
      </c>
      <c r="W144" s="27">
        <v>14</v>
      </c>
      <c r="X144" s="13">
        <f>SUM(V144:W144)</f>
        <v>31</v>
      </c>
      <c r="Y144" s="27">
        <v>8</v>
      </c>
      <c r="Z144" s="27">
        <v>14</v>
      </c>
      <c r="AA144" s="13">
        <f>SUM(Y144:Z144)</f>
        <v>22</v>
      </c>
      <c r="AB144" s="27">
        <v>12</v>
      </c>
      <c r="AC144" s="27">
        <v>18</v>
      </c>
      <c r="AD144" s="13">
        <f>SUM(AB144:AC144)</f>
        <v>30</v>
      </c>
      <c r="AE144" s="27">
        <v>11</v>
      </c>
      <c r="AF144" s="27">
        <v>23</v>
      </c>
      <c r="AG144" s="13">
        <f>SUM(AE144:AF144)</f>
        <v>34</v>
      </c>
      <c r="AH144" s="27">
        <v>9</v>
      </c>
      <c r="AI144" s="27">
        <v>18</v>
      </c>
      <c r="AJ144" s="13">
        <f>SUM(AH144:AI144)</f>
        <v>27</v>
      </c>
      <c r="AK144" s="27">
        <v>4</v>
      </c>
      <c r="AL144" s="27">
        <v>10</v>
      </c>
      <c r="AM144" s="13">
        <f>SUM(AK144:AL144)</f>
        <v>14</v>
      </c>
      <c r="AN144" s="46"/>
      <c r="AO144" s="46"/>
      <c r="AP144" s="48"/>
      <c r="AQ144" s="41"/>
      <c r="AR144" s="41"/>
      <c r="AS144" s="41"/>
      <c r="AT144" s="41"/>
      <c r="AU144" s="52"/>
      <c r="AV144" s="38"/>
    </row>
    <row r="145" spans="2:48" ht="36" customHeight="1" thickBot="1">
      <c r="B145" s="40"/>
      <c r="C145" s="86"/>
      <c r="D145" s="43"/>
      <c r="E145" s="86"/>
      <c r="F145" s="14" t="s">
        <v>32</v>
      </c>
      <c r="G145" s="13">
        <f>SUM(G143:G144)</f>
        <v>42</v>
      </c>
      <c r="H145" s="13">
        <f>IF(SUM(H143:H144)&lt;38,SUM(H143:H144),SUM(H143:H144))</f>
        <v>94</v>
      </c>
      <c r="I145" s="13">
        <f>IF(SUM(G145:H145)&lt;100,SUM(G145:H145),SUM(G145:H145))</f>
        <v>136</v>
      </c>
      <c r="J145" s="13">
        <f>SUM(J143:J144)</f>
        <v>52</v>
      </c>
      <c r="K145" s="13">
        <f>IF(SUM(K143:K144)&lt;38,SUM(K143:K144),SUM(K143:K144))</f>
        <v>70</v>
      </c>
      <c r="L145" s="13">
        <f>IF(SUM(J145:K145)&lt;100,SUM(J145:K145),SUM(J145:K145))</f>
        <v>122</v>
      </c>
      <c r="M145" s="13">
        <f>SUM(M143:M144)</f>
        <v>36</v>
      </c>
      <c r="N145" s="13">
        <f>IF(SUM(N143:N144)&lt;38,SUM(N143:N144),SUM(N143:N144))</f>
        <v>64</v>
      </c>
      <c r="O145" s="13">
        <f>IF(SUM(M145:N145)&lt;100,SUM(M145:N145),SUM(M145:N145))</f>
        <v>100</v>
      </c>
      <c r="P145" s="13">
        <f>SUM(P143:P144)</f>
        <v>29</v>
      </c>
      <c r="Q145" s="13">
        <f>IF(SUM(Q143:Q144)&lt;38,SUM(Q143:Q144),SUM(Q143:Q144))</f>
        <v>35</v>
      </c>
      <c r="R145" s="13">
        <f>IF(SUM(P145:Q145)&lt;80,SUM(P145:Q145),SUM(P145:Q145))</f>
        <v>64</v>
      </c>
      <c r="S145" s="13">
        <f>SUM(S143:S144)</f>
        <v>37</v>
      </c>
      <c r="T145" s="13">
        <f>IF(SUM(T143:T144)&lt;38,SUM(T143:T144),SUM(T143:T144))</f>
        <v>40</v>
      </c>
      <c r="U145" s="13">
        <f>IF(SUM(S145:T145)&lt;80,SUM(S145:T145),SUM(S145:T145))</f>
        <v>77</v>
      </c>
      <c r="V145" s="13">
        <f>SUM(V143:V144)</f>
        <v>34</v>
      </c>
      <c r="W145" s="13">
        <f>IF(SUM(W143:W144)&lt;38,SUM(W143:W144),SUM(W143:W144))</f>
        <v>40</v>
      </c>
      <c r="X145" s="13">
        <f>IF(SUM(V145:W145)&lt;80,SUM(V145:W145),SUM(V145:W145))</f>
        <v>74</v>
      </c>
      <c r="Y145" s="13">
        <f>SUM(Y143:Y144)</f>
        <v>17</v>
      </c>
      <c r="Z145" s="13">
        <f>IF(SUM(Z143:Z144)&lt;19,SUM(Z143:Z144),SUM(Z143:Z144))</f>
        <v>36</v>
      </c>
      <c r="AA145" s="13">
        <f>IF(SUM(Y145:Z145)&lt;40,SUM(Y145:Z145),SUM(Y145:Z145))</f>
        <v>53</v>
      </c>
      <c r="AB145" s="13">
        <f>SUM(AB143:AB144)</f>
        <v>23</v>
      </c>
      <c r="AC145" s="13">
        <f>IF(SUM(AC143:AC144)&lt;19,SUM(AC143:AC144),SUM(AC143:AC144))</f>
        <v>32</v>
      </c>
      <c r="AD145" s="13">
        <f>IF(SUM(AB145:AC145)&lt;40,SUM(AB145:AC145),SUM(AB145:AC145))</f>
        <v>55</v>
      </c>
      <c r="AE145" s="13">
        <f>SUM(AE143:AE144)</f>
        <v>21</v>
      </c>
      <c r="AF145" s="13">
        <f>IF(SUM(AF143:AF144)&lt;19,SUM(AF143:AF144),SUM(AF143:AF144))</f>
        <v>30</v>
      </c>
      <c r="AG145" s="13">
        <f>IF(SUM(AE145:AF145)&lt;40,SUM(AE145:AF145),SUM(AE145:AF145))</f>
        <v>51</v>
      </c>
      <c r="AH145" s="13">
        <f>SUM(AH143:AH144)</f>
        <v>18</v>
      </c>
      <c r="AI145" s="13">
        <f>IF(SUM(AI143:AI144)&lt;19,SUM(AI143:AI144),SUM(AI143:AI144))</f>
        <v>33</v>
      </c>
      <c r="AJ145" s="13">
        <f>IF(SUM(AH145:AI145)&lt;40,SUM(AH145:AI145),SUM(AH145:AI145))</f>
        <v>51</v>
      </c>
      <c r="AK145" s="13">
        <f>SUM(AK143:AK144)</f>
        <v>7</v>
      </c>
      <c r="AL145" s="13">
        <f>IF(SUM(AL143:AL144)&lt;9,SUM(AL143:AL144),SUM(AL143:AL144))</f>
        <v>14</v>
      </c>
      <c r="AM145" s="13">
        <f>IF(SUM(AK145:AL145)&lt;20,SUM(AK145:AL145),SUM(AK145:AL145))</f>
        <v>21</v>
      </c>
      <c r="AN145" s="15">
        <f>IF(OR(I145&lt;100,L145&lt;100,O145&lt;100,R145&lt;60,U145&lt;60,X145&lt;60,AA145&lt;40,AD145&lt;40,AG145&lt;40,AJ145&lt;40,AM145&lt;20),"0",SUM(AA145,AD145,X145,U145,R145,O145,L145,I145,AG145,AJ145,AM145))</f>
        <v>804</v>
      </c>
      <c r="AO145" s="15">
        <f>AN145/1320*100</f>
        <v>60.909090909090914</v>
      </c>
      <c r="AP145" s="15" t="str">
        <f>IF(AO145&lt;50,"   ",IF(AO145&lt;65,"مقبول",IF(AO145&lt;75,"جيد",IF(AO145&lt;85,"جيدجداً",IF(AO145&lt;=100,"ممتاز","خطا")))))</f>
        <v>مقبول</v>
      </c>
      <c r="AQ145" s="41"/>
      <c r="AR145" s="41"/>
      <c r="AS145" s="41"/>
      <c r="AT145" s="41"/>
      <c r="AU145" s="53"/>
      <c r="AV145" s="38"/>
    </row>
    <row r="146" spans="2:48" ht="28.5" customHeight="1" thickBot="1">
      <c r="B146" s="40">
        <v>33</v>
      </c>
      <c r="C146" s="85">
        <v>642</v>
      </c>
      <c r="D146" s="42" t="s">
        <v>41</v>
      </c>
      <c r="E146" s="85">
        <v>244</v>
      </c>
      <c r="F146" s="11" t="s">
        <v>30</v>
      </c>
      <c r="G146" s="27">
        <v>14</v>
      </c>
      <c r="H146" s="27">
        <v>48</v>
      </c>
      <c r="I146" s="13">
        <f>SUM(G146:H146)</f>
        <v>62</v>
      </c>
      <c r="J146" s="27">
        <v>26</v>
      </c>
      <c r="K146" s="27">
        <v>30</v>
      </c>
      <c r="L146" s="13">
        <f>SUM(J146:K146)</f>
        <v>56</v>
      </c>
      <c r="M146" s="27">
        <v>8</v>
      </c>
      <c r="N146" s="27">
        <v>20</v>
      </c>
      <c r="O146" s="13">
        <f>SUM(M146:N146)</f>
        <v>28</v>
      </c>
      <c r="P146" s="27">
        <v>19</v>
      </c>
      <c r="Q146" s="27">
        <v>19</v>
      </c>
      <c r="R146" s="13">
        <f>SUM(P146:Q146)</f>
        <v>38</v>
      </c>
      <c r="S146" s="27">
        <v>16</v>
      </c>
      <c r="T146" s="27">
        <v>11</v>
      </c>
      <c r="U146" s="13">
        <f>SUM(S146:T146)</f>
        <v>27</v>
      </c>
      <c r="V146" s="27">
        <v>16</v>
      </c>
      <c r="W146" s="27">
        <v>14</v>
      </c>
      <c r="X146" s="13">
        <f>SUM(V146:W146)</f>
        <v>30</v>
      </c>
      <c r="Y146" s="27">
        <v>6</v>
      </c>
      <c r="Z146" s="27">
        <v>18</v>
      </c>
      <c r="AA146" s="13">
        <f>SUM(Y146:Z146)</f>
        <v>24</v>
      </c>
      <c r="AB146" s="27">
        <v>14</v>
      </c>
      <c r="AC146" s="27">
        <v>11</v>
      </c>
      <c r="AD146" s="13">
        <f>SUM(AB146:AC146)</f>
        <v>25</v>
      </c>
      <c r="AE146" s="27">
        <v>6</v>
      </c>
      <c r="AF146" s="27">
        <v>14</v>
      </c>
      <c r="AG146" s="13">
        <f>SUM(AE146:AF146)</f>
        <v>20</v>
      </c>
      <c r="AH146" s="27">
        <v>6</v>
      </c>
      <c r="AI146" s="27">
        <v>8</v>
      </c>
      <c r="AJ146" s="13">
        <f>SUM(AH146:AI146)</f>
        <v>14</v>
      </c>
      <c r="AK146" s="27">
        <v>5</v>
      </c>
      <c r="AL146" s="27">
        <v>4</v>
      </c>
      <c r="AM146" s="13">
        <f>SUM(AK146:AL146)</f>
        <v>9</v>
      </c>
      <c r="AN146" s="46"/>
      <c r="AO146" s="46"/>
      <c r="AP146" s="47"/>
      <c r="AQ146" s="41"/>
      <c r="AR146" s="41"/>
      <c r="AS146" s="41"/>
      <c r="AT146" s="41"/>
      <c r="AU146" s="51" t="str">
        <f t="shared" ref="AU146" si="34">IF(AN148="0","راسب","ناجح")</f>
        <v>راسب</v>
      </c>
      <c r="AV146" s="38" t="str">
        <f t="shared" ref="AV146" si="35">IF(AN148="0","له دور ثانٍ في : ","ناجح")&amp;IF(COUNTIF(H148,"&lt;56")+COUNTIF(I148,"&lt;100")=0,,"عربي،")&amp;IF(COUNTIF(K148,"&lt;56")+COUNTIF(L148,"&lt;100")=0,,"إنجليزي،")&amp;IF(COUNTIF(N148,"&lt;56")+COUNTIF(O148,"&lt;100")=0,," رياضيات،")&amp;IF(COUNTIF(Q148,"&lt;29")+COUNTIF(R148,"&lt;60")=0,,"فيزياء ،")&amp;IF(COUNTIF(T148,"&lt;29")+COUNTIF(U148,"&lt;60")=0,,"كيمياء،")&amp;IF(COUNTIF(W148,"&lt;29")+COUNTIF(X148,"&lt;60")=0,,"أحياء،")&amp;IF(COUNTIF(Z148,"&lt;22")+COUNTIF(AA148,"&lt;40")=0,,"دين، ")&amp;IF(COUNTIF(AC148,"&lt;19")+COUNTIF(AD148,"&lt;40")=0,,"حاسوب،
")&amp;IF(COUNTIF(AF148,"&lt;22")+COUNTIF(AG148,"&lt;40")=0,,"تاريخ ،")&amp;IF(COUNTIF(AI148,"&lt;22")+COUNTIF(AJ148,"&lt;40")=0,,"جغرافيا،")&amp;IF(COUNTIF(AL148,"&lt;11")+COUNTIF(AM148,"&lt;20")=0,,"أساسيات الحياة الاجتماعية، ")</f>
        <v>له دور ثانٍ في :  رياضيات،</v>
      </c>
    </row>
    <row r="147" spans="2:48" ht="28.5" customHeight="1" thickBot="1">
      <c r="B147" s="40"/>
      <c r="C147" s="86"/>
      <c r="D147" s="43"/>
      <c r="E147" s="86"/>
      <c r="F147" s="11" t="s">
        <v>31</v>
      </c>
      <c r="G147" s="27">
        <v>16</v>
      </c>
      <c r="H147" s="27">
        <v>58</v>
      </c>
      <c r="I147" s="13">
        <f>SUM(G147:H147)</f>
        <v>74</v>
      </c>
      <c r="J147" s="27">
        <v>20</v>
      </c>
      <c r="K147" s="27">
        <v>29</v>
      </c>
      <c r="L147" s="13">
        <f>SUM(J147:K147)</f>
        <v>49</v>
      </c>
      <c r="M147" s="27">
        <v>15</v>
      </c>
      <c r="N147" s="27">
        <v>18</v>
      </c>
      <c r="O147" s="13">
        <f>SUM(M147:N147)</f>
        <v>33</v>
      </c>
      <c r="P147" s="27">
        <v>20</v>
      </c>
      <c r="Q147" s="27">
        <v>10</v>
      </c>
      <c r="R147" s="13">
        <f>SUM(P147:Q147)</f>
        <v>30</v>
      </c>
      <c r="S147" s="27">
        <v>16</v>
      </c>
      <c r="T147" s="27">
        <v>21</v>
      </c>
      <c r="U147" s="13">
        <f>SUM(S147:T147)</f>
        <v>37</v>
      </c>
      <c r="V147" s="27">
        <v>17</v>
      </c>
      <c r="W147" s="27">
        <v>19</v>
      </c>
      <c r="X147" s="13">
        <f>SUM(V147:W147)</f>
        <v>36</v>
      </c>
      <c r="Y147" s="27">
        <v>9</v>
      </c>
      <c r="Z147" s="27">
        <v>24</v>
      </c>
      <c r="AA147" s="13">
        <f>SUM(Y147:Z147)</f>
        <v>33</v>
      </c>
      <c r="AB147" s="27">
        <v>14</v>
      </c>
      <c r="AC147" s="27">
        <v>18</v>
      </c>
      <c r="AD147" s="13">
        <f>SUM(AB147:AC147)</f>
        <v>32</v>
      </c>
      <c r="AE147" s="27">
        <v>12</v>
      </c>
      <c r="AF147" s="27">
        <v>14</v>
      </c>
      <c r="AG147" s="13">
        <f>SUM(AE147:AF147)</f>
        <v>26</v>
      </c>
      <c r="AH147" s="27">
        <v>10</v>
      </c>
      <c r="AI147" s="27">
        <v>16</v>
      </c>
      <c r="AJ147" s="13">
        <f>SUM(AH147:AI147)</f>
        <v>26</v>
      </c>
      <c r="AK147" s="27">
        <v>3</v>
      </c>
      <c r="AL147" s="27">
        <v>8</v>
      </c>
      <c r="AM147" s="13">
        <f>SUM(AK147:AL147)</f>
        <v>11</v>
      </c>
      <c r="AN147" s="46"/>
      <c r="AO147" s="46"/>
      <c r="AP147" s="48"/>
      <c r="AQ147" s="41"/>
      <c r="AR147" s="41"/>
      <c r="AS147" s="41"/>
      <c r="AT147" s="41"/>
      <c r="AU147" s="52"/>
      <c r="AV147" s="38"/>
    </row>
    <row r="148" spans="2:48" ht="36" customHeight="1" thickBot="1">
      <c r="B148" s="40"/>
      <c r="C148" s="86"/>
      <c r="D148" s="43"/>
      <c r="E148" s="86"/>
      <c r="F148" s="14" t="s">
        <v>32</v>
      </c>
      <c r="G148" s="13">
        <f>SUM(G146:G147)</f>
        <v>30</v>
      </c>
      <c r="H148" s="13">
        <f>IF(SUM(H146:H147)&lt;38,SUM(H146:H147),SUM(H146:H147))</f>
        <v>106</v>
      </c>
      <c r="I148" s="13">
        <f>IF(SUM(G148:H148)&lt;100,SUM(G148:H148),SUM(G148:H148))</f>
        <v>136</v>
      </c>
      <c r="J148" s="13">
        <f>SUM(J146:J147)</f>
        <v>46</v>
      </c>
      <c r="K148" s="13">
        <f>IF(SUM(K146:K147)&lt;38,SUM(K146:K147),SUM(K146:K147))</f>
        <v>59</v>
      </c>
      <c r="L148" s="13">
        <f>IF(SUM(J148:K148)&lt;100,SUM(J148:K148),SUM(J148:K148))</f>
        <v>105</v>
      </c>
      <c r="M148" s="13">
        <f>SUM(M146:M147)</f>
        <v>23</v>
      </c>
      <c r="N148" s="13">
        <f>IF(SUM(N146:N147)&lt;38,SUM(N146:N147),SUM(N146:N147))</f>
        <v>38</v>
      </c>
      <c r="O148" s="13"/>
      <c r="P148" s="13">
        <f>SUM(P146:P147)</f>
        <v>39</v>
      </c>
      <c r="Q148" s="13">
        <f>IF(SUM(Q146:Q147)&lt;38,SUM(Q146:Q147),SUM(Q146:Q147))</f>
        <v>29</v>
      </c>
      <c r="R148" s="13">
        <f>IF(SUM(P148:Q148)&lt;80,SUM(P148:Q148),SUM(P148:Q148))</f>
        <v>68</v>
      </c>
      <c r="S148" s="13">
        <f>SUM(S146:S147)</f>
        <v>32</v>
      </c>
      <c r="T148" s="13">
        <f>IF(SUM(T146:T147)&lt;38,SUM(T146:T147),SUM(T146:T147))</f>
        <v>32</v>
      </c>
      <c r="U148" s="13">
        <f>IF(SUM(S148:T148)&lt;80,SUM(S148:T148),SUM(S148:T148))</f>
        <v>64</v>
      </c>
      <c r="V148" s="13">
        <f>SUM(V146:V147)</f>
        <v>33</v>
      </c>
      <c r="W148" s="13">
        <f>IF(SUM(W146:W147)&lt;38,SUM(W146:W147),SUM(W146:W147))</f>
        <v>33</v>
      </c>
      <c r="X148" s="13">
        <f>IF(SUM(V148:W148)&lt;80,SUM(V148:W148),SUM(V148:W148))</f>
        <v>66</v>
      </c>
      <c r="Y148" s="13">
        <f>SUM(Y146:Y147)</f>
        <v>15</v>
      </c>
      <c r="Z148" s="13">
        <f>IF(SUM(Z146:Z147)&lt;19,SUM(Z146:Z147),SUM(Z146:Z147))</f>
        <v>42</v>
      </c>
      <c r="AA148" s="13">
        <f>IF(SUM(Y148:Z148)&lt;40,SUM(Y148:Z148),SUM(Y148:Z148))</f>
        <v>57</v>
      </c>
      <c r="AB148" s="13">
        <f>SUM(AB146:AB147)</f>
        <v>28</v>
      </c>
      <c r="AC148" s="13">
        <f>IF(SUM(AC146:AC147)&lt;19,SUM(AC146:AC147),SUM(AC146:AC147))</f>
        <v>29</v>
      </c>
      <c r="AD148" s="13">
        <f>IF(SUM(AB148:AC148)&lt;40,SUM(AB148:AC148),SUM(AB148:AC148))</f>
        <v>57</v>
      </c>
      <c r="AE148" s="13">
        <f>SUM(AE146:AE147)</f>
        <v>18</v>
      </c>
      <c r="AF148" s="13">
        <f>IF(SUM(AF146:AF147)&lt;19,SUM(AF146:AF147),SUM(AF146:AF147))</f>
        <v>28</v>
      </c>
      <c r="AG148" s="13">
        <f>IF(SUM(AE148:AF148)&lt;40,SUM(AE148:AF148),SUM(AE148:AF148))</f>
        <v>46</v>
      </c>
      <c r="AH148" s="13">
        <f>SUM(AH146:AH147)</f>
        <v>16</v>
      </c>
      <c r="AI148" s="13">
        <f>IF(SUM(AI146:AI147)&lt;19,SUM(AI146:AI147),SUM(AI146:AI147))</f>
        <v>24</v>
      </c>
      <c r="AJ148" s="13">
        <f>IF(SUM(AH148:AI148)&lt;40,SUM(AH148:AI148),SUM(AH148:AI148))</f>
        <v>40</v>
      </c>
      <c r="AK148" s="13">
        <f>SUM(AK146:AK147)</f>
        <v>8</v>
      </c>
      <c r="AL148" s="13">
        <f>IF(SUM(AL146:AL147)&lt;9,SUM(AL146:AL147),SUM(AL146:AL147))</f>
        <v>12</v>
      </c>
      <c r="AM148" s="13">
        <f>IF(SUM(AK148:AL148)&lt;20,SUM(AK148:AL148),SUM(AK148:AL148))</f>
        <v>20</v>
      </c>
      <c r="AN148" s="15" t="str">
        <f>IF(OR(I148&lt;100,L148&lt;100,O148&lt;100,R148&lt;60,U148&lt;60,X148&lt;60,AA148&lt;40,AD148&lt;40,AG148&lt;40,AJ148&lt;40,AM148&lt;20),"0",SUM(AA148,AD148,X148,U148,R148,O148,L148,I148,AG148,AJ148,AM148))</f>
        <v>0</v>
      </c>
      <c r="AO148" s="15">
        <f>AN148/1320*100</f>
        <v>0</v>
      </c>
      <c r="AP148" s="15" t="str">
        <f>IF(AO148&lt;50,"   ",IF(AO148&lt;65,"مقبول",IF(AO148&lt;75,"جيد",IF(AO148&lt;85,"جيدجداً",IF(AO148&lt;=100,"ممتاز","خطا")))))</f>
        <v xml:space="preserve">   </v>
      </c>
      <c r="AQ148" s="41"/>
      <c r="AR148" s="41"/>
      <c r="AS148" s="41"/>
      <c r="AT148" s="41"/>
      <c r="AU148" s="53"/>
      <c r="AV148" s="38"/>
    </row>
    <row r="149" spans="2:48" ht="28.5" customHeight="1" thickBot="1">
      <c r="B149" s="40">
        <v>34</v>
      </c>
      <c r="C149" s="85">
        <v>643</v>
      </c>
      <c r="D149" s="42" t="s">
        <v>42</v>
      </c>
      <c r="E149" s="85">
        <v>245</v>
      </c>
      <c r="F149" s="11" t="s">
        <v>30</v>
      </c>
      <c r="G149" s="27">
        <v>26</v>
      </c>
      <c r="H149" s="27">
        <v>49</v>
      </c>
      <c r="I149" s="13">
        <f>SUM(G149:H149)</f>
        <v>75</v>
      </c>
      <c r="J149" s="27">
        <v>29</v>
      </c>
      <c r="K149" s="27">
        <v>28</v>
      </c>
      <c r="L149" s="13">
        <f>SUM(J149:K149)</f>
        <v>57</v>
      </c>
      <c r="M149" s="27">
        <v>15</v>
      </c>
      <c r="N149" s="27">
        <v>30</v>
      </c>
      <c r="O149" s="13">
        <f>SUM(M149:N149)</f>
        <v>45</v>
      </c>
      <c r="P149" s="27">
        <v>17</v>
      </c>
      <c r="Q149" s="27">
        <v>13</v>
      </c>
      <c r="R149" s="13">
        <f>SUM(P149:Q149)</f>
        <v>30</v>
      </c>
      <c r="S149" s="27">
        <v>16</v>
      </c>
      <c r="T149" s="27">
        <v>18</v>
      </c>
      <c r="U149" s="13">
        <f>SUM(S149:T149)</f>
        <v>34</v>
      </c>
      <c r="V149" s="27">
        <v>19</v>
      </c>
      <c r="W149" s="27">
        <v>30</v>
      </c>
      <c r="X149" s="13">
        <f>SUM(V149:W149)</f>
        <v>49</v>
      </c>
      <c r="Y149" s="27">
        <v>6</v>
      </c>
      <c r="Z149" s="27">
        <v>20</v>
      </c>
      <c r="AA149" s="13">
        <f>SUM(Y149:Z149)</f>
        <v>26</v>
      </c>
      <c r="AB149" s="27">
        <v>16</v>
      </c>
      <c r="AC149" s="27">
        <v>14</v>
      </c>
      <c r="AD149" s="13">
        <f>SUM(AB149:AC149)</f>
        <v>30</v>
      </c>
      <c r="AE149" s="27">
        <v>11</v>
      </c>
      <c r="AF149" s="27">
        <v>9</v>
      </c>
      <c r="AG149" s="13">
        <f>SUM(AE149:AF149)</f>
        <v>20</v>
      </c>
      <c r="AH149" s="27">
        <v>9</v>
      </c>
      <c r="AI149" s="27">
        <v>9</v>
      </c>
      <c r="AJ149" s="13">
        <f>SUM(AH149:AI149)</f>
        <v>18</v>
      </c>
      <c r="AK149" s="27">
        <v>6</v>
      </c>
      <c r="AL149" s="27">
        <v>7</v>
      </c>
      <c r="AM149" s="13">
        <f>SUM(AK149:AL149)</f>
        <v>13</v>
      </c>
      <c r="AN149" s="46"/>
      <c r="AO149" s="46"/>
      <c r="AP149" s="47"/>
      <c r="AQ149" s="41"/>
      <c r="AR149" s="41"/>
      <c r="AS149" s="41"/>
      <c r="AT149" s="41"/>
      <c r="AU149" s="51" t="str">
        <f t="shared" ref="AU149" si="36">IF(AN151="0","راسب","ناجح")</f>
        <v>ناجح</v>
      </c>
      <c r="AV149" s="38" t="str">
        <f t="shared" ref="AV149" si="37">IF(AN151="0","له دور ثانٍ في : ","ناجح")&amp;IF(COUNTIF(H151,"&lt;56")+COUNTIF(I151,"&lt;100")=0,,"عربي،")&amp;IF(COUNTIF(K151,"&lt;56")+COUNTIF(L151,"&lt;100")=0,,"إنجليزي،")&amp;IF(COUNTIF(N151,"&lt;56")+COUNTIF(O151,"&lt;100")=0,," رياضيات،")&amp;IF(COUNTIF(Q151,"&lt;29")+COUNTIF(R151,"&lt;60")=0,,"فيزياء ،")&amp;IF(COUNTIF(T151,"&lt;29")+COUNTIF(U151,"&lt;60")=0,,"كيمياء،")&amp;IF(COUNTIF(W151,"&lt;29")+COUNTIF(X151,"&lt;60")=0,,"أحياء،")&amp;IF(COUNTIF(Z151,"&lt;22")+COUNTIF(AA151,"&lt;40")=0,,"دين، ")&amp;IF(COUNTIF(AC151,"&lt;19")+COUNTIF(AD151,"&lt;40")=0,,"حاسوب،
")&amp;IF(COUNTIF(AF151,"&lt;22")+COUNTIF(AG151,"&lt;40")=0,,"تاريخ ،")&amp;IF(COUNTIF(AI151,"&lt;22")+COUNTIF(AJ151,"&lt;40")=0,,"جغرافيا،")&amp;IF(COUNTIF(AL151,"&lt;11")+COUNTIF(AM151,"&lt;20")=0,,"أساسيات الحياة الاجتماعية، ")</f>
        <v>ناجح</v>
      </c>
    </row>
    <row r="150" spans="2:48" ht="28.5" customHeight="1" thickBot="1">
      <c r="B150" s="40"/>
      <c r="C150" s="86"/>
      <c r="D150" s="43"/>
      <c r="E150" s="86"/>
      <c r="F150" s="11" t="s">
        <v>31</v>
      </c>
      <c r="G150" s="27">
        <v>27</v>
      </c>
      <c r="H150" s="27">
        <v>61</v>
      </c>
      <c r="I150" s="13">
        <f>SUM(G150:H150)</f>
        <v>88</v>
      </c>
      <c r="J150" s="27">
        <v>28</v>
      </c>
      <c r="K150" s="27">
        <v>28</v>
      </c>
      <c r="L150" s="13">
        <f>SUM(J150:K150)</f>
        <v>56</v>
      </c>
      <c r="M150" s="27">
        <v>18</v>
      </c>
      <c r="N150" s="27">
        <v>37</v>
      </c>
      <c r="O150" s="13">
        <f>SUM(M150:N150)</f>
        <v>55</v>
      </c>
      <c r="P150" s="27">
        <v>14</v>
      </c>
      <c r="Q150" s="27">
        <v>16</v>
      </c>
      <c r="R150" s="13">
        <f>SUM(P150:Q150)</f>
        <v>30</v>
      </c>
      <c r="S150" s="27">
        <v>18</v>
      </c>
      <c r="T150" s="27">
        <v>14</v>
      </c>
      <c r="U150" s="13">
        <f>SUM(S150:T150)</f>
        <v>32</v>
      </c>
      <c r="V150" s="27">
        <v>16</v>
      </c>
      <c r="W150" s="27">
        <v>19</v>
      </c>
      <c r="X150" s="13">
        <f>SUM(V150:W150)</f>
        <v>35</v>
      </c>
      <c r="Y150" s="27">
        <v>6</v>
      </c>
      <c r="Z150" s="27">
        <v>21</v>
      </c>
      <c r="AA150" s="13">
        <f>SUM(Y150:Z150)</f>
        <v>27</v>
      </c>
      <c r="AB150" s="27">
        <v>12</v>
      </c>
      <c r="AC150" s="27">
        <v>17</v>
      </c>
      <c r="AD150" s="13">
        <f>SUM(AB150:AC150)</f>
        <v>29</v>
      </c>
      <c r="AE150" s="27">
        <v>11</v>
      </c>
      <c r="AF150" s="27">
        <v>18</v>
      </c>
      <c r="AG150" s="13">
        <f>SUM(AE150:AF150)</f>
        <v>29</v>
      </c>
      <c r="AH150" s="27">
        <v>9</v>
      </c>
      <c r="AI150" s="27">
        <v>16</v>
      </c>
      <c r="AJ150" s="13">
        <f>SUM(AH150:AI150)</f>
        <v>25</v>
      </c>
      <c r="AK150" s="27">
        <v>5</v>
      </c>
      <c r="AL150" s="27">
        <v>4</v>
      </c>
      <c r="AM150" s="13">
        <f>SUM(AK150:AL150)</f>
        <v>9</v>
      </c>
      <c r="AN150" s="46"/>
      <c r="AO150" s="46"/>
      <c r="AP150" s="48"/>
      <c r="AQ150" s="41"/>
      <c r="AR150" s="41"/>
      <c r="AS150" s="41"/>
      <c r="AT150" s="41"/>
      <c r="AU150" s="52"/>
      <c r="AV150" s="38"/>
    </row>
    <row r="151" spans="2:48" ht="36" customHeight="1" thickBot="1">
      <c r="B151" s="40"/>
      <c r="C151" s="86"/>
      <c r="D151" s="43"/>
      <c r="E151" s="86"/>
      <c r="F151" s="14" t="s">
        <v>32</v>
      </c>
      <c r="G151" s="13">
        <f>SUM(G149:G150)</f>
        <v>53</v>
      </c>
      <c r="H151" s="13">
        <f>IF(SUM(H149:H150)&lt;38,SUM(H149:H150),SUM(H149:H150))</f>
        <v>110</v>
      </c>
      <c r="I151" s="13">
        <f>IF(SUM(G151:H151)&lt;100,SUM(G151:H151),SUM(G151:H151))</f>
        <v>163</v>
      </c>
      <c r="J151" s="13">
        <f>SUM(J149:J150)</f>
        <v>57</v>
      </c>
      <c r="K151" s="13">
        <f>IF(SUM(K149:K150)&lt;38,SUM(K149:K150),SUM(K149:K150))</f>
        <v>56</v>
      </c>
      <c r="L151" s="13">
        <f>IF(SUM(J151:K151)&lt;100,SUM(J151:K151),SUM(J151:K151))</f>
        <v>113</v>
      </c>
      <c r="M151" s="13">
        <f>SUM(M149:M150)</f>
        <v>33</v>
      </c>
      <c r="N151" s="13">
        <f>IF(SUM(N149:N150)&lt;38,SUM(N149:N150),SUM(N149:N150))</f>
        <v>67</v>
      </c>
      <c r="O151" s="13">
        <f>IF(SUM(M151:N151)&lt;100,SUM(M151:N151),SUM(M151:N151))</f>
        <v>100</v>
      </c>
      <c r="P151" s="13">
        <f>SUM(P149:P150)</f>
        <v>31</v>
      </c>
      <c r="Q151" s="13">
        <f>IF(SUM(Q149:Q150)&lt;38,SUM(Q149:Q150),SUM(Q149:Q150))</f>
        <v>29</v>
      </c>
      <c r="R151" s="13">
        <f>IF(SUM(P151:Q151)&lt;80,SUM(P151:Q151),SUM(P151:Q151))</f>
        <v>60</v>
      </c>
      <c r="S151" s="13">
        <f>SUM(S149:S150)</f>
        <v>34</v>
      </c>
      <c r="T151" s="13">
        <f>IF(SUM(T149:T150)&lt;38,SUM(T149:T150),SUM(T149:T150))</f>
        <v>32</v>
      </c>
      <c r="U151" s="13">
        <f>IF(SUM(S151:T151)&lt;80,SUM(S151:T151),SUM(S151:T151))</f>
        <v>66</v>
      </c>
      <c r="V151" s="13">
        <f>SUM(V149:V150)</f>
        <v>35</v>
      </c>
      <c r="W151" s="13">
        <f>IF(SUM(W149:W150)&lt;38,SUM(W149:W150),SUM(W149:W150))</f>
        <v>49</v>
      </c>
      <c r="X151" s="13">
        <f>IF(SUM(V151:W151)&lt;80,SUM(V151:W151),SUM(V151:W151))</f>
        <v>84</v>
      </c>
      <c r="Y151" s="13">
        <f>SUM(Y149:Y150)</f>
        <v>12</v>
      </c>
      <c r="Z151" s="13">
        <f>IF(SUM(Z149:Z150)&lt;19,SUM(Z149:Z150),SUM(Z149:Z150))</f>
        <v>41</v>
      </c>
      <c r="AA151" s="13">
        <f>IF(SUM(Y151:Z151)&lt;40,SUM(Y151:Z151),SUM(Y151:Z151))</f>
        <v>53</v>
      </c>
      <c r="AB151" s="13">
        <f>SUM(AB149:AB150)</f>
        <v>28</v>
      </c>
      <c r="AC151" s="13">
        <f>IF(SUM(AC149:AC150)&lt;19,SUM(AC149:AC150),SUM(AC149:AC150))</f>
        <v>31</v>
      </c>
      <c r="AD151" s="13">
        <f>IF(SUM(AB151:AC151)&lt;40,SUM(AB151:AC151),SUM(AB151:AC151))</f>
        <v>59</v>
      </c>
      <c r="AE151" s="13">
        <f>SUM(AE149:AE150)</f>
        <v>22</v>
      </c>
      <c r="AF151" s="13">
        <f>IF(SUM(AF149:AF150)&lt;19,SUM(AF149:AF150),SUM(AF149:AF150))</f>
        <v>27</v>
      </c>
      <c r="AG151" s="13">
        <f>IF(SUM(AE151:AF151)&lt;40,SUM(AE151:AF151),SUM(AE151:AF151))</f>
        <v>49</v>
      </c>
      <c r="AH151" s="13">
        <f>SUM(AH149:AH150)</f>
        <v>18</v>
      </c>
      <c r="AI151" s="13">
        <f>IF(SUM(AI149:AI150)&lt;19,SUM(AI149:AI150),SUM(AI149:AI150))</f>
        <v>25</v>
      </c>
      <c r="AJ151" s="13">
        <f>IF(SUM(AH151:AI151)&lt;40,SUM(AH151:AI151),SUM(AH151:AI151))</f>
        <v>43</v>
      </c>
      <c r="AK151" s="13">
        <f>SUM(AK149:AK150)</f>
        <v>11</v>
      </c>
      <c r="AL151" s="13">
        <f>IF(SUM(AL149:AL150)&lt;9,SUM(AL149:AL150),SUM(AL149:AL150))</f>
        <v>11</v>
      </c>
      <c r="AM151" s="13">
        <f>IF(SUM(AK151:AL151)&lt;20,SUM(AK151:AL151),SUM(AK151:AL151))</f>
        <v>22</v>
      </c>
      <c r="AN151" s="15">
        <f>IF(OR(I151&lt;100,L151&lt;100,O151&lt;100,R151&lt;60,U151&lt;60,X151&lt;60,AA151&lt;40,AD151&lt;40,AG151&lt;40,AJ151&lt;40,AM151&lt;20),"0",SUM(AA151,AD151,X151,U151,R151,O151,L151,I151,AG151,AJ151,AM151))</f>
        <v>812</v>
      </c>
      <c r="AO151" s="15">
        <f>AN151/1320*100</f>
        <v>61.515151515151508</v>
      </c>
      <c r="AP151" s="15" t="str">
        <f>IF(AO151&lt;50,"   ",IF(AO151&lt;65,"مقبول",IF(AO151&lt;75,"جيد",IF(AO151&lt;85,"جيدجداً",IF(AO151&lt;=100,"ممتاز","خطا")))))</f>
        <v>مقبول</v>
      </c>
      <c r="AQ151" s="41"/>
      <c r="AR151" s="41"/>
      <c r="AS151" s="41"/>
      <c r="AT151" s="41"/>
      <c r="AU151" s="53"/>
      <c r="AV151" s="38"/>
    </row>
    <row r="152" spans="2:48" ht="28.5" customHeight="1" thickBot="1">
      <c r="B152" s="40">
        <v>35</v>
      </c>
      <c r="C152" s="85">
        <v>644</v>
      </c>
      <c r="D152" s="42" t="s">
        <v>43</v>
      </c>
      <c r="E152" s="85">
        <v>246</v>
      </c>
      <c r="F152" s="11" t="s">
        <v>30</v>
      </c>
      <c r="G152" s="27">
        <v>8</v>
      </c>
      <c r="H152" s="27">
        <v>12</v>
      </c>
      <c r="I152" s="13">
        <f>SUM(G152:H152)</f>
        <v>20</v>
      </c>
      <c r="J152" s="27">
        <v>9</v>
      </c>
      <c r="K152" s="27">
        <v>5</v>
      </c>
      <c r="L152" s="13">
        <f>SUM(J152:K152)</f>
        <v>14</v>
      </c>
      <c r="M152" s="27">
        <v>17</v>
      </c>
      <c r="N152" s="27">
        <v>0</v>
      </c>
      <c r="O152" s="13">
        <f>SUM(M152:N152)</f>
        <v>17</v>
      </c>
      <c r="P152" s="27">
        <v>11</v>
      </c>
      <c r="Q152" s="27">
        <v>8</v>
      </c>
      <c r="R152" s="13">
        <f>SUM(P152:Q152)</f>
        <v>19</v>
      </c>
      <c r="S152" s="27">
        <v>12</v>
      </c>
      <c r="T152" s="27">
        <v>20</v>
      </c>
      <c r="U152" s="13">
        <f>SUM(S152:T152)</f>
        <v>32</v>
      </c>
      <c r="V152" s="27">
        <v>18</v>
      </c>
      <c r="W152" s="27">
        <v>12</v>
      </c>
      <c r="X152" s="13">
        <f>SUM(V152:W152)</f>
        <v>30</v>
      </c>
      <c r="Y152" s="27">
        <v>5</v>
      </c>
      <c r="Z152" s="27">
        <v>9</v>
      </c>
      <c r="AA152" s="13">
        <f>SUM(Y152:Z152)</f>
        <v>14</v>
      </c>
      <c r="AB152" s="27">
        <v>12</v>
      </c>
      <c r="AC152" s="27">
        <v>14</v>
      </c>
      <c r="AD152" s="13">
        <f>SUM(AB152:AC152)</f>
        <v>26</v>
      </c>
      <c r="AE152" s="27">
        <v>4</v>
      </c>
      <c r="AF152" s="27">
        <v>5</v>
      </c>
      <c r="AG152" s="13">
        <f>SUM(AE152:AF152)</f>
        <v>9</v>
      </c>
      <c r="AH152" s="27">
        <v>6</v>
      </c>
      <c r="AI152" s="27">
        <v>10</v>
      </c>
      <c r="AJ152" s="13">
        <f>SUM(AH152:AI152)</f>
        <v>16</v>
      </c>
      <c r="AK152" s="27">
        <v>5</v>
      </c>
      <c r="AL152" s="27">
        <v>2</v>
      </c>
      <c r="AM152" s="13">
        <f>SUM(AK152:AL152)</f>
        <v>7</v>
      </c>
      <c r="AN152" s="46"/>
      <c r="AO152" s="46"/>
      <c r="AP152" s="47"/>
      <c r="AQ152" s="41"/>
      <c r="AR152" s="41"/>
      <c r="AS152" s="41"/>
      <c r="AT152" s="41"/>
      <c r="AU152" s="51" t="str">
        <f t="shared" ref="AU152" si="38">IF(AN154="0","راسب","ناجح")</f>
        <v>راسب</v>
      </c>
      <c r="AV152" s="38" t="str">
        <f t="shared" ref="AV152" si="39">IF(AN154="0","له دور ثانٍ في : ","ناجح")&amp;IF(COUNTIF(H154,"&lt;56")+COUNTIF(I154,"&lt;100")=0,,"عربي،")&amp;IF(COUNTIF(K154,"&lt;56")+COUNTIF(L154,"&lt;100")=0,,"إنجليزي،")&amp;IF(COUNTIF(N154,"&lt;56")+COUNTIF(O154,"&lt;100")=0,," رياضيات،")&amp;IF(COUNTIF(Q154,"&lt;29")+COUNTIF(R154,"&lt;60")=0,,"فيزياء ،")&amp;IF(COUNTIF(T154,"&lt;29")+COUNTIF(U154,"&lt;60")=0,,"كيمياء،")&amp;IF(COUNTIF(W154,"&lt;29")+COUNTIF(X154,"&lt;60")=0,,"أحياء،")&amp;IF(COUNTIF(Z154,"&lt;22")+COUNTIF(AA154,"&lt;40")=0,,"دين، ")&amp;IF(COUNTIF(AC154,"&lt;19")+COUNTIF(AD154,"&lt;40")=0,,"حاسوب،
")&amp;IF(COUNTIF(AF154,"&lt;22")+COUNTIF(AG154,"&lt;40")=0,,"تاريخ ،")&amp;IF(COUNTIF(AI154,"&lt;22")+COUNTIF(AJ154,"&lt;40")=0,,"جغرافيا،")&amp;IF(COUNTIF(AL154,"&lt;11")+COUNTIF(AM154,"&lt;20")=0,,"أساسيات الحياة الاجتماعية، ")</f>
        <v>له دور ثانٍ في : عربي،إنجليزي، رياضيات،فيزياء ،تاريخ ،جغرافيا،</v>
      </c>
    </row>
    <row r="153" spans="2:48" ht="28.5" customHeight="1" thickBot="1">
      <c r="B153" s="40"/>
      <c r="C153" s="86"/>
      <c r="D153" s="43"/>
      <c r="E153" s="86"/>
      <c r="F153" s="11" t="s">
        <v>31</v>
      </c>
      <c r="G153" s="27">
        <v>19</v>
      </c>
      <c r="H153" s="27">
        <v>16</v>
      </c>
      <c r="I153" s="13">
        <f>SUM(G153:H153)</f>
        <v>35</v>
      </c>
      <c r="J153" s="27">
        <v>18</v>
      </c>
      <c r="K153" s="27">
        <v>22</v>
      </c>
      <c r="L153" s="13">
        <f>SUM(J153:K153)</f>
        <v>40</v>
      </c>
      <c r="M153" s="27">
        <v>15</v>
      </c>
      <c r="N153" s="27">
        <v>2</v>
      </c>
      <c r="O153" s="13">
        <f>SUM(M153:N153)</f>
        <v>17</v>
      </c>
      <c r="P153" s="27">
        <v>14</v>
      </c>
      <c r="Q153" s="27">
        <v>18</v>
      </c>
      <c r="R153" s="13">
        <f>SUM(P153:Q153)</f>
        <v>32</v>
      </c>
      <c r="S153" s="27">
        <v>15</v>
      </c>
      <c r="T153" s="27">
        <v>13</v>
      </c>
      <c r="U153" s="13">
        <f>SUM(S153:T153)</f>
        <v>28</v>
      </c>
      <c r="V153" s="27">
        <v>16</v>
      </c>
      <c r="W153" s="27">
        <v>17</v>
      </c>
      <c r="X153" s="13">
        <f>SUM(V153:W153)</f>
        <v>33</v>
      </c>
      <c r="Y153" s="27">
        <v>1</v>
      </c>
      <c r="Z153" s="27">
        <v>25</v>
      </c>
      <c r="AA153" s="13">
        <f>SUM(Y153:Z153)</f>
        <v>26</v>
      </c>
      <c r="AB153" s="27">
        <v>7</v>
      </c>
      <c r="AC153" s="27">
        <v>8</v>
      </c>
      <c r="AD153" s="13">
        <f>SUM(AB153:AC153)</f>
        <v>15</v>
      </c>
      <c r="AE153" s="27">
        <v>4</v>
      </c>
      <c r="AF153" s="27">
        <v>3</v>
      </c>
      <c r="AG153" s="13">
        <f>SUM(AE153:AF153)</f>
        <v>7</v>
      </c>
      <c r="AH153" s="27">
        <v>6</v>
      </c>
      <c r="AI153" s="27">
        <v>4</v>
      </c>
      <c r="AJ153" s="13">
        <f>SUM(AH153:AI153)</f>
        <v>10</v>
      </c>
      <c r="AK153" s="27">
        <v>3</v>
      </c>
      <c r="AL153" s="27">
        <v>10</v>
      </c>
      <c r="AM153" s="13">
        <f>SUM(AK153:AL153)</f>
        <v>13</v>
      </c>
      <c r="AN153" s="46"/>
      <c r="AO153" s="46"/>
      <c r="AP153" s="48"/>
      <c r="AQ153" s="41"/>
      <c r="AR153" s="41"/>
      <c r="AS153" s="41"/>
      <c r="AT153" s="41"/>
      <c r="AU153" s="52"/>
      <c r="AV153" s="38"/>
    </row>
    <row r="154" spans="2:48" ht="36" customHeight="1" thickBot="1">
      <c r="B154" s="40"/>
      <c r="C154" s="86"/>
      <c r="D154" s="43"/>
      <c r="E154" s="86"/>
      <c r="F154" s="14" t="s">
        <v>32</v>
      </c>
      <c r="G154" s="13">
        <f>SUM(G152:G153)</f>
        <v>27</v>
      </c>
      <c r="H154" s="13">
        <f>IF(SUM(H152:H153)&lt;38,SUM(H152:H153),SUM(H152:H153))</f>
        <v>28</v>
      </c>
      <c r="I154" s="13"/>
      <c r="J154" s="13">
        <f>SUM(J152:J153)</f>
        <v>27</v>
      </c>
      <c r="K154" s="13">
        <f>IF(SUM(K152:K153)&lt;38,SUM(K152:K153),SUM(K152:K153))</f>
        <v>27</v>
      </c>
      <c r="L154" s="13"/>
      <c r="M154" s="13">
        <f>SUM(M152:M153)</f>
        <v>32</v>
      </c>
      <c r="N154" s="13">
        <f>IF(SUM(N152:N153)&lt;38,SUM(N152:N153),SUM(N152:N153))</f>
        <v>2</v>
      </c>
      <c r="O154" s="13"/>
      <c r="P154" s="13">
        <f>SUM(P152:P153)</f>
        <v>25</v>
      </c>
      <c r="Q154" s="13">
        <f>IF(SUM(Q152:Q153)&lt;38,SUM(Q152:Q153),SUM(Q152:Q153))</f>
        <v>26</v>
      </c>
      <c r="R154" s="13"/>
      <c r="S154" s="13">
        <f>SUM(S152:S153)</f>
        <v>27</v>
      </c>
      <c r="T154" s="13">
        <f>IF(SUM(T152:T153)&lt;38,SUM(T152:T153),SUM(T152:T153))</f>
        <v>33</v>
      </c>
      <c r="U154" s="13">
        <f>IF(SUM(S154:T154)&lt;80,SUM(S154:T154),SUM(S154:T154))</f>
        <v>60</v>
      </c>
      <c r="V154" s="13">
        <f>SUM(V152:V153)</f>
        <v>34</v>
      </c>
      <c r="W154" s="13">
        <f>IF(SUM(W152:W153)&lt;38,SUM(W152:W153),SUM(W152:W153))</f>
        <v>29</v>
      </c>
      <c r="X154" s="13">
        <f>IF(SUM(V154:W154)&lt;80,SUM(V154:W154),SUM(V154:W154))</f>
        <v>63</v>
      </c>
      <c r="Y154" s="13">
        <f>SUM(Y152:Y153)</f>
        <v>6</v>
      </c>
      <c r="Z154" s="13">
        <f>IF(SUM(Z152:Z153)&lt;19,SUM(Z152:Z153),SUM(Z152:Z153))</f>
        <v>34</v>
      </c>
      <c r="AA154" s="13">
        <f>IF(SUM(Y154:Z154)&lt;40,SUM(Y154:Z154),SUM(Y154:Z154))</f>
        <v>40</v>
      </c>
      <c r="AB154" s="13">
        <f>SUM(AB152:AB153)</f>
        <v>19</v>
      </c>
      <c r="AC154" s="13">
        <f>IF(SUM(AC152:AC153)&lt;19,SUM(AC152:AC153),SUM(AC152:AC153))</f>
        <v>22</v>
      </c>
      <c r="AD154" s="13">
        <f>IF(SUM(AB154:AC154)&lt;40,SUM(AB154:AC154),SUM(AB154:AC154))</f>
        <v>41</v>
      </c>
      <c r="AE154" s="13">
        <f>SUM(AE152:AE153)</f>
        <v>8</v>
      </c>
      <c r="AF154" s="13">
        <f>IF(SUM(AF152:AF153)&lt;19,SUM(AF152:AF153),SUM(AF152:AF153))</f>
        <v>8</v>
      </c>
      <c r="AG154" s="13"/>
      <c r="AH154" s="13">
        <f>SUM(AH152:AH153)</f>
        <v>12</v>
      </c>
      <c r="AI154" s="13">
        <f>IF(SUM(AI152:AI153)&lt;19,SUM(AI152:AI153),SUM(AI152:AI153))</f>
        <v>14</v>
      </c>
      <c r="AJ154" s="13"/>
      <c r="AK154" s="13">
        <f>SUM(AK152:AK153)</f>
        <v>8</v>
      </c>
      <c r="AL154" s="13">
        <f>IF(SUM(AL152:AL153)&lt;9,SUM(AL152:AL153),SUM(AL152:AL153))</f>
        <v>12</v>
      </c>
      <c r="AM154" s="13">
        <f>IF(SUM(AK154:AL154)&lt;20,SUM(AK154:AL154),SUM(AK154:AL154))</f>
        <v>20</v>
      </c>
      <c r="AN154" s="15" t="str">
        <f>IF(OR(I154&lt;100,L154&lt;100,O154&lt;100,R154&lt;60,U154&lt;60,X154&lt;60,AA154&lt;40,AD154&lt;40,AG154&lt;40,AJ154&lt;40,AM154&lt;20),"0",SUM(AA154,AD154,X154,U154,R154,O154,L154,I154,AG154,AJ154,AM154))</f>
        <v>0</v>
      </c>
      <c r="AO154" s="15">
        <f>AN154/1320*100</f>
        <v>0</v>
      </c>
      <c r="AP154" s="15" t="str">
        <f>IF(AO154&lt;50,"   ",IF(AO154&lt;65,"مقبول",IF(AO154&lt;75,"جيد",IF(AO154&lt;85,"جيدجداً",IF(AO154&lt;=100,"ممتاز","خطا")))))</f>
        <v xml:space="preserve">   </v>
      </c>
      <c r="AQ154" s="41"/>
      <c r="AR154" s="41"/>
      <c r="AS154" s="41"/>
      <c r="AT154" s="41"/>
      <c r="AU154" s="53"/>
      <c r="AV154" s="38"/>
    </row>
    <row r="155" spans="2:48" ht="28.5" customHeight="1" thickBot="1">
      <c r="B155" s="40">
        <v>36</v>
      </c>
      <c r="C155" s="85">
        <v>645</v>
      </c>
      <c r="D155" s="42" t="s">
        <v>44</v>
      </c>
      <c r="E155" s="85">
        <v>247</v>
      </c>
      <c r="F155" s="11" t="s">
        <v>30</v>
      </c>
      <c r="G155" s="27">
        <v>26</v>
      </c>
      <c r="H155" s="27">
        <v>54</v>
      </c>
      <c r="I155" s="13">
        <f>SUM(G155:H155)</f>
        <v>80</v>
      </c>
      <c r="J155" s="27">
        <v>29</v>
      </c>
      <c r="K155" s="27">
        <v>42</v>
      </c>
      <c r="L155" s="13">
        <f>SUM(J155:K155)</f>
        <v>71</v>
      </c>
      <c r="M155" s="27">
        <v>26</v>
      </c>
      <c r="N155" s="27">
        <v>47</v>
      </c>
      <c r="O155" s="13">
        <f>SUM(M155:N155)</f>
        <v>73</v>
      </c>
      <c r="P155" s="27">
        <v>20</v>
      </c>
      <c r="Q155" s="27">
        <v>25</v>
      </c>
      <c r="R155" s="13">
        <f>SUM(P155:Q155)</f>
        <v>45</v>
      </c>
      <c r="S155" s="27">
        <v>22</v>
      </c>
      <c r="T155" s="27">
        <v>29</v>
      </c>
      <c r="U155" s="13">
        <f>SUM(S155:T155)</f>
        <v>51</v>
      </c>
      <c r="V155" s="27">
        <v>17</v>
      </c>
      <c r="W155" s="27">
        <v>28</v>
      </c>
      <c r="X155" s="13">
        <f>SUM(V155:W155)</f>
        <v>45</v>
      </c>
      <c r="Y155" s="27">
        <v>10</v>
      </c>
      <c r="Z155" s="27">
        <v>24</v>
      </c>
      <c r="AA155" s="13">
        <f>SUM(Y155:Z155)</f>
        <v>34</v>
      </c>
      <c r="AB155" s="27">
        <v>10</v>
      </c>
      <c r="AC155" s="27">
        <v>23</v>
      </c>
      <c r="AD155" s="13">
        <f>SUM(AB155:AC155)</f>
        <v>33</v>
      </c>
      <c r="AE155" s="27">
        <v>10</v>
      </c>
      <c r="AF155" s="27">
        <v>13</v>
      </c>
      <c r="AG155" s="13">
        <f>SUM(AE155:AF155)</f>
        <v>23</v>
      </c>
      <c r="AH155" s="27">
        <v>9</v>
      </c>
      <c r="AI155" s="27">
        <v>24</v>
      </c>
      <c r="AJ155" s="13">
        <f>SUM(AH155:AI155)</f>
        <v>33</v>
      </c>
      <c r="AK155" s="27">
        <v>6</v>
      </c>
      <c r="AL155" s="27">
        <v>6</v>
      </c>
      <c r="AM155" s="13">
        <f>SUM(AK155:AL155)</f>
        <v>12</v>
      </c>
      <c r="AN155" s="46"/>
      <c r="AO155" s="46"/>
      <c r="AP155" s="47"/>
      <c r="AQ155" s="41"/>
      <c r="AR155" s="41"/>
      <c r="AS155" s="41"/>
      <c r="AT155" s="41"/>
      <c r="AU155" s="51" t="str">
        <f t="shared" ref="AU155" si="40">IF(AN157="0","راسب","ناجح")</f>
        <v>ناجح</v>
      </c>
      <c r="AV155" s="38" t="str">
        <f t="shared" ref="AV155" si="41">IF(AN157="0","له دور ثانٍ في : ","ناجح")&amp;IF(COUNTIF(H157,"&lt;56")+COUNTIF(I157,"&lt;100")=0,,"عربي،")&amp;IF(COUNTIF(K157,"&lt;56")+COUNTIF(L157,"&lt;100")=0,,"إنجليزي،")&amp;IF(COUNTIF(N157,"&lt;56")+COUNTIF(O157,"&lt;100")=0,," رياضيات،")&amp;IF(COUNTIF(Q157,"&lt;29")+COUNTIF(R157,"&lt;60")=0,,"فيزياء ،")&amp;IF(COUNTIF(T157,"&lt;29")+COUNTIF(U157,"&lt;60")=0,,"كيمياء،")&amp;IF(COUNTIF(W157,"&lt;29")+COUNTIF(X157,"&lt;60")=0,,"أحياء،")&amp;IF(COUNTIF(Z157,"&lt;22")+COUNTIF(AA157,"&lt;40")=0,,"دين، ")&amp;IF(COUNTIF(AC157,"&lt;19")+COUNTIF(AD157,"&lt;40")=0,,"حاسوب،
")&amp;IF(COUNTIF(AF157,"&lt;22")+COUNTIF(AG157,"&lt;40")=0,,"تاريخ ،")&amp;IF(COUNTIF(AI157,"&lt;22")+COUNTIF(AJ157,"&lt;40")=0,,"جغرافيا،")&amp;IF(COUNTIF(AL157,"&lt;11")+COUNTIF(AM157,"&lt;20")=0,,"أساسيات الحياة الاجتماعية، ")</f>
        <v>ناجح</v>
      </c>
    </row>
    <row r="156" spans="2:48" ht="28.5" customHeight="1" thickBot="1">
      <c r="B156" s="40"/>
      <c r="C156" s="86"/>
      <c r="D156" s="43"/>
      <c r="E156" s="86"/>
      <c r="F156" s="11" t="s">
        <v>31</v>
      </c>
      <c r="G156" s="27">
        <v>30</v>
      </c>
      <c r="H156" s="27">
        <v>50</v>
      </c>
      <c r="I156" s="13">
        <f>SUM(G156:H156)</f>
        <v>80</v>
      </c>
      <c r="J156" s="27">
        <v>28</v>
      </c>
      <c r="K156" s="27">
        <v>45</v>
      </c>
      <c r="L156" s="13">
        <f>SUM(J156:K156)</f>
        <v>73</v>
      </c>
      <c r="M156" s="27">
        <v>24</v>
      </c>
      <c r="N156" s="27">
        <v>43</v>
      </c>
      <c r="O156" s="13">
        <f>SUM(M156:N156)</f>
        <v>67</v>
      </c>
      <c r="P156" s="27">
        <v>20</v>
      </c>
      <c r="Q156" s="27">
        <v>24</v>
      </c>
      <c r="R156" s="13">
        <f>SUM(P156:Q156)</f>
        <v>44</v>
      </c>
      <c r="S156" s="27">
        <v>24</v>
      </c>
      <c r="T156" s="27">
        <v>32</v>
      </c>
      <c r="U156" s="13">
        <f>SUM(S156:T156)</f>
        <v>56</v>
      </c>
      <c r="V156" s="27">
        <v>19</v>
      </c>
      <c r="W156" s="27">
        <v>24</v>
      </c>
      <c r="X156" s="13">
        <f>SUM(V156:W156)</f>
        <v>43</v>
      </c>
      <c r="Y156" s="27">
        <v>10</v>
      </c>
      <c r="Z156" s="27">
        <v>18</v>
      </c>
      <c r="AA156" s="13">
        <f>SUM(Y156:Z156)</f>
        <v>28</v>
      </c>
      <c r="AB156" s="27">
        <v>10</v>
      </c>
      <c r="AC156" s="27">
        <v>20</v>
      </c>
      <c r="AD156" s="13">
        <f>SUM(AB156:AC156)</f>
        <v>30</v>
      </c>
      <c r="AE156" s="27">
        <v>11</v>
      </c>
      <c r="AF156" s="27">
        <v>23</v>
      </c>
      <c r="AG156" s="13">
        <f>SUM(AE156:AF156)</f>
        <v>34</v>
      </c>
      <c r="AH156" s="27">
        <v>10</v>
      </c>
      <c r="AI156" s="27">
        <v>20</v>
      </c>
      <c r="AJ156" s="13">
        <f>SUM(AH156:AI156)</f>
        <v>30</v>
      </c>
      <c r="AK156" s="27">
        <v>4</v>
      </c>
      <c r="AL156" s="27">
        <v>9</v>
      </c>
      <c r="AM156" s="13">
        <f>SUM(AK156:AL156)</f>
        <v>13</v>
      </c>
      <c r="AN156" s="46"/>
      <c r="AO156" s="46"/>
      <c r="AP156" s="48"/>
      <c r="AQ156" s="41"/>
      <c r="AR156" s="41"/>
      <c r="AS156" s="41"/>
      <c r="AT156" s="41"/>
      <c r="AU156" s="52"/>
      <c r="AV156" s="38"/>
    </row>
    <row r="157" spans="2:48" ht="36" customHeight="1" thickBot="1">
      <c r="B157" s="40"/>
      <c r="C157" s="86"/>
      <c r="D157" s="50"/>
      <c r="E157" s="86"/>
      <c r="F157" s="14" t="s">
        <v>32</v>
      </c>
      <c r="G157" s="13">
        <f>SUM(G155:G156)</f>
        <v>56</v>
      </c>
      <c r="H157" s="13">
        <f>IF(SUM(H155:H156)&lt;38,SUM(H155:H156),SUM(H155:H156))</f>
        <v>104</v>
      </c>
      <c r="I157" s="13">
        <f>IF(SUM(G157:H157)&lt;100,SUM(G157:H157),SUM(G157:H157))</f>
        <v>160</v>
      </c>
      <c r="J157" s="13">
        <f>SUM(J155:J156)</f>
        <v>57</v>
      </c>
      <c r="K157" s="13">
        <f>IF(SUM(K155:K156)&lt;38,SUM(K155:K156),SUM(K155:K156))</f>
        <v>87</v>
      </c>
      <c r="L157" s="13">
        <f>IF(SUM(J157:K157)&lt;100,SUM(J157:K157),SUM(J157:K157))</f>
        <v>144</v>
      </c>
      <c r="M157" s="13">
        <f>SUM(M155:M156)</f>
        <v>50</v>
      </c>
      <c r="N157" s="13">
        <f>IF(SUM(N155:N156)&lt;38,SUM(N155:N156),SUM(N155:N156))</f>
        <v>90</v>
      </c>
      <c r="O157" s="13">
        <f>IF(SUM(M157:N157)&lt;100,SUM(M157:N157),SUM(M157:N157))</f>
        <v>140</v>
      </c>
      <c r="P157" s="13">
        <f>SUM(P155:P156)</f>
        <v>40</v>
      </c>
      <c r="Q157" s="13">
        <f>IF(SUM(Q155:Q156)&lt;38,SUM(Q155:Q156),SUM(Q155:Q156))</f>
        <v>49</v>
      </c>
      <c r="R157" s="13">
        <f>IF(SUM(P157:Q157)&lt;80,SUM(P157:Q157),SUM(P157:Q157))</f>
        <v>89</v>
      </c>
      <c r="S157" s="13">
        <f>SUM(S155:S156)</f>
        <v>46</v>
      </c>
      <c r="T157" s="13">
        <f>IF(SUM(T155:T156)&lt;38,SUM(T155:T156),SUM(T155:T156))</f>
        <v>61</v>
      </c>
      <c r="U157" s="13">
        <f>IF(SUM(S157:T157)&lt;80,SUM(S157:T157),SUM(S157:T157))</f>
        <v>107</v>
      </c>
      <c r="V157" s="13">
        <f>SUM(V155:V156)</f>
        <v>36</v>
      </c>
      <c r="W157" s="13">
        <f>IF(SUM(W155:W156)&lt;38,SUM(W155:W156),SUM(W155:W156))</f>
        <v>52</v>
      </c>
      <c r="X157" s="13">
        <f>IF(SUM(V157:W157)&lt;80,SUM(V157:W157),SUM(V157:W157))</f>
        <v>88</v>
      </c>
      <c r="Y157" s="13">
        <f>SUM(Y155:Y156)</f>
        <v>20</v>
      </c>
      <c r="Z157" s="13">
        <f>IF(SUM(Z155:Z156)&lt;19,SUM(Z155:Z156),SUM(Z155:Z156))</f>
        <v>42</v>
      </c>
      <c r="AA157" s="13">
        <f>IF(SUM(Y157:Z157)&lt;40,SUM(Y157:Z157),SUM(Y157:Z157))</f>
        <v>62</v>
      </c>
      <c r="AB157" s="13">
        <f>SUM(AB155:AB156)</f>
        <v>20</v>
      </c>
      <c r="AC157" s="13">
        <f>IF(SUM(AC155:AC156)&lt;19,SUM(AC155:AC156),SUM(AC155:AC156))</f>
        <v>43</v>
      </c>
      <c r="AD157" s="13">
        <f>IF(SUM(AB157:AC157)&lt;40,SUM(AB157:AC157),SUM(AB157:AC157))</f>
        <v>63</v>
      </c>
      <c r="AE157" s="13">
        <f>SUM(AE155:AE156)</f>
        <v>21</v>
      </c>
      <c r="AF157" s="13">
        <f>IF(SUM(AF155:AF156)&lt;19,SUM(AF155:AF156),SUM(AF155:AF156))</f>
        <v>36</v>
      </c>
      <c r="AG157" s="13">
        <f>IF(SUM(AE157:AF157)&lt;40,SUM(AE157:AF157),SUM(AE157:AF157))</f>
        <v>57</v>
      </c>
      <c r="AH157" s="13">
        <f>SUM(AH155:AH156)</f>
        <v>19</v>
      </c>
      <c r="AI157" s="13">
        <f>IF(SUM(AI155:AI156)&lt;19,SUM(AI155:AI156),SUM(AI155:AI156))</f>
        <v>44</v>
      </c>
      <c r="AJ157" s="13">
        <f>IF(SUM(AH157:AI157)&lt;40,SUM(AH157:AI157),SUM(AH157:AI157))</f>
        <v>63</v>
      </c>
      <c r="AK157" s="13">
        <f>SUM(AK155:AK156)</f>
        <v>10</v>
      </c>
      <c r="AL157" s="13">
        <f>IF(SUM(AL155:AL156)&lt;9,SUM(AL155:AL156),SUM(AL155:AL156))</f>
        <v>15</v>
      </c>
      <c r="AM157" s="13">
        <f>IF(SUM(AK157:AL157)&lt;20,SUM(AK157:AL157),SUM(AK157:AL157))</f>
        <v>25</v>
      </c>
      <c r="AN157" s="15">
        <f>IF(OR(I157&lt;100,L157&lt;100,O157&lt;100,R157&lt;60,U157&lt;60,X157&lt;60,AA157&lt;40,AD157&lt;40,AG157&lt;40,AJ157&lt;40,AM157&lt;20),"0",SUM(AA157,AD157,X157,U157,R157,O157,L157,I157,AG157,AJ157,AM157))</f>
        <v>998</v>
      </c>
      <c r="AO157" s="15">
        <f>AN157/1320*100</f>
        <v>75.606060606060609</v>
      </c>
      <c r="AP157" s="15" t="str">
        <f>IF(AO157&lt;50,"   ",IF(AO157&lt;65,"مقبول",IF(AO157&lt;75,"جيد",IF(AO157&lt;85,"جيد جداً",IF(AO157&lt;=100,"ممتاز","خطا")))))</f>
        <v>جيد جداً</v>
      </c>
      <c r="AQ157" s="41"/>
      <c r="AR157" s="41"/>
      <c r="AS157" s="41"/>
      <c r="AT157" s="41"/>
      <c r="AU157" s="53"/>
      <c r="AV157" s="38"/>
    </row>
    <row r="158" spans="2:48" ht="28.5" customHeight="1" thickBot="1">
      <c r="B158" s="40">
        <v>37</v>
      </c>
      <c r="C158" s="85">
        <v>646</v>
      </c>
      <c r="D158" s="42" t="s">
        <v>45</v>
      </c>
      <c r="E158" s="85">
        <v>248</v>
      </c>
      <c r="F158" s="11" t="s">
        <v>30</v>
      </c>
      <c r="G158" s="27">
        <v>16</v>
      </c>
      <c r="H158" s="27">
        <v>54</v>
      </c>
      <c r="I158" s="13">
        <f>SUM(G158:H158)</f>
        <v>70</v>
      </c>
      <c r="J158" s="27">
        <v>26</v>
      </c>
      <c r="K158" s="27">
        <v>30</v>
      </c>
      <c r="L158" s="13">
        <f>SUM(J158:K158)</f>
        <v>56</v>
      </c>
      <c r="M158" s="27">
        <v>16</v>
      </c>
      <c r="N158" s="27">
        <v>17</v>
      </c>
      <c r="O158" s="13">
        <f>SUM(M158:N158)</f>
        <v>33</v>
      </c>
      <c r="P158" s="27">
        <v>18</v>
      </c>
      <c r="Q158" s="27">
        <v>12</v>
      </c>
      <c r="R158" s="13">
        <f>SUM(P158:Q158)</f>
        <v>30</v>
      </c>
      <c r="S158" s="27">
        <v>15</v>
      </c>
      <c r="T158" s="27">
        <v>11</v>
      </c>
      <c r="U158" s="13">
        <f>SUM(S158:T158)</f>
        <v>26</v>
      </c>
      <c r="V158" s="27">
        <v>14</v>
      </c>
      <c r="W158" s="27">
        <v>20</v>
      </c>
      <c r="X158" s="13">
        <f>SUM(V158:W158)</f>
        <v>34</v>
      </c>
      <c r="Y158" s="27">
        <v>7</v>
      </c>
      <c r="Z158" s="27">
        <v>18</v>
      </c>
      <c r="AA158" s="13">
        <f>SUM(Y158:Z158)</f>
        <v>25</v>
      </c>
      <c r="AB158" s="27">
        <v>13</v>
      </c>
      <c r="AC158" s="27">
        <v>10</v>
      </c>
      <c r="AD158" s="13">
        <f>SUM(AB158:AC158)</f>
        <v>23</v>
      </c>
      <c r="AE158" s="27">
        <v>7</v>
      </c>
      <c r="AF158" s="27">
        <v>6</v>
      </c>
      <c r="AG158" s="13">
        <f>SUM(AE158:AF158)</f>
        <v>13</v>
      </c>
      <c r="AH158" s="27">
        <v>7</v>
      </c>
      <c r="AI158" s="27">
        <v>9</v>
      </c>
      <c r="AJ158" s="13">
        <f>SUM(AH158:AI158)</f>
        <v>16</v>
      </c>
      <c r="AK158" s="27">
        <v>6</v>
      </c>
      <c r="AL158" s="27">
        <v>9</v>
      </c>
      <c r="AM158" s="13">
        <f>SUM(AK158:AL158)</f>
        <v>15</v>
      </c>
      <c r="AN158" s="46"/>
      <c r="AO158" s="46"/>
      <c r="AP158" s="47"/>
      <c r="AQ158" s="41"/>
      <c r="AR158" s="41"/>
      <c r="AS158" s="41"/>
      <c r="AT158" s="41"/>
      <c r="AU158" s="51" t="str">
        <f t="shared" ref="AU158" si="42">IF(AN160="0","راسب","ناجح")</f>
        <v>راسب</v>
      </c>
      <c r="AV158" s="38" t="str">
        <f t="shared" ref="AV158:AV161" si="43">IF(AN160="0","له دور ثانٍ في : ","ناجح")&amp;IF(COUNTIF(H160,"&lt;56")+COUNTIF(I160,"&lt;100")=0,,"عربي،")&amp;IF(COUNTIF(K160,"&lt;56")+COUNTIF(L160,"&lt;100")=0,,"إنجليزي،")&amp;IF(COUNTIF(N160,"&lt;56")+COUNTIF(O160,"&lt;100")=0,," رياضيات،")&amp;IF(COUNTIF(Q160,"&lt;29")+COUNTIF(R160,"&lt;60")=0,,"فيزياء ،")&amp;IF(COUNTIF(T160,"&lt;29")+COUNTIF(U160,"&lt;60")=0,,"كيمياء،")&amp;IF(COUNTIF(W160,"&lt;29")+COUNTIF(X160,"&lt;60")=0,,"أحياء،")&amp;IF(COUNTIF(Z160,"&lt;22")+COUNTIF(AA160,"&lt;40")=0,,"دين، ")&amp;IF(COUNTIF(AC160,"&lt;19")+COUNTIF(AD160,"&lt;40")=0,,"حاسوب،
")&amp;IF(COUNTIF(AF160,"&lt;22")+COUNTIF(AG160,"&lt;40")=0,,"تاريخ ،")&amp;IF(COUNTIF(AI160,"&lt;22")+COUNTIF(AJ160,"&lt;40")=0,,"جغرافيا،")&amp;IF(COUNTIF(AL160,"&lt;11")+COUNTIF(AM160,"&lt;20")=0,,"أساسيات الحياة الاجتماعية، ")</f>
        <v>له دور ثانٍ في :  رياضيات،</v>
      </c>
    </row>
    <row r="159" spans="2:48" ht="28.5" customHeight="1" thickBot="1">
      <c r="B159" s="40"/>
      <c r="C159" s="86"/>
      <c r="D159" s="43"/>
      <c r="E159" s="86"/>
      <c r="F159" s="11" t="s">
        <v>31</v>
      </c>
      <c r="G159" s="27">
        <v>21</v>
      </c>
      <c r="H159" s="27">
        <v>39</v>
      </c>
      <c r="I159" s="13">
        <f>SUM(G159:H159)</f>
        <v>60</v>
      </c>
      <c r="J159" s="27">
        <v>25</v>
      </c>
      <c r="K159" s="27">
        <v>29</v>
      </c>
      <c r="L159" s="13">
        <f>SUM(J159:K159)</f>
        <v>54</v>
      </c>
      <c r="M159" s="27">
        <v>19</v>
      </c>
      <c r="N159" s="27">
        <v>16</v>
      </c>
      <c r="O159" s="13">
        <f>SUM(M159:N159)</f>
        <v>35</v>
      </c>
      <c r="P159" s="27">
        <v>14</v>
      </c>
      <c r="Q159" s="27">
        <v>17</v>
      </c>
      <c r="R159" s="13">
        <f>SUM(P159:Q159)</f>
        <v>31</v>
      </c>
      <c r="S159" s="27">
        <v>13</v>
      </c>
      <c r="T159" s="27">
        <v>21</v>
      </c>
      <c r="U159" s="13">
        <f>SUM(S159:T159)</f>
        <v>34</v>
      </c>
      <c r="V159" s="27">
        <v>18</v>
      </c>
      <c r="W159" s="27">
        <v>16</v>
      </c>
      <c r="X159" s="13">
        <f>SUM(V159:W159)</f>
        <v>34</v>
      </c>
      <c r="Y159" s="27">
        <v>5</v>
      </c>
      <c r="Z159" s="27">
        <v>19</v>
      </c>
      <c r="AA159" s="13">
        <f>SUM(Y159:Z159)</f>
        <v>24</v>
      </c>
      <c r="AB159" s="27">
        <v>11</v>
      </c>
      <c r="AC159" s="27">
        <v>16</v>
      </c>
      <c r="AD159" s="13">
        <f>SUM(AB159:AC159)</f>
        <v>27</v>
      </c>
      <c r="AE159" s="27">
        <v>9</v>
      </c>
      <c r="AF159" s="27">
        <v>18</v>
      </c>
      <c r="AG159" s="13">
        <f>SUM(AE159:AF159)</f>
        <v>27</v>
      </c>
      <c r="AH159" s="27">
        <v>11</v>
      </c>
      <c r="AI159" s="27">
        <v>15</v>
      </c>
      <c r="AJ159" s="13">
        <f>SUM(AH159:AI159)</f>
        <v>26</v>
      </c>
      <c r="AK159" s="27">
        <v>3</v>
      </c>
      <c r="AL159" s="27">
        <v>5</v>
      </c>
      <c r="AM159" s="13">
        <f>SUM(AK159:AL159)</f>
        <v>8</v>
      </c>
      <c r="AN159" s="46"/>
      <c r="AO159" s="46"/>
      <c r="AP159" s="48"/>
      <c r="AQ159" s="41"/>
      <c r="AR159" s="41"/>
      <c r="AS159" s="41"/>
      <c r="AT159" s="41"/>
      <c r="AU159" s="52"/>
      <c r="AV159" s="38"/>
    </row>
    <row r="160" spans="2:48" ht="36" customHeight="1" thickBot="1">
      <c r="B160" s="40"/>
      <c r="C160" s="86"/>
      <c r="D160" s="45"/>
      <c r="E160" s="86"/>
      <c r="F160" s="14" t="s">
        <v>32</v>
      </c>
      <c r="G160" s="13">
        <f>SUM(G158:G159)</f>
        <v>37</v>
      </c>
      <c r="H160" s="13">
        <f>IF(SUM(H158:H159)&lt;38,SUM(H158:H159),SUM(H158:H159))</f>
        <v>93</v>
      </c>
      <c r="I160" s="13">
        <f>IF(SUM(G160:H160)&lt;100,SUM(G160:H160),SUM(G160:H160))</f>
        <v>130</v>
      </c>
      <c r="J160" s="13">
        <f>SUM(J158:J159)</f>
        <v>51</v>
      </c>
      <c r="K160" s="13">
        <f>IF(SUM(K158:K159)&lt;38,SUM(K158:K159),SUM(K158:K159))</f>
        <v>59</v>
      </c>
      <c r="L160" s="13">
        <f>IF(SUM(J160:K160)&lt;100,SUM(J160:K160),SUM(J160:K160))</f>
        <v>110</v>
      </c>
      <c r="M160" s="13">
        <f>SUM(M158:M159)</f>
        <v>35</v>
      </c>
      <c r="N160" s="13">
        <f>IF(SUM(N158:N159)&lt;38,SUM(N158:N159),SUM(N158:N159))</f>
        <v>33</v>
      </c>
      <c r="O160" s="13"/>
      <c r="P160" s="13">
        <f>SUM(P158:P159)</f>
        <v>32</v>
      </c>
      <c r="Q160" s="13">
        <f>IF(SUM(Q158:Q159)&lt;38,SUM(Q158:Q159),SUM(Q158:Q159))</f>
        <v>29</v>
      </c>
      <c r="R160" s="13">
        <f>IF(SUM(P160:Q160)&lt;80,SUM(P160:Q160),SUM(P160:Q160))</f>
        <v>61</v>
      </c>
      <c r="S160" s="13">
        <f>SUM(S158:S159)</f>
        <v>28</v>
      </c>
      <c r="T160" s="13">
        <f>IF(SUM(T158:T159)&lt;38,SUM(T158:T159),SUM(T158:T159))</f>
        <v>32</v>
      </c>
      <c r="U160" s="13">
        <f>IF(SUM(S160:T160)&lt;80,SUM(S160:T160),SUM(S160:T160))</f>
        <v>60</v>
      </c>
      <c r="V160" s="13">
        <f>SUM(V158:V159)</f>
        <v>32</v>
      </c>
      <c r="W160" s="13">
        <f>IF(SUM(W158:W159)&lt;38,SUM(W158:W159),SUM(W158:W159))</f>
        <v>36</v>
      </c>
      <c r="X160" s="13">
        <f>IF(SUM(V160:W160)&lt;80,SUM(V160:W160),SUM(V160:W160))</f>
        <v>68</v>
      </c>
      <c r="Y160" s="13">
        <f>SUM(Y158:Y159)</f>
        <v>12</v>
      </c>
      <c r="Z160" s="13">
        <f>IF(SUM(Z158:Z159)&lt;19,SUM(Z158:Z159),SUM(Z158:Z159))</f>
        <v>37</v>
      </c>
      <c r="AA160" s="13">
        <f>IF(SUM(Y160:Z160)&lt;40,SUM(Y160:Z160),SUM(Y160:Z160))</f>
        <v>49</v>
      </c>
      <c r="AB160" s="13">
        <f>SUM(AB158:AB159)</f>
        <v>24</v>
      </c>
      <c r="AC160" s="13">
        <f>IF(SUM(AC158:AC159)&lt;19,SUM(AC158:AC159),SUM(AC158:AC159))</f>
        <v>26</v>
      </c>
      <c r="AD160" s="13">
        <f>IF(SUM(AB160:AC160)&lt;40,SUM(AB160:AC160),SUM(AB160:AC160))</f>
        <v>50</v>
      </c>
      <c r="AE160" s="13">
        <f>SUM(AE158:AE159)</f>
        <v>16</v>
      </c>
      <c r="AF160" s="13">
        <f>IF(SUM(AF158:AF159)&lt;19,SUM(AF158:AF159),SUM(AF158:AF159))</f>
        <v>24</v>
      </c>
      <c r="AG160" s="13">
        <f>IF(SUM(AE160:AF160)&lt;40,SUM(AE160:AF160),SUM(AE160:AF160))</f>
        <v>40</v>
      </c>
      <c r="AH160" s="13">
        <f>SUM(AH158:AH159)</f>
        <v>18</v>
      </c>
      <c r="AI160" s="13">
        <f>IF(SUM(AI158:AI159)&lt;19,SUM(AI158:AI159),SUM(AI158:AI159))</f>
        <v>24</v>
      </c>
      <c r="AJ160" s="13">
        <f>IF(SUM(AH160:AI160)&lt;40,SUM(AH160:AI160),SUM(AH160:AI160))</f>
        <v>42</v>
      </c>
      <c r="AK160" s="13">
        <f>SUM(AK158:AK159)</f>
        <v>9</v>
      </c>
      <c r="AL160" s="13">
        <f>IF(SUM(AL158:AL159)&lt;9,SUM(AL158:AL159),SUM(AL158:AL159))</f>
        <v>14</v>
      </c>
      <c r="AM160" s="13">
        <f>IF(SUM(AK160:AL160)&lt;20,SUM(AK160:AL160),SUM(AK160:AL160))</f>
        <v>23</v>
      </c>
      <c r="AN160" s="15" t="str">
        <f>IF(OR(I160&lt;100,L160&lt;100,O160&lt;100,R160&lt;60,U160&lt;60,X160&lt;60,AA160&lt;40,AD160&lt;40,AG160&lt;40,AJ160&lt;40,AM160&lt;20),"0",SUM(AA160,AD160,X160,U160,R160,O160,L160,I160,AG160,AJ160,AM160))</f>
        <v>0</v>
      </c>
      <c r="AO160" s="15">
        <f>AN160/1320*100</f>
        <v>0</v>
      </c>
      <c r="AP160" s="15" t="str">
        <f>IF(AO160&lt;50,"   ",IF(AO160&lt;65,"مقبول",IF(AO160&lt;75,"جيد",IF(AO160&lt;85,"جيدجداً",IF(AO160&lt;=100,"ممتاز","خطا")))))</f>
        <v xml:space="preserve">   </v>
      </c>
      <c r="AQ160" s="41"/>
      <c r="AR160" s="41"/>
      <c r="AS160" s="41"/>
      <c r="AT160" s="41"/>
      <c r="AU160" s="53"/>
      <c r="AV160" s="38"/>
    </row>
    <row r="161" spans="2:48" ht="28.5" customHeight="1" thickBot="1">
      <c r="B161" s="40">
        <v>38</v>
      </c>
      <c r="C161" s="85">
        <v>647</v>
      </c>
      <c r="D161" s="42" t="s">
        <v>46</v>
      </c>
      <c r="E161" s="85">
        <v>249</v>
      </c>
      <c r="F161" s="11" t="s">
        <v>30</v>
      </c>
      <c r="G161" s="27">
        <v>18</v>
      </c>
      <c r="H161" s="27">
        <v>56</v>
      </c>
      <c r="I161" s="13">
        <f>SUM(G161:H161)</f>
        <v>74</v>
      </c>
      <c r="J161" s="27">
        <v>24</v>
      </c>
      <c r="K161" s="27">
        <v>30</v>
      </c>
      <c r="L161" s="13">
        <f>SUM(J161:K161)</f>
        <v>54</v>
      </c>
      <c r="M161" s="27">
        <v>17</v>
      </c>
      <c r="N161" s="27">
        <v>44</v>
      </c>
      <c r="O161" s="13">
        <f>SUM(M161:N161)</f>
        <v>61</v>
      </c>
      <c r="P161" s="27">
        <v>22</v>
      </c>
      <c r="Q161" s="27">
        <v>10</v>
      </c>
      <c r="R161" s="13">
        <f>SUM(P161:Q161)</f>
        <v>32</v>
      </c>
      <c r="S161" s="27">
        <v>20</v>
      </c>
      <c r="T161" s="27">
        <v>19</v>
      </c>
      <c r="U161" s="13">
        <f>SUM(S161:T161)</f>
        <v>39</v>
      </c>
      <c r="V161" s="27">
        <v>18</v>
      </c>
      <c r="W161" s="27">
        <v>27</v>
      </c>
      <c r="X161" s="13">
        <f>SUM(V161:W161)</f>
        <v>45</v>
      </c>
      <c r="Y161" s="27">
        <v>10</v>
      </c>
      <c r="Z161" s="27">
        <v>22</v>
      </c>
      <c r="AA161" s="13">
        <f>SUM(Y161:Z161)</f>
        <v>32</v>
      </c>
      <c r="AB161" s="27">
        <v>14</v>
      </c>
      <c r="AC161" s="27">
        <v>22</v>
      </c>
      <c r="AD161" s="13">
        <f>SUM(AB161:AC161)</f>
        <v>36</v>
      </c>
      <c r="AE161" s="27">
        <v>11</v>
      </c>
      <c r="AF161" s="27">
        <v>17</v>
      </c>
      <c r="AG161" s="13">
        <f>SUM(AE161:AF161)</f>
        <v>28</v>
      </c>
      <c r="AH161" s="27">
        <v>9</v>
      </c>
      <c r="AI161" s="27">
        <v>18</v>
      </c>
      <c r="AJ161" s="13">
        <f>SUM(AH161:AI161)</f>
        <v>27</v>
      </c>
      <c r="AK161" s="27">
        <v>5</v>
      </c>
      <c r="AL161" s="27">
        <v>9</v>
      </c>
      <c r="AM161" s="13">
        <f>SUM(AK161:AL161)</f>
        <v>14</v>
      </c>
      <c r="AN161" s="46"/>
      <c r="AO161" s="46"/>
      <c r="AP161" s="47"/>
      <c r="AQ161" s="41"/>
      <c r="AR161" s="41"/>
      <c r="AS161" s="41"/>
      <c r="AT161" s="41"/>
      <c r="AU161" s="51" t="str">
        <f t="shared" ref="AU161" si="44">IF(AN163="0","راسب","ناجح")</f>
        <v>ناجح</v>
      </c>
      <c r="AV161" s="38" t="str">
        <f t="shared" si="43"/>
        <v>ناجح</v>
      </c>
    </row>
    <row r="162" spans="2:48" ht="28.5" customHeight="1" thickBot="1">
      <c r="B162" s="40"/>
      <c r="C162" s="86"/>
      <c r="D162" s="43"/>
      <c r="E162" s="86"/>
      <c r="F162" s="11" t="s">
        <v>31</v>
      </c>
      <c r="G162" s="27">
        <v>20</v>
      </c>
      <c r="H162" s="27">
        <v>57</v>
      </c>
      <c r="I162" s="13">
        <f>SUM(G162:H162)</f>
        <v>77</v>
      </c>
      <c r="J162" s="27">
        <v>25</v>
      </c>
      <c r="K162" s="27">
        <v>26</v>
      </c>
      <c r="L162" s="13">
        <f>SUM(J162:K162)</f>
        <v>51</v>
      </c>
      <c r="M162" s="27">
        <v>17</v>
      </c>
      <c r="N162" s="27">
        <v>35</v>
      </c>
      <c r="O162" s="13">
        <f>SUM(M162:N162)</f>
        <v>52</v>
      </c>
      <c r="P162" s="27">
        <v>16</v>
      </c>
      <c r="Q162" s="27">
        <v>19</v>
      </c>
      <c r="R162" s="13">
        <f>SUM(P162:Q162)</f>
        <v>35</v>
      </c>
      <c r="S162" s="27">
        <v>19</v>
      </c>
      <c r="T162" s="27">
        <v>29</v>
      </c>
      <c r="U162" s="13">
        <f>SUM(S162:T162)</f>
        <v>48</v>
      </c>
      <c r="V162" s="27">
        <v>16</v>
      </c>
      <c r="W162" s="27">
        <v>17</v>
      </c>
      <c r="X162" s="13">
        <f>SUM(V162:W162)</f>
        <v>33</v>
      </c>
      <c r="Y162" s="27">
        <v>6</v>
      </c>
      <c r="Z162" s="27">
        <v>16</v>
      </c>
      <c r="AA162" s="13">
        <f>SUM(Y162:Z162)</f>
        <v>22</v>
      </c>
      <c r="AB162" s="27">
        <v>14</v>
      </c>
      <c r="AC162" s="27">
        <v>14</v>
      </c>
      <c r="AD162" s="13">
        <f>SUM(AB162:AC162)</f>
        <v>28</v>
      </c>
      <c r="AE162" s="27">
        <v>12</v>
      </c>
      <c r="AF162" s="27">
        <v>24</v>
      </c>
      <c r="AG162" s="13">
        <f>SUM(AE162:AF162)</f>
        <v>36</v>
      </c>
      <c r="AH162" s="27">
        <v>8</v>
      </c>
      <c r="AI162" s="27">
        <v>21</v>
      </c>
      <c r="AJ162" s="13">
        <f>SUM(AH162:AI162)</f>
        <v>29</v>
      </c>
      <c r="AK162" s="27">
        <v>5</v>
      </c>
      <c r="AL162" s="27">
        <v>10</v>
      </c>
      <c r="AM162" s="13">
        <f>SUM(AK162:AL162)</f>
        <v>15</v>
      </c>
      <c r="AN162" s="46"/>
      <c r="AO162" s="46"/>
      <c r="AP162" s="48"/>
      <c r="AQ162" s="41"/>
      <c r="AR162" s="41"/>
      <c r="AS162" s="41"/>
      <c r="AT162" s="41"/>
      <c r="AU162" s="52"/>
      <c r="AV162" s="38"/>
    </row>
    <row r="163" spans="2:48" ht="36" customHeight="1" thickBot="1">
      <c r="B163" s="40"/>
      <c r="C163" s="86"/>
      <c r="D163" s="43"/>
      <c r="E163" s="86"/>
      <c r="F163" s="14" t="s">
        <v>32</v>
      </c>
      <c r="G163" s="13">
        <f>SUM(G161:G162)</f>
        <v>38</v>
      </c>
      <c r="H163" s="13">
        <f>IF(SUM(H161:H162)&lt;38,SUM(H161:H162),SUM(H161:H162))</f>
        <v>113</v>
      </c>
      <c r="I163" s="13">
        <f>IF(SUM(G163:H163)&lt;100,SUM(G163:H163),SUM(G163:H163))</f>
        <v>151</v>
      </c>
      <c r="J163" s="13">
        <f>SUM(J161:J162)</f>
        <v>49</v>
      </c>
      <c r="K163" s="13">
        <f>IF(SUM(K161:K162)&lt;38,SUM(K161:K162),SUM(K161:K162))</f>
        <v>56</v>
      </c>
      <c r="L163" s="13">
        <f>IF(SUM(J163:K163)&lt;100,SUM(J163:K163),SUM(J163:K163))</f>
        <v>105</v>
      </c>
      <c r="M163" s="13">
        <f>SUM(M161:M162)</f>
        <v>34</v>
      </c>
      <c r="N163" s="13">
        <f>IF(SUM(N161:N162)&lt;38,SUM(N161:N162),SUM(N161:N162))</f>
        <v>79</v>
      </c>
      <c r="O163" s="13">
        <f>IF(SUM(M163:N163)&lt;100,SUM(M163:N163),SUM(M163:N163))</f>
        <v>113</v>
      </c>
      <c r="P163" s="13">
        <f>SUM(P161:P162)</f>
        <v>38</v>
      </c>
      <c r="Q163" s="13">
        <f>IF(SUM(Q161:Q162)&lt;38,SUM(Q161:Q162),SUM(Q161:Q162))</f>
        <v>29</v>
      </c>
      <c r="R163" s="13">
        <f>IF(SUM(P163:Q163)&lt;80,SUM(P163:Q163),SUM(P163:Q163))</f>
        <v>67</v>
      </c>
      <c r="S163" s="13">
        <f>SUM(S161:S162)</f>
        <v>39</v>
      </c>
      <c r="T163" s="13">
        <f>IF(SUM(T161:T162)&lt;38,SUM(T161:T162),SUM(T161:T162))</f>
        <v>48</v>
      </c>
      <c r="U163" s="13">
        <f>IF(SUM(S163:T163)&lt;80,SUM(S163:T163),SUM(S163:T163))</f>
        <v>87</v>
      </c>
      <c r="V163" s="13">
        <f>SUM(V161:V162)</f>
        <v>34</v>
      </c>
      <c r="W163" s="13">
        <f>IF(SUM(W161:W162)&lt;38,SUM(W161:W162),SUM(W161:W162))</f>
        <v>44</v>
      </c>
      <c r="X163" s="13">
        <f>IF(SUM(V163:W163)&lt;80,SUM(V163:W163),SUM(V163:W163))</f>
        <v>78</v>
      </c>
      <c r="Y163" s="13">
        <f>SUM(Y161:Y162)</f>
        <v>16</v>
      </c>
      <c r="Z163" s="13">
        <f>IF(SUM(Z161:Z162)&lt;19,SUM(Z161:Z162),SUM(Z161:Z162))</f>
        <v>38</v>
      </c>
      <c r="AA163" s="13">
        <f>IF(SUM(Y163:Z163)&lt;40,SUM(Y163:Z163),SUM(Y163:Z163))</f>
        <v>54</v>
      </c>
      <c r="AB163" s="13">
        <f>SUM(AB161:AB162)</f>
        <v>28</v>
      </c>
      <c r="AC163" s="13">
        <f>IF(SUM(AC161:AC162)&lt;19,SUM(AC161:AC162),SUM(AC161:AC162))</f>
        <v>36</v>
      </c>
      <c r="AD163" s="13">
        <f>IF(SUM(AB163:AC163)&lt;40,SUM(AB163:AC163),SUM(AB163:AC163))</f>
        <v>64</v>
      </c>
      <c r="AE163" s="13">
        <f>SUM(AE161:AE162)</f>
        <v>23</v>
      </c>
      <c r="AF163" s="13">
        <f>IF(SUM(AF161:AF162)&lt;19,SUM(AF161:AF162),SUM(AF161:AF162))</f>
        <v>41</v>
      </c>
      <c r="AG163" s="13">
        <f>IF(SUM(AE163:AF163)&lt;40,SUM(AE163:AF163),SUM(AE163:AF163))</f>
        <v>64</v>
      </c>
      <c r="AH163" s="13">
        <f>SUM(AH161:AH162)</f>
        <v>17</v>
      </c>
      <c r="AI163" s="13">
        <f>IF(SUM(AI161:AI162)&lt;19,SUM(AI161:AI162),SUM(AI161:AI162))</f>
        <v>39</v>
      </c>
      <c r="AJ163" s="13">
        <f>IF(SUM(AH163:AI163)&lt;40,SUM(AH163:AI163),SUM(AH163:AI163))</f>
        <v>56</v>
      </c>
      <c r="AK163" s="13">
        <f>SUM(AK161:AK162)</f>
        <v>10</v>
      </c>
      <c r="AL163" s="13">
        <f>IF(SUM(AL161:AL162)&lt;9,SUM(AL161:AL162),SUM(AL161:AL162))</f>
        <v>19</v>
      </c>
      <c r="AM163" s="13">
        <f>IF(SUM(AK163:AL163)&lt;20,SUM(AK163:AL163),SUM(AK163:AL163))</f>
        <v>29</v>
      </c>
      <c r="AN163" s="15">
        <f>IF(OR(I163&lt;100,L163&lt;100,O163&lt;100,R163&lt;60,U163&lt;60,X163&lt;60,AA163&lt;40,AD163&lt;40,AG163&lt;40,AJ163&lt;40,AM163&lt;20),"0",SUM(AA163,AD163,X163,U163,R163,O163,L163,I163,AG163,AJ163,AM163))</f>
        <v>868</v>
      </c>
      <c r="AO163" s="15">
        <f>AN163/1320*100</f>
        <v>65.757575757575765</v>
      </c>
      <c r="AP163" s="15" t="str">
        <f>IF(AO163&lt;50,"   ",IF(AO163&lt;65,"مقبول",IF(AO163&lt;75,"جيد",IF(AO163&lt;85,"جيدجداً",IF(AO163&lt;=100,"ممتاز","خطا")))))</f>
        <v>جيد</v>
      </c>
      <c r="AQ163" s="41"/>
      <c r="AR163" s="41"/>
      <c r="AS163" s="41"/>
      <c r="AT163" s="41"/>
      <c r="AU163" s="53"/>
      <c r="AV163" s="38"/>
    </row>
    <row r="164" spans="2:48" ht="28.5" customHeight="1" thickBot="1">
      <c r="B164" s="40">
        <v>39</v>
      </c>
      <c r="C164" s="85">
        <v>648</v>
      </c>
      <c r="D164" s="42" t="s">
        <v>47</v>
      </c>
      <c r="E164" s="85">
        <v>250</v>
      </c>
      <c r="F164" s="11" t="s">
        <v>30</v>
      </c>
      <c r="G164" s="27">
        <v>7</v>
      </c>
      <c r="H164" s="27">
        <v>16</v>
      </c>
      <c r="I164" s="13">
        <f>SUM(G164:H164)</f>
        <v>23</v>
      </c>
      <c r="J164" s="27">
        <v>19</v>
      </c>
      <c r="K164" s="27">
        <v>22</v>
      </c>
      <c r="L164" s="13">
        <f>SUM(J164:K164)</f>
        <v>41</v>
      </c>
      <c r="M164" s="27">
        <v>8</v>
      </c>
      <c r="N164" s="27">
        <v>16</v>
      </c>
      <c r="O164" s="13">
        <f>SUM(M164:N164)</f>
        <v>24</v>
      </c>
      <c r="P164" s="27">
        <v>16</v>
      </c>
      <c r="Q164" s="27">
        <v>10</v>
      </c>
      <c r="R164" s="13">
        <f>SUM(P164:Q164)</f>
        <v>26</v>
      </c>
      <c r="S164" s="27">
        <v>8</v>
      </c>
      <c r="T164" s="27">
        <v>2</v>
      </c>
      <c r="U164" s="13">
        <f>SUM(S164:T164)</f>
        <v>10</v>
      </c>
      <c r="V164" s="27">
        <v>12</v>
      </c>
      <c r="W164" s="27">
        <v>12</v>
      </c>
      <c r="X164" s="13">
        <f>SUM(V164:W164)</f>
        <v>24</v>
      </c>
      <c r="Y164" s="27">
        <v>3</v>
      </c>
      <c r="Z164" s="27">
        <v>8</v>
      </c>
      <c r="AA164" s="13">
        <f>SUM(Y164:Z164)</f>
        <v>11</v>
      </c>
      <c r="AB164" s="27">
        <v>9</v>
      </c>
      <c r="AC164" s="27">
        <v>9</v>
      </c>
      <c r="AD164" s="13">
        <f>SUM(AB164:AC164)</f>
        <v>18</v>
      </c>
      <c r="AE164" s="27">
        <v>7</v>
      </c>
      <c r="AF164" s="27">
        <v>13</v>
      </c>
      <c r="AG164" s="13">
        <f>SUM(AE164:AF164)</f>
        <v>20</v>
      </c>
      <c r="AH164" s="27">
        <v>4</v>
      </c>
      <c r="AI164" s="27">
        <v>6</v>
      </c>
      <c r="AJ164" s="13">
        <f>SUM(AH164:AI164)</f>
        <v>10</v>
      </c>
      <c r="AK164" s="27">
        <v>3</v>
      </c>
      <c r="AL164" s="27">
        <v>3</v>
      </c>
      <c r="AM164" s="13">
        <f>SUM(AK164:AL164)</f>
        <v>6</v>
      </c>
      <c r="AN164" s="46"/>
      <c r="AO164" s="46"/>
      <c r="AP164" s="47"/>
      <c r="AQ164" s="41"/>
      <c r="AR164" s="41"/>
      <c r="AS164" s="41"/>
      <c r="AT164" s="41"/>
      <c r="AU164" s="51" t="str">
        <f t="shared" ref="AU164" si="45">IF(AN166="0","راسب","ناجح")</f>
        <v>راسب</v>
      </c>
      <c r="AV164" s="38" t="str">
        <f t="shared" ref="AV164:AV167" si="46">IF(AN166="0","له دور ثانٍ في : ","ناجح")&amp;IF(COUNTIF(H166,"&lt;56")+COUNTIF(I166,"&lt;100")=0,,"عربي،")&amp;IF(COUNTIF(K166,"&lt;56")+COUNTIF(L166,"&lt;100")=0,,"إنجليزي،")&amp;IF(COUNTIF(N166,"&lt;56")+COUNTIF(O166,"&lt;100")=0,," رياضيات،")&amp;IF(COUNTIF(Q166,"&lt;29")+COUNTIF(R166,"&lt;60")=0,,"فيزياء ،")&amp;IF(COUNTIF(T166,"&lt;29")+COUNTIF(U166,"&lt;60")=0,,"كيمياء،")&amp;IF(COUNTIF(W166,"&lt;29")+COUNTIF(X166,"&lt;60")=0,,"أحياء،")&amp;IF(COUNTIF(Z166,"&lt;22")+COUNTIF(AA166,"&lt;40")=0,,"دين، ")&amp;IF(COUNTIF(AC166,"&lt;19")+COUNTIF(AD166,"&lt;40")=0,,"حاسوب،
")&amp;IF(COUNTIF(AF166,"&lt;22")+COUNTIF(AG166,"&lt;40")=0,,"تاريخ ،")&amp;IF(COUNTIF(AI166,"&lt;22")+COUNTIF(AJ166,"&lt;40")=0,,"جغرافيا،")&amp;IF(COUNTIF(AL166,"&lt;11")+COUNTIF(AM166,"&lt;20")=0,,"أساسيات الحياة الاجتماعية، ")</f>
        <v>له دور ثانٍ في : عربي،إنجليزي، رياضيات،كيمياء،أحياء،دين، جغرافيا،</v>
      </c>
    </row>
    <row r="165" spans="2:48" ht="28.5" customHeight="1" thickBot="1">
      <c r="B165" s="40"/>
      <c r="C165" s="86"/>
      <c r="D165" s="43"/>
      <c r="E165" s="86"/>
      <c r="F165" s="11" t="s">
        <v>31</v>
      </c>
      <c r="G165" s="27">
        <v>13</v>
      </c>
      <c r="H165" s="27">
        <v>41</v>
      </c>
      <c r="I165" s="13">
        <f>SUM(G165:H165)</f>
        <v>54</v>
      </c>
      <c r="J165" s="27">
        <v>17</v>
      </c>
      <c r="K165" s="27">
        <v>31</v>
      </c>
      <c r="L165" s="13">
        <f>SUM(J165:K165)</f>
        <v>48</v>
      </c>
      <c r="M165" s="27">
        <v>9</v>
      </c>
      <c r="N165" s="27">
        <v>18</v>
      </c>
      <c r="O165" s="13">
        <f>SUM(M165:N165)</f>
        <v>27</v>
      </c>
      <c r="P165" s="27">
        <v>20</v>
      </c>
      <c r="Q165" s="27">
        <v>21</v>
      </c>
      <c r="R165" s="13">
        <f>SUM(P165:Q165)</f>
        <v>41</v>
      </c>
      <c r="S165" s="27">
        <v>9</v>
      </c>
      <c r="T165" s="27">
        <v>18</v>
      </c>
      <c r="U165" s="13">
        <f>SUM(S165:T165)</f>
        <v>27</v>
      </c>
      <c r="V165" s="27">
        <v>10</v>
      </c>
      <c r="W165" s="27">
        <v>9</v>
      </c>
      <c r="X165" s="13">
        <f>SUM(V165:W165)</f>
        <v>19</v>
      </c>
      <c r="Y165" s="27">
        <v>1</v>
      </c>
      <c r="Z165" s="27">
        <v>10</v>
      </c>
      <c r="AA165" s="13">
        <f>SUM(Y165:Z165)</f>
        <v>11</v>
      </c>
      <c r="AB165" s="27">
        <v>10</v>
      </c>
      <c r="AC165" s="27">
        <v>12</v>
      </c>
      <c r="AD165" s="13">
        <f>SUM(AB165:AC165)</f>
        <v>22</v>
      </c>
      <c r="AE165" s="27">
        <v>8</v>
      </c>
      <c r="AF165" s="27">
        <v>12</v>
      </c>
      <c r="AG165" s="13">
        <f>SUM(AE165:AF165)</f>
        <v>20</v>
      </c>
      <c r="AH165" s="27">
        <v>3</v>
      </c>
      <c r="AI165" s="27">
        <v>13</v>
      </c>
      <c r="AJ165" s="13">
        <f>SUM(AH165:AI165)</f>
        <v>16</v>
      </c>
      <c r="AK165" s="27">
        <v>3</v>
      </c>
      <c r="AL165" s="27">
        <v>11</v>
      </c>
      <c r="AM165" s="13">
        <f>SUM(AK165:AL165)</f>
        <v>14</v>
      </c>
      <c r="AN165" s="46"/>
      <c r="AO165" s="46"/>
      <c r="AP165" s="48"/>
      <c r="AQ165" s="41"/>
      <c r="AR165" s="41"/>
      <c r="AS165" s="41"/>
      <c r="AT165" s="41"/>
      <c r="AU165" s="52"/>
      <c r="AV165" s="38"/>
    </row>
    <row r="166" spans="2:48" ht="36" customHeight="1" thickBot="1">
      <c r="B166" s="40"/>
      <c r="C166" s="86"/>
      <c r="D166" s="43"/>
      <c r="E166" s="86"/>
      <c r="F166" s="14" t="s">
        <v>32</v>
      </c>
      <c r="G166" s="13">
        <f>SUM(G164:G165)</f>
        <v>20</v>
      </c>
      <c r="H166" s="13">
        <f>IF(SUM(H164:H165)&lt;38,SUM(H164:H165),SUM(H164:H165))</f>
        <v>57</v>
      </c>
      <c r="I166" s="13">
        <f>IF(SUM(G166:H166)&lt;100,SUM(G166:H166),SUM(G166:H166))</f>
        <v>77</v>
      </c>
      <c r="J166" s="13">
        <f>SUM(J164:J165)</f>
        <v>36</v>
      </c>
      <c r="K166" s="13">
        <f>IF(SUM(K164:K165)&lt;38,SUM(K164:K165),SUM(K164:K165))</f>
        <v>53</v>
      </c>
      <c r="L166" s="13"/>
      <c r="M166" s="13">
        <f>SUM(M164:M165)</f>
        <v>17</v>
      </c>
      <c r="N166" s="13">
        <f>IF(SUM(N164:N165)&lt;38,SUM(N164:N165),SUM(N164:N165))</f>
        <v>34</v>
      </c>
      <c r="O166" s="13"/>
      <c r="P166" s="13">
        <f>SUM(P164:P165)</f>
        <v>36</v>
      </c>
      <c r="Q166" s="13">
        <f>IF(SUM(Q164:Q165)&lt;38,SUM(Q164:Q165),SUM(Q164:Q165))</f>
        <v>31</v>
      </c>
      <c r="R166" s="13">
        <f>IF(SUM(P166:Q166)&lt;80,SUM(P166:Q166),SUM(P166:Q166))</f>
        <v>67</v>
      </c>
      <c r="S166" s="13">
        <f>SUM(S164:S165)</f>
        <v>17</v>
      </c>
      <c r="T166" s="13">
        <f>IF(SUM(T164:T165)&lt;38,SUM(T164:T165),SUM(T164:T165))</f>
        <v>20</v>
      </c>
      <c r="U166" s="13"/>
      <c r="V166" s="13">
        <f>SUM(V164:V165)</f>
        <v>22</v>
      </c>
      <c r="W166" s="13">
        <f>IF(SUM(W164:W165)&lt;38,SUM(W164:W165),SUM(W164:W165))</f>
        <v>21</v>
      </c>
      <c r="X166" s="13"/>
      <c r="Y166" s="13">
        <f>SUM(Y164:Y165)</f>
        <v>4</v>
      </c>
      <c r="Z166" s="13">
        <f>IF(SUM(Z164:Z165)&lt;19,SUM(Z164:Z165),SUM(Z164:Z165))</f>
        <v>18</v>
      </c>
      <c r="AA166" s="13"/>
      <c r="AB166" s="13">
        <f>SUM(AB164:AB165)</f>
        <v>19</v>
      </c>
      <c r="AC166" s="13">
        <f>IF(SUM(AC164:AC165)&lt;19,SUM(AC164:AC165),SUM(AC164:AC165))</f>
        <v>21</v>
      </c>
      <c r="AD166" s="13">
        <f>IF(SUM(AB166:AC166)&lt;40,SUM(AB166:AC166),SUM(AB166:AC166))</f>
        <v>40</v>
      </c>
      <c r="AE166" s="13">
        <f>SUM(AE164:AE165)</f>
        <v>15</v>
      </c>
      <c r="AF166" s="13">
        <f>IF(SUM(AF164:AF165)&lt;19,SUM(AF164:AF165),SUM(AF164:AF165))</f>
        <v>25</v>
      </c>
      <c r="AG166" s="13">
        <f>IF(SUM(AE166:AF166)&lt;40,SUM(AE166:AF166),SUM(AE166:AF166))</f>
        <v>40</v>
      </c>
      <c r="AH166" s="13">
        <f>SUM(AH164:AH165)</f>
        <v>7</v>
      </c>
      <c r="AI166" s="13">
        <f>IF(SUM(AI164:AI165)&lt;19,SUM(AI164:AI165),SUM(AI164:AI165))</f>
        <v>19</v>
      </c>
      <c r="AJ166" s="13"/>
      <c r="AK166" s="13">
        <f>SUM(AK164:AK165)</f>
        <v>6</v>
      </c>
      <c r="AL166" s="13">
        <f>IF(SUM(AL164:AL165)&lt;9,SUM(AL164:AL165),SUM(AL164:AL165))</f>
        <v>14</v>
      </c>
      <c r="AM166" s="13">
        <f>IF(SUM(AK166:AL166)&lt;20,SUM(AK166:AL166),SUM(AK166:AL166))</f>
        <v>20</v>
      </c>
      <c r="AN166" s="15" t="str">
        <f>IF(OR(I166&lt;100,L166&lt;100,O166&lt;100,R166&lt;60,U166&lt;60,X166&lt;60,AA166&lt;40,AD166&lt;40,AG166&lt;40,AJ166&lt;40,AM166&lt;20),"0",SUM(AA166,AD166,X166,U166,R166,O166,L166,I166,AG166,AJ166,AM166))</f>
        <v>0</v>
      </c>
      <c r="AO166" s="15">
        <f>AN166/1320*100</f>
        <v>0</v>
      </c>
      <c r="AP166" s="15" t="str">
        <f>IF(AO166&lt;50,"   ",IF(AO166&lt;65,"مقبول",IF(AO166&lt;75,"جيد",IF(AO166&lt;85,"جيدجداً",IF(AO166&lt;=100,"ممتاز","خطا")))))</f>
        <v xml:space="preserve">   </v>
      </c>
      <c r="AQ166" s="41"/>
      <c r="AR166" s="41"/>
      <c r="AS166" s="41"/>
      <c r="AT166" s="41"/>
      <c r="AU166" s="53"/>
      <c r="AV166" s="38"/>
    </row>
    <row r="167" spans="2:48" ht="28.5" customHeight="1" thickBot="1">
      <c r="B167" s="40">
        <v>40</v>
      </c>
      <c r="C167" s="85">
        <v>649</v>
      </c>
      <c r="D167" s="42" t="s">
        <v>48</v>
      </c>
      <c r="E167" s="85">
        <v>251</v>
      </c>
      <c r="F167" s="11" t="s">
        <v>30</v>
      </c>
      <c r="G167" s="27">
        <v>30</v>
      </c>
      <c r="H167" s="27">
        <v>70</v>
      </c>
      <c r="I167" s="13">
        <f>SUM(G167:H167)</f>
        <v>100</v>
      </c>
      <c r="J167" s="27">
        <v>30</v>
      </c>
      <c r="K167" s="27">
        <v>39</v>
      </c>
      <c r="L167" s="13">
        <f>SUM(J167:K167)</f>
        <v>69</v>
      </c>
      <c r="M167" s="27">
        <v>27</v>
      </c>
      <c r="N167" s="27">
        <v>48</v>
      </c>
      <c r="O167" s="13">
        <f>SUM(M167:N167)</f>
        <v>75</v>
      </c>
      <c r="P167" s="27">
        <v>24</v>
      </c>
      <c r="Q167" s="27">
        <v>36</v>
      </c>
      <c r="R167" s="13">
        <f>SUM(P167:Q167)</f>
        <v>60</v>
      </c>
      <c r="S167" s="27">
        <v>24</v>
      </c>
      <c r="T167" s="27">
        <v>25</v>
      </c>
      <c r="U167" s="13">
        <f>SUM(S167:T167)</f>
        <v>49</v>
      </c>
      <c r="V167" s="27">
        <v>21</v>
      </c>
      <c r="W167" s="27">
        <v>35</v>
      </c>
      <c r="X167" s="13">
        <f>SUM(V167:W167)</f>
        <v>56</v>
      </c>
      <c r="Y167" s="27">
        <v>10</v>
      </c>
      <c r="Z167" s="27">
        <v>28</v>
      </c>
      <c r="AA167" s="13">
        <f>SUM(Y167:Z167)</f>
        <v>38</v>
      </c>
      <c r="AB167" s="27">
        <v>16</v>
      </c>
      <c r="AC167" s="27">
        <v>22</v>
      </c>
      <c r="AD167" s="13">
        <f>SUM(AB167:AC167)</f>
        <v>38</v>
      </c>
      <c r="AE167" s="27">
        <v>12</v>
      </c>
      <c r="AF167" s="27">
        <v>25</v>
      </c>
      <c r="AG167" s="13">
        <f>SUM(AE167:AF167)</f>
        <v>37</v>
      </c>
      <c r="AH167" s="27">
        <v>12</v>
      </c>
      <c r="AI167" s="27">
        <v>25</v>
      </c>
      <c r="AJ167" s="13">
        <f>SUM(AH167:AI167)</f>
        <v>37</v>
      </c>
      <c r="AK167" s="27">
        <v>6</v>
      </c>
      <c r="AL167" s="27">
        <v>11</v>
      </c>
      <c r="AM167" s="13">
        <f>SUM(AK167:AL167)</f>
        <v>17</v>
      </c>
      <c r="AN167" s="46"/>
      <c r="AO167" s="46"/>
      <c r="AP167" s="47"/>
      <c r="AQ167" s="41"/>
      <c r="AR167" s="41"/>
      <c r="AS167" s="41"/>
      <c r="AT167" s="41"/>
      <c r="AU167" s="51" t="str">
        <f t="shared" ref="AU167" si="47">IF(AN169="0","راسب","ناجح")</f>
        <v>ناجح</v>
      </c>
      <c r="AV167" s="38" t="str">
        <f t="shared" si="46"/>
        <v>ناجح</v>
      </c>
    </row>
    <row r="168" spans="2:48" ht="28.5" customHeight="1" thickBot="1">
      <c r="B168" s="40"/>
      <c r="C168" s="86"/>
      <c r="D168" s="43"/>
      <c r="E168" s="86"/>
      <c r="F168" s="11" t="s">
        <v>31</v>
      </c>
      <c r="G168" s="27">
        <v>30</v>
      </c>
      <c r="H168" s="27">
        <v>65</v>
      </c>
      <c r="I168" s="13">
        <f>SUM(G168:H168)</f>
        <v>95</v>
      </c>
      <c r="J168" s="27">
        <v>26</v>
      </c>
      <c r="K168" s="27">
        <v>35</v>
      </c>
      <c r="L168" s="13">
        <f>SUM(J168:K168)</f>
        <v>61</v>
      </c>
      <c r="M168" s="27">
        <v>27</v>
      </c>
      <c r="N168" s="27">
        <v>35</v>
      </c>
      <c r="O168" s="13">
        <f>SUM(M168:N168)</f>
        <v>62</v>
      </c>
      <c r="P168" s="27">
        <v>16</v>
      </c>
      <c r="Q168" s="27">
        <v>20</v>
      </c>
      <c r="R168" s="13">
        <f>SUM(P168:Q168)</f>
        <v>36</v>
      </c>
      <c r="S168" s="27">
        <v>24</v>
      </c>
      <c r="T168" s="27">
        <v>34</v>
      </c>
      <c r="U168" s="13">
        <f>SUM(S168:T168)</f>
        <v>58</v>
      </c>
      <c r="V168" s="27">
        <v>22</v>
      </c>
      <c r="W168" s="27">
        <v>26</v>
      </c>
      <c r="X168" s="13">
        <f>SUM(V168:W168)</f>
        <v>48</v>
      </c>
      <c r="Y168" s="27">
        <v>12</v>
      </c>
      <c r="Z168" s="27">
        <v>28</v>
      </c>
      <c r="AA168" s="13">
        <f>SUM(Y168:Z168)</f>
        <v>40</v>
      </c>
      <c r="AB168" s="27">
        <v>16</v>
      </c>
      <c r="AC168" s="27">
        <v>23</v>
      </c>
      <c r="AD168" s="13">
        <f>SUM(AB168:AC168)</f>
        <v>39</v>
      </c>
      <c r="AE168" s="27">
        <v>12</v>
      </c>
      <c r="AF168" s="27">
        <v>28</v>
      </c>
      <c r="AG168" s="13">
        <f>SUM(AE168:AF168)</f>
        <v>40</v>
      </c>
      <c r="AH168" s="27">
        <v>12</v>
      </c>
      <c r="AI168" s="27">
        <v>22</v>
      </c>
      <c r="AJ168" s="13">
        <f>SUM(AH168:AI168)</f>
        <v>34</v>
      </c>
      <c r="AK168" s="27">
        <v>5</v>
      </c>
      <c r="AL168" s="27">
        <v>9</v>
      </c>
      <c r="AM168" s="13">
        <f>SUM(AK168:AL168)</f>
        <v>14</v>
      </c>
      <c r="AN168" s="46"/>
      <c r="AO168" s="46"/>
      <c r="AP168" s="48"/>
      <c r="AQ168" s="41"/>
      <c r="AR168" s="41"/>
      <c r="AS168" s="41"/>
      <c r="AT168" s="41"/>
      <c r="AU168" s="52"/>
      <c r="AV168" s="38"/>
    </row>
    <row r="169" spans="2:48" ht="36" customHeight="1" thickBot="1">
      <c r="B169" s="40"/>
      <c r="C169" s="86"/>
      <c r="D169" s="43"/>
      <c r="E169" s="86"/>
      <c r="F169" s="14" t="s">
        <v>32</v>
      </c>
      <c r="G169" s="13">
        <f>SUM(G167:G168)</f>
        <v>60</v>
      </c>
      <c r="H169" s="13">
        <f>IF(SUM(H167:H168)&lt;38,SUM(H167:H168),SUM(H167:H168))</f>
        <v>135</v>
      </c>
      <c r="I169" s="13">
        <f>IF(SUM(G169:H169)&lt;100,SUM(G169:H169),SUM(G169:H169))</f>
        <v>195</v>
      </c>
      <c r="J169" s="13">
        <f>SUM(J167:J168)</f>
        <v>56</v>
      </c>
      <c r="K169" s="13">
        <f>IF(SUM(K167:K168)&lt;38,SUM(K167:K168),SUM(K167:K168))</f>
        <v>74</v>
      </c>
      <c r="L169" s="13">
        <f>IF(SUM(J169:K169)&lt;100,SUM(J169:K169),SUM(J169:K169))</f>
        <v>130</v>
      </c>
      <c r="M169" s="13">
        <f>SUM(M167:M168)</f>
        <v>54</v>
      </c>
      <c r="N169" s="13">
        <f>IF(SUM(N167:N168)&lt;38,SUM(N167:N168),SUM(N167:N168))</f>
        <v>83</v>
      </c>
      <c r="O169" s="13">
        <f>IF(SUM(M169:N169)&lt;100,SUM(M169:N169),SUM(M169:N169))</f>
        <v>137</v>
      </c>
      <c r="P169" s="13">
        <f>SUM(P167:P168)</f>
        <v>40</v>
      </c>
      <c r="Q169" s="13">
        <f>IF(SUM(Q167:Q168)&lt;38,SUM(Q167:Q168),SUM(Q167:Q168))</f>
        <v>56</v>
      </c>
      <c r="R169" s="13">
        <f>IF(SUM(P169:Q169)&lt;80,SUM(P169:Q169),SUM(P169:Q169))</f>
        <v>96</v>
      </c>
      <c r="S169" s="13">
        <f>SUM(S167:S168)</f>
        <v>48</v>
      </c>
      <c r="T169" s="13">
        <f>IF(SUM(T167:T168)&lt;38,SUM(T167:T168),SUM(T167:T168))</f>
        <v>59</v>
      </c>
      <c r="U169" s="13">
        <f>IF(SUM(S169:T169)&lt;80,SUM(S169:T169),SUM(S169:T169))</f>
        <v>107</v>
      </c>
      <c r="V169" s="13">
        <f>SUM(V167:V168)</f>
        <v>43</v>
      </c>
      <c r="W169" s="13">
        <f>IF(SUM(W167:W168)&lt;38,SUM(W167:W168),SUM(W167:W168))</f>
        <v>61</v>
      </c>
      <c r="X169" s="13">
        <f>IF(SUM(V169:W169)&lt;80,SUM(V169:W169),SUM(V169:W169))</f>
        <v>104</v>
      </c>
      <c r="Y169" s="13">
        <f>SUM(Y167:Y168)</f>
        <v>22</v>
      </c>
      <c r="Z169" s="13">
        <f>IF(SUM(Z167:Z168)&lt;19,SUM(Z167:Z168),SUM(Z167:Z168))</f>
        <v>56</v>
      </c>
      <c r="AA169" s="13">
        <f>IF(SUM(Y169:Z169)&lt;40,SUM(Y169:Z169),SUM(Y169:Z169))</f>
        <v>78</v>
      </c>
      <c r="AB169" s="13">
        <f>SUM(AB167:AB168)</f>
        <v>32</v>
      </c>
      <c r="AC169" s="13">
        <f>IF(SUM(AC167:AC168)&lt;19,SUM(AC167:AC168),SUM(AC167:AC168))</f>
        <v>45</v>
      </c>
      <c r="AD169" s="13">
        <f>IF(SUM(AB169:AC169)&lt;40,SUM(AB169:AC169),SUM(AB169:AC169))</f>
        <v>77</v>
      </c>
      <c r="AE169" s="13">
        <f>SUM(AE167:AE168)</f>
        <v>24</v>
      </c>
      <c r="AF169" s="13">
        <f>IF(SUM(AF167:AF168)&lt;19,SUM(AF167:AF168),SUM(AF167:AF168))</f>
        <v>53</v>
      </c>
      <c r="AG169" s="13">
        <f>IF(SUM(AE169:AF169)&lt;40,SUM(AE169:AF169),SUM(AE169:AF169))</f>
        <v>77</v>
      </c>
      <c r="AH169" s="13">
        <f>SUM(AH167:AH168)</f>
        <v>24</v>
      </c>
      <c r="AI169" s="13">
        <f>IF(SUM(AI167:AI168)&lt;19,SUM(AI167:AI168),SUM(AI167:AI168))</f>
        <v>47</v>
      </c>
      <c r="AJ169" s="13">
        <f>IF(SUM(AH169:AI169)&lt;40,SUM(AH169:AI169),SUM(AH169:AI169))</f>
        <v>71</v>
      </c>
      <c r="AK169" s="13">
        <f>SUM(AK167:AK168)</f>
        <v>11</v>
      </c>
      <c r="AL169" s="13">
        <f>IF(SUM(AL167:AL168)&lt;9,SUM(AL167:AL168),SUM(AL167:AL168))</f>
        <v>20</v>
      </c>
      <c r="AM169" s="13">
        <f>IF(SUM(AK169:AL169)&lt;20,SUM(AK169:AL169),SUM(AK169:AL169))</f>
        <v>31</v>
      </c>
      <c r="AN169" s="15">
        <f>IF(OR(I169&lt;100,L169&lt;100,O169&lt;100,R169&lt;60,U169&lt;60,X169&lt;60,AA169&lt;40,AD169&lt;40,AG169&lt;40,AJ169&lt;40,AM169&lt;20),"0",SUM(AA169,AD169,X169,U169,R169,O169,L169,I169,AG169,AJ169,AM169))</f>
        <v>1103</v>
      </c>
      <c r="AO169" s="15">
        <f>AN169/1320*100</f>
        <v>83.560606060606062</v>
      </c>
      <c r="AP169" s="15" t="str">
        <f>IF(AO169&lt;50,"   ",IF(AO169&lt;65,"مقبول",IF(AO169&lt;75,"جيد",IF(AO169&lt;85,"جيدجداً",IF(AO169&lt;=100,"ممتاز","خطا")))))</f>
        <v>جيدجداً</v>
      </c>
      <c r="AQ169" s="49"/>
      <c r="AR169" s="49"/>
      <c r="AS169" s="49"/>
      <c r="AT169" s="49"/>
      <c r="AU169" s="53"/>
      <c r="AV169" s="38"/>
    </row>
    <row r="170" spans="2:48" ht="26.25">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row>
    <row r="171" spans="2:48" ht="26.25">
      <c r="B171" s="16"/>
      <c r="C171" s="17" t="s">
        <v>33</v>
      </c>
      <c r="D171" s="17"/>
      <c r="E171" s="17"/>
      <c r="F171" s="17"/>
      <c r="G171" s="17"/>
      <c r="H171" s="17"/>
      <c r="I171" s="16"/>
      <c r="J171" s="16"/>
      <c r="K171" s="16"/>
      <c r="L171" s="18" t="s">
        <v>34</v>
      </c>
      <c r="M171" s="18" t="s">
        <v>35</v>
      </c>
      <c r="N171" s="18"/>
      <c r="O171" s="18"/>
      <c r="P171" s="18"/>
      <c r="Q171" s="18"/>
      <c r="R171" s="18"/>
      <c r="S171" s="18"/>
      <c r="T171" s="18"/>
      <c r="U171" s="18"/>
      <c r="V171" s="19"/>
      <c r="W171" s="19"/>
      <c r="X171" s="19"/>
      <c r="Y171" s="18"/>
      <c r="Z171" s="17"/>
      <c r="AA171" s="17"/>
      <c r="AB171" s="17"/>
      <c r="AC171" s="17"/>
      <c r="AD171" s="17"/>
      <c r="AE171" s="18"/>
      <c r="AF171" s="17"/>
      <c r="AG171" s="17"/>
      <c r="AH171" s="17"/>
      <c r="AI171" s="17"/>
      <c r="AJ171" s="17"/>
      <c r="AK171" s="17"/>
      <c r="AL171" s="17"/>
      <c r="AM171" s="17"/>
      <c r="AN171" s="17"/>
      <c r="AO171" s="18"/>
    </row>
    <row r="172" spans="2:48" ht="33.75">
      <c r="B172" s="19"/>
      <c r="C172" s="20" t="s">
        <v>36</v>
      </c>
      <c r="D172" s="18" t="s">
        <v>37</v>
      </c>
      <c r="E172" s="18"/>
      <c r="F172" s="18"/>
      <c r="G172" s="18"/>
      <c r="H172" s="18"/>
      <c r="I172" s="19"/>
      <c r="J172" s="19"/>
      <c r="K172" s="19"/>
      <c r="L172" s="18" t="s">
        <v>34</v>
      </c>
      <c r="M172" s="18" t="s">
        <v>38</v>
      </c>
      <c r="N172" s="18"/>
      <c r="O172" s="18"/>
      <c r="P172" s="18"/>
      <c r="Q172" s="18"/>
      <c r="R172" s="18"/>
      <c r="S172" s="18"/>
      <c r="T172" s="18"/>
      <c r="U172" s="18"/>
      <c r="V172" s="19"/>
      <c r="W172" s="19"/>
      <c r="X172" s="19"/>
      <c r="AA172" s="21"/>
      <c r="AB172" s="22"/>
      <c r="AC172" s="21"/>
      <c r="AD172" s="21"/>
      <c r="AE172" s="21"/>
      <c r="AF172" s="21"/>
      <c r="AI172" s="21"/>
      <c r="AJ172" s="21"/>
      <c r="AK172" s="21"/>
      <c r="AL172" s="22"/>
      <c r="AM172" s="21"/>
      <c r="AN172" s="21"/>
      <c r="AO172" s="21"/>
      <c r="AP172" s="21"/>
      <c r="AQ172" s="21"/>
      <c r="AR172" s="23"/>
      <c r="AS172" s="22"/>
      <c r="AT172" s="21"/>
      <c r="AU172" s="17"/>
    </row>
    <row r="173" spans="2:48" ht="33.75">
      <c r="B173" s="19"/>
      <c r="C173" s="20"/>
      <c r="D173" s="18"/>
      <c r="E173" s="18"/>
      <c r="F173" s="18"/>
      <c r="G173" s="18"/>
      <c r="H173" s="18"/>
      <c r="I173" s="19"/>
      <c r="J173" s="19"/>
      <c r="K173" s="19"/>
      <c r="L173" s="18"/>
      <c r="M173" s="18"/>
      <c r="N173" s="18"/>
      <c r="O173" s="18"/>
      <c r="P173" s="18"/>
      <c r="Q173" s="18"/>
      <c r="R173" s="18"/>
      <c r="S173" s="18"/>
      <c r="T173" s="18"/>
      <c r="U173" s="18"/>
      <c r="V173" s="19"/>
      <c r="W173" s="19"/>
      <c r="X173" s="19"/>
      <c r="AA173" s="21"/>
      <c r="AB173" s="22"/>
      <c r="AC173" s="21"/>
      <c r="AD173" s="21"/>
      <c r="AE173" s="21"/>
      <c r="AF173" s="21"/>
      <c r="AI173" s="21"/>
      <c r="AJ173" s="21"/>
      <c r="AK173" s="21"/>
      <c r="AL173" s="22"/>
      <c r="AM173" s="21"/>
      <c r="AN173" s="21"/>
      <c r="AO173" s="21"/>
      <c r="AP173" s="21"/>
      <c r="AQ173" s="21"/>
      <c r="AR173" s="23"/>
      <c r="AS173" s="22"/>
      <c r="AT173" s="21"/>
      <c r="AU173" s="17"/>
    </row>
    <row r="174" spans="2:48" ht="20.25">
      <c r="B174" s="19"/>
    </row>
    <row r="175" spans="2:48" ht="20.25">
      <c r="B175" s="19"/>
    </row>
    <row r="176" spans="2:48" ht="35.25">
      <c r="B176" s="19"/>
      <c r="J176" s="72" t="s">
        <v>0</v>
      </c>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row>
    <row r="177" spans="2:48" ht="20.25">
      <c r="B177" s="19"/>
    </row>
    <row r="178" spans="2:48" ht="20.25">
      <c r="B178" s="19"/>
    </row>
    <row r="179" spans="2:48" ht="21" thickBot="1">
      <c r="B179" s="19"/>
    </row>
    <row r="180" spans="2:48" ht="35.25" customHeight="1" thickTop="1" thickBot="1">
      <c r="B180" s="73" t="s">
        <v>2</v>
      </c>
      <c r="C180" s="76" t="s">
        <v>3</v>
      </c>
      <c r="D180" s="79" t="s">
        <v>4</v>
      </c>
      <c r="E180" s="82" t="s">
        <v>5</v>
      </c>
      <c r="F180" s="24" t="s">
        <v>6</v>
      </c>
      <c r="G180" s="55" t="s">
        <v>7</v>
      </c>
      <c r="H180" s="56"/>
      <c r="I180" s="57"/>
      <c r="J180" s="55" t="s">
        <v>8</v>
      </c>
      <c r="K180" s="56"/>
      <c r="L180" s="57"/>
      <c r="M180" s="55" t="s">
        <v>9</v>
      </c>
      <c r="N180" s="56"/>
      <c r="O180" s="57"/>
      <c r="P180" s="55" t="s">
        <v>10</v>
      </c>
      <c r="Q180" s="56"/>
      <c r="R180" s="57"/>
      <c r="S180" s="55" t="s">
        <v>11</v>
      </c>
      <c r="T180" s="56"/>
      <c r="U180" s="57"/>
      <c r="V180" s="55" t="s">
        <v>12</v>
      </c>
      <c r="W180" s="56"/>
      <c r="X180" s="57"/>
      <c r="Y180" s="55" t="s">
        <v>13</v>
      </c>
      <c r="Z180" s="56"/>
      <c r="AA180" s="57"/>
      <c r="AB180" s="55" t="s">
        <v>14</v>
      </c>
      <c r="AC180" s="56"/>
      <c r="AD180" s="57"/>
      <c r="AE180" s="55" t="s">
        <v>15</v>
      </c>
      <c r="AF180" s="56"/>
      <c r="AG180" s="57"/>
      <c r="AH180" s="55" t="s">
        <v>16</v>
      </c>
      <c r="AI180" s="56"/>
      <c r="AJ180" s="57"/>
      <c r="AK180" s="55" t="s">
        <v>17</v>
      </c>
      <c r="AL180" s="56"/>
      <c r="AM180" s="57"/>
      <c r="AN180" s="58" t="s">
        <v>18</v>
      </c>
      <c r="AO180" s="58" t="s">
        <v>19</v>
      </c>
      <c r="AP180" s="58" t="s">
        <v>20</v>
      </c>
      <c r="AQ180" s="61" t="s">
        <v>21</v>
      </c>
      <c r="AR180" s="62"/>
      <c r="AS180" s="61" t="s">
        <v>22</v>
      </c>
      <c r="AT180" s="62"/>
      <c r="AU180" s="65" t="s">
        <v>23</v>
      </c>
    </row>
    <row r="181" spans="2:48" ht="187.5" thickBot="1">
      <c r="B181" s="74"/>
      <c r="C181" s="77"/>
      <c r="D181" s="80"/>
      <c r="E181" s="83"/>
      <c r="F181" s="8" t="s">
        <v>24</v>
      </c>
      <c r="G181" s="8" t="s">
        <v>25</v>
      </c>
      <c r="H181" s="8" t="s">
        <v>26</v>
      </c>
      <c r="I181" s="8" t="s">
        <v>27</v>
      </c>
      <c r="J181" s="8" t="s">
        <v>25</v>
      </c>
      <c r="K181" s="8" t="s">
        <v>26</v>
      </c>
      <c r="L181" s="8" t="s">
        <v>27</v>
      </c>
      <c r="M181" s="8" t="s">
        <v>25</v>
      </c>
      <c r="N181" s="8" t="s">
        <v>26</v>
      </c>
      <c r="O181" s="8" t="s">
        <v>27</v>
      </c>
      <c r="P181" s="8" t="s">
        <v>25</v>
      </c>
      <c r="Q181" s="8" t="s">
        <v>26</v>
      </c>
      <c r="R181" s="8" t="s">
        <v>27</v>
      </c>
      <c r="S181" s="8" t="s">
        <v>25</v>
      </c>
      <c r="T181" s="8" t="s">
        <v>26</v>
      </c>
      <c r="U181" s="8" t="s">
        <v>27</v>
      </c>
      <c r="V181" s="8" t="s">
        <v>25</v>
      </c>
      <c r="W181" s="8" t="s">
        <v>26</v>
      </c>
      <c r="X181" s="8" t="s">
        <v>27</v>
      </c>
      <c r="Y181" s="8" t="s">
        <v>25</v>
      </c>
      <c r="Z181" s="8" t="s">
        <v>26</v>
      </c>
      <c r="AA181" s="8" t="s">
        <v>27</v>
      </c>
      <c r="AB181" s="8" t="s">
        <v>25</v>
      </c>
      <c r="AC181" s="8" t="s">
        <v>26</v>
      </c>
      <c r="AD181" s="8" t="s">
        <v>27</v>
      </c>
      <c r="AE181" s="8" t="s">
        <v>25</v>
      </c>
      <c r="AF181" s="8" t="s">
        <v>26</v>
      </c>
      <c r="AG181" s="8" t="s">
        <v>27</v>
      </c>
      <c r="AH181" s="8" t="s">
        <v>25</v>
      </c>
      <c r="AI181" s="8" t="s">
        <v>26</v>
      </c>
      <c r="AJ181" s="8" t="s">
        <v>27</v>
      </c>
      <c r="AK181" s="8" t="s">
        <v>25</v>
      </c>
      <c r="AL181" s="8" t="s">
        <v>26</v>
      </c>
      <c r="AM181" s="8" t="s">
        <v>27</v>
      </c>
      <c r="AN181" s="59"/>
      <c r="AO181" s="59"/>
      <c r="AP181" s="59"/>
      <c r="AQ181" s="63"/>
      <c r="AR181" s="64"/>
      <c r="AS181" s="63"/>
      <c r="AT181" s="64"/>
      <c r="AU181" s="66"/>
    </row>
    <row r="182" spans="2:48" ht="28.5" thickBot="1">
      <c r="B182" s="74"/>
      <c r="C182" s="77"/>
      <c r="D182" s="80"/>
      <c r="E182" s="83"/>
      <c r="F182" s="25" t="s">
        <v>28</v>
      </c>
      <c r="G182" s="9">
        <v>30</v>
      </c>
      <c r="H182" s="9">
        <v>56</v>
      </c>
      <c r="I182" s="9">
        <v>100</v>
      </c>
      <c r="J182" s="9">
        <v>30</v>
      </c>
      <c r="K182" s="9">
        <v>56</v>
      </c>
      <c r="L182" s="9">
        <v>100</v>
      </c>
      <c r="M182" s="9">
        <v>30</v>
      </c>
      <c r="N182" s="9">
        <v>56</v>
      </c>
      <c r="O182" s="9">
        <v>100</v>
      </c>
      <c r="P182" s="9">
        <v>24</v>
      </c>
      <c r="Q182" s="9">
        <v>29</v>
      </c>
      <c r="R182" s="9">
        <v>60</v>
      </c>
      <c r="S182" s="9">
        <v>24</v>
      </c>
      <c r="T182" s="9">
        <v>29</v>
      </c>
      <c r="U182" s="9">
        <v>60</v>
      </c>
      <c r="V182" s="9">
        <v>24</v>
      </c>
      <c r="W182" s="9">
        <v>29</v>
      </c>
      <c r="X182" s="9">
        <v>60</v>
      </c>
      <c r="Y182" s="9">
        <v>12</v>
      </c>
      <c r="Z182" s="9">
        <v>22</v>
      </c>
      <c r="AA182" s="9">
        <v>40</v>
      </c>
      <c r="AB182" s="9">
        <v>16</v>
      </c>
      <c r="AC182" s="9">
        <v>19</v>
      </c>
      <c r="AD182" s="9">
        <v>40</v>
      </c>
      <c r="AE182" s="9">
        <v>12</v>
      </c>
      <c r="AF182" s="9">
        <v>22</v>
      </c>
      <c r="AG182" s="9">
        <v>40</v>
      </c>
      <c r="AH182" s="9">
        <v>12</v>
      </c>
      <c r="AI182" s="9">
        <v>22</v>
      </c>
      <c r="AJ182" s="9">
        <v>40</v>
      </c>
      <c r="AK182" s="9">
        <v>6</v>
      </c>
      <c r="AL182" s="9">
        <v>11</v>
      </c>
      <c r="AM182" s="9">
        <v>20</v>
      </c>
      <c r="AN182" s="59"/>
      <c r="AO182" s="59"/>
      <c r="AP182" s="59"/>
      <c r="AQ182" s="68" t="s">
        <v>20</v>
      </c>
      <c r="AR182" s="69"/>
      <c r="AS182" s="70" t="s">
        <v>20</v>
      </c>
      <c r="AT182" s="71"/>
      <c r="AU182" s="67"/>
    </row>
    <row r="183" spans="2:48" ht="28.5" thickBot="1">
      <c r="B183" s="75"/>
      <c r="C183" s="78"/>
      <c r="D183" s="81"/>
      <c r="E183" s="84"/>
      <c r="F183" s="10" t="s">
        <v>29</v>
      </c>
      <c r="G183" s="9">
        <v>60</v>
      </c>
      <c r="H183" s="9">
        <v>140</v>
      </c>
      <c r="I183" s="9">
        <v>200</v>
      </c>
      <c r="J183" s="9">
        <v>60</v>
      </c>
      <c r="K183" s="9">
        <v>140</v>
      </c>
      <c r="L183" s="9">
        <v>200</v>
      </c>
      <c r="M183" s="9">
        <v>60</v>
      </c>
      <c r="N183" s="9">
        <v>140</v>
      </c>
      <c r="O183" s="9">
        <v>200</v>
      </c>
      <c r="P183" s="9">
        <v>48</v>
      </c>
      <c r="Q183" s="9">
        <v>72</v>
      </c>
      <c r="R183" s="9">
        <v>120</v>
      </c>
      <c r="S183" s="9">
        <v>48</v>
      </c>
      <c r="T183" s="9">
        <v>72</v>
      </c>
      <c r="U183" s="9">
        <v>120</v>
      </c>
      <c r="V183" s="9">
        <v>48</v>
      </c>
      <c r="W183" s="9">
        <v>72</v>
      </c>
      <c r="X183" s="9">
        <v>120</v>
      </c>
      <c r="Y183" s="9">
        <v>24</v>
      </c>
      <c r="Z183" s="9">
        <v>56</v>
      </c>
      <c r="AA183" s="9">
        <v>80</v>
      </c>
      <c r="AB183" s="9">
        <v>32</v>
      </c>
      <c r="AC183" s="9">
        <v>48</v>
      </c>
      <c r="AD183" s="9">
        <v>80</v>
      </c>
      <c r="AE183" s="9">
        <v>24</v>
      </c>
      <c r="AF183" s="9">
        <v>56</v>
      </c>
      <c r="AG183" s="9">
        <v>80</v>
      </c>
      <c r="AH183" s="9">
        <v>24</v>
      </c>
      <c r="AI183" s="9">
        <v>56</v>
      </c>
      <c r="AJ183" s="9">
        <v>80</v>
      </c>
      <c r="AK183" s="9">
        <v>12</v>
      </c>
      <c r="AL183" s="9">
        <v>28</v>
      </c>
      <c r="AM183" s="9">
        <v>40</v>
      </c>
      <c r="AN183" s="60"/>
      <c r="AO183" s="60"/>
      <c r="AP183" s="60"/>
      <c r="AQ183" s="70"/>
      <c r="AR183" s="71"/>
      <c r="AS183" s="70"/>
      <c r="AT183" s="71"/>
      <c r="AU183" s="67"/>
    </row>
    <row r="184" spans="2:48" ht="28.5" customHeight="1" thickBot="1">
      <c r="B184" s="40">
        <v>41</v>
      </c>
      <c r="C184" s="41">
        <v>650</v>
      </c>
      <c r="D184" s="42" t="s">
        <v>49</v>
      </c>
      <c r="E184" s="41">
        <v>252</v>
      </c>
      <c r="F184" s="11" t="s">
        <v>30</v>
      </c>
      <c r="G184" s="27">
        <v>15</v>
      </c>
      <c r="H184" s="27">
        <v>38</v>
      </c>
      <c r="I184" s="13">
        <f>SUM(G184:H184)</f>
        <v>53</v>
      </c>
      <c r="J184" s="27">
        <v>14</v>
      </c>
      <c r="K184" s="27">
        <v>25</v>
      </c>
      <c r="L184" s="13">
        <f>SUM(J184:K184)</f>
        <v>39</v>
      </c>
      <c r="M184" s="27">
        <v>8</v>
      </c>
      <c r="N184" s="27">
        <v>11</v>
      </c>
      <c r="O184" s="13">
        <f>SUM(M184:N184)</f>
        <v>19</v>
      </c>
      <c r="P184" s="27">
        <v>19</v>
      </c>
      <c r="Q184" s="27">
        <v>18</v>
      </c>
      <c r="R184" s="13">
        <f>SUM(P184:Q184)</f>
        <v>37</v>
      </c>
      <c r="S184" s="27">
        <v>17</v>
      </c>
      <c r="T184" s="27">
        <v>10</v>
      </c>
      <c r="U184" s="13">
        <f>SUM(S184:T184)</f>
        <v>27</v>
      </c>
      <c r="V184" s="27">
        <v>14</v>
      </c>
      <c r="W184" s="27">
        <v>12</v>
      </c>
      <c r="X184" s="13">
        <f>SUM(V184:W184)</f>
        <v>26</v>
      </c>
      <c r="Y184" s="27">
        <v>4</v>
      </c>
      <c r="Z184" s="27">
        <v>18</v>
      </c>
      <c r="AA184" s="13">
        <f>SUM(Y184:Z184)</f>
        <v>22</v>
      </c>
      <c r="AB184" s="27">
        <v>12</v>
      </c>
      <c r="AC184" s="27">
        <v>21</v>
      </c>
      <c r="AD184" s="13">
        <f>SUM(AB184:AC184)</f>
        <v>33</v>
      </c>
      <c r="AE184" s="27">
        <v>10</v>
      </c>
      <c r="AF184" s="27">
        <v>25</v>
      </c>
      <c r="AG184" s="13">
        <f>SUM(AE184:AF184)</f>
        <v>35</v>
      </c>
      <c r="AH184" s="27">
        <v>5</v>
      </c>
      <c r="AI184" s="27">
        <v>4</v>
      </c>
      <c r="AJ184" s="13">
        <f>SUM(AH184:AI184)</f>
        <v>9</v>
      </c>
      <c r="AK184" s="27">
        <v>3</v>
      </c>
      <c r="AL184" s="27">
        <v>4</v>
      </c>
      <c r="AM184" s="13">
        <f>SUM(AK184:AL184)</f>
        <v>7</v>
      </c>
      <c r="AN184" s="54"/>
      <c r="AO184" s="54"/>
      <c r="AP184" s="47"/>
      <c r="AQ184" s="41"/>
      <c r="AR184" s="41"/>
      <c r="AS184" s="41"/>
      <c r="AT184" s="41"/>
      <c r="AU184" s="44" t="str">
        <f>IF(AN186="0","راسب","ناجح")</f>
        <v>راسب</v>
      </c>
      <c r="AV184" s="38" t="str">
        <f t="shared" ref="AV184" si="48">IF(AN186="0","له دور ثانٍ في : ","ناجح")&amp;IF(COUNTIF(H186,"&lt;56")+COUNTIF(I186,"&lt;100")=0,,"عربي،")&amp;IF(COUNTIF(K186,"&lt;56")+COUNTIF(L186,"&lt;100")=0,,"إنجليزي،")&amp;IF(COUNTIF(N186,"&lt;56")+COUNTIF(O186,"&lt;100")=0,," رياضيات،")&amp;IF(COUNTIF(Q186,"&lt;29")+COUNTIF(R186,"&lt;60")=0,,"فيزياء ،")&amp;IF(COUNTIF(T186,"&lt;29")+COUNTIF(U186,"&lt;60")=0,,"كيمياء،")&amp;IF(COUNTIF(W186,"&lt;29")+COUNTIF(X186,"&lt;60")=0,,"أحياء،")&amp;IF(COUNTIF(Z186,"&lt;22")+COUNTIF(AA186,"&lt;40")=0,,"دين، ")&amp;IF(COUNTIF(AC186,"&lt;19")+COUNTIF(AD186,"&lt;40")=0,,"حاسوب،
")&amp;IF(COUNTIF(AF186,"&lt;22")+COUNTIF(AG186,"&lt;40")=0,,"تاريخ ،")&amp;IF(COUNTIF(AI186,"&lt;22")+COUNTIF(AJ186,"&lt;40")=0,,"جغرافيا،")&amp;IF(COUNTIF(AL186,"&lt;11")+COUNTIF(AM186,"&lt;20")=0,,"أساسيات الحياة الاجتماعية، ")</f>
        <v>له دور ثانٍ في : إنجليزي، رياضيات،</v>
      </c>
    </row>
    <row r="185" spans="2:48" ht="28.5" customHeight="1" thickBot="1">
      <c r="B185" s="40"/>
      <c r="C185" s="41"/>
      <c r="D185" s="43"/>
      <c r="E185" s="41"/>
      <c r="F185" s="11" t="s">
        <v>31</v>
      </c>
      <c r="G185" s="27">
        <v>15</v>
      </c>
      <c r="H185" s="27">
        <v>49</v>
      </c>
      <c r="I185" s="13">
        <f>SUM(G185:H185)</f>
        <v>64</v>
      </c>
      <c r="J185" s="27">
        <v>22</v>
      </c>
      <c r="K185" s="27">
        <v>20</v>
      </c>
      <c r="L185" s="13">
        <f>SUM(J185:K185)</f>
        <v>42</v>
      </c>
      <c r="M185" s="27">
        <v>8</v>
      </c>
      <c r="N185" s="27">
        <v>8</v>
      </c>
      <c r="O185" s="13">
        <f>SUM(M185:N185)</f>
        <v>16</v>
      </c>
      <c r="P185" s="27">
        <v>12</v>
      </c>
      <c r="Q185" s="27">
        <v>20</v>
      </c>
      <c r="R185" s="13">
        <f>SUM(P185:Q185)</f>
        <v>32</v>
      </c>
      <c r="S185" s="27">
        <v>16</v>
      </c>
      <c r="T185" s="27">
        <v>19</v>
      </c>
      <c r="U185" s="13">
        <f>SUM(S185:T185)</f>
        <v>35</v>
      </c>
      <c r="V185" s="27">
        <v>19</v>
      </c>
      <c r="W185" s="27">
        <v>17</v>
      </c>
      <c r="X185" s="13">
        <f>SUM(V185:W185)</f>
        <v>36</v>
      </c>
      <c r="Y185" s="27">
        <v>3</v>
      </c>
      <c r="Z185" s="27">
        <v>16</v>
      </c>
      <c r="AA185" s="13">
        <f>SUM(Y185:Z185)</f>
        <v>19</v>
      </c>
      <c r="AB185" s="27">
        <v>11</v>
      </c>
      <c r="AC185" s="27">
        <v>13</v>
      </c>
      <c r="AD185" s="13">
        <f>SUM(AB185:AC185)</f>
        <v>24</v>
      </c>
      <c r="AE185" s="27">
        <v>11</v>
      </c>
      <c r="AF185" s="27">
        <v>16</v>
      </c>
      <c r="AG185" s="13">
        <f>SUM(AE185:AF185)</f>
        <v>27</v>
      </c>
      <c r="AH185" s="27">
        <v>7</v>
      </c>
      <c r="AI185" s="27">
        <v>24</v>
      </c>
      <c r="AJ185" s="13">
        <f>SUM(AH185:AI185)</f>
        <v>31</v>
      </c>
      <c r="AK185" s="27">
        <v>3</v>
      </c>
      <c r="AL185" s="27">
        <v>10</v>
      </c>
      <c r="AM185" s="13">
        <f>SUM(AK185:AL185)</f>
        <v>13</v>
      </c>
      <c r="AN185" s="48"/>
      <c r="AO185" s="48"/>
      <c r="AP185" s="48"/>
      <c r="AQ185" s="41"/>
      <c r="AR185" s="41"/>
      <c r="AS185" s="41"/>
      <c r="AT185" s="41"/>
      <c r="AU185" s="44"/>
      <c r="AV185" s="38"/>
    </row>
    <row r="186" spans="2:48" ht="36" customHeight="1" thickBot="1">
      <c r="B186" s="40"/>
      <c r="C186" s="41"/>
      <c r="D186" s="43"/>
      <c r="E186" s="41"/>
      <c r="F186" s="14" t="s">
        <v>32</v>
      </c>
      <c r="G186" s="13">
        <f>SUM(G184:G185)</f>
        <v>30</v>
      </c>
      <c r="H186" s="13">
        <f>IF(SUM(H184:H185)&lt;38,SUM(H184:H185),SUM(H184:H185))</f>
        <v>87</v>
      </c>
      <c r="I186" s="13">
        <f>IF(SUM(G186:H186)&lt;100,SUM(G186:H186),SUM(G186:H186))</f>
        <v>117</v>
      </c>
      <c r="J186" s="13">
        <f>SUM(J184:J185)</f>
        <v>36</v>
      </c>
      <c r="K186" s="13">
        <f>IF(SUM(K184:K185)&lt;38,SUM(K184:K185),SUM(K184:K185))</f>
        <v>45</v>
      </c>
      <c r="L186" s="13"/>
      <c r="M186" s="13">
        <f>SUM(M184:M185)</f>
        <v>16</v>
      </c>
      <c r="N186" s="13">
        <f>IF(SUM(N184:N185)&lt;38,SUM(N184:N185),SUM(N184:N185))</f>
        <v>19</v>
      </c>
      <c r="O186" s="13"/>
      <c r="P186" s="13">
        <f>SUM(P184:P185)</f>
        <v>31</v>
      </c>
      <c r="Q186" s="13">
        <f>IF(SUM(Q184:Q185)&lt;38,SUM(Q184:Q185),SUM(Q184:Q185))</f>
        <v>38</v>
      </c>
      <c r="R186" s="13">
        <f>IF(SUM(P186:Q186)&lt;80,SUM(P186:Q186),SUM(P186:Q186))</f>
        <v>69</v>
      </c>
      <c r="S186" s="13">
        <f>SUM(S184:S185)</f>
        <v>33</v>
      </c>
      <c r="T186" s="13">
        <f>IF(SUM(T184:T185)&lt;38,SUM(T184:T185),SUM(T184:T185))</f>
        <v>29</v>
      </c>
      <c r="U186" s="13">
        <f>IF(SUM(S186:T186)&lt;80,SUM(S186:T186),SUM(S186:T186))</f>
        <v>62</v>
      </c>
      <c r="V186" s="13">
        <f>SUM(V184:V185)</f>
        <v>33</v>
      </c>
      <c r="W186" s="13">
        <f>IF(SUM(W184:W185)&lt;38,SUM(W184:W185),SUM(W184:W185))</f>
        <v>29</v>
      </c>
      <c r="X186" s="13">
        <f>IF(SUM(V186:W186)&lt;80,SUM(V186:W186),SUM(V186:W186))</f>
        <v>62</v>
      </c>
      <c r="Y186" s="13">
        <f>SUM(Y184:Y185)</f>
        <v>7</v>
      </c>
      <c r="Z186" s="13">
        <f>IF(SUM(Z184:Z185)&lt;19,SUM(Z184:Z185),SUM(Z184:Z185))</f>
        <v>34</v>
      </c>
      <c r="AA186" s="13">
        <f>IF(SUM(Y186:Z186)&lt;40,SUM(Y186:Z186),SUM(Y186:Z186))</f>
        <v>41</v>
      </c>
      <c r="AB186" s="13">
        <f>SUM(AB184:AB185)</f>
        <v>23</v>
      </c>
      <c r="AC186" s="13">
        <f>IF(SUM(AC184:AC185)&lt;19,SUM(AC184:AC185),SUM(AC184:AC185))</f>
        <v>34</v>
      </c>
      <c r="AD186" s="13">
        <f>IF(SUM(AB186:AC186)&lt;40,SUM(AB186:AC186),SUM(AB186:AC186))</f>
        <v>57</v>
      </c>
      <c r="AE186" s="13">
        <f>SUM(AE184:AE185)</f>
        <v>21</v>
      </c>
      <c r="AF186" s="13">
        <f>IF(SUM(AF184:AF185)&lt;19,SUM(AF184:AF185),SUM(AF184:AF185))</f>
        <v>41</v>
      </c>
      <c r="AG186" s="13">
        <f>IF(SUM(AE186:AF186)&lt;40,SUM(AE186:AF186),SUM(AE186:AF186))</f>
        <v>62</v>
      </c>
      <c r="AH186" s="13">
        <f>SUM(AH184:AH185)</f>
        <v>12</v>
      </c>
      <c r="AI186" s="13">
        <f>IF(SUM(AI184:AI185)&lt;19,SUM(AI184:AI185),SUM(AI184:AI185))</f>
        <v>28</v>
      </c>
      <c r="AJ186" s="13">
        <f>IF(SUM(AH186:AI186)&lt;40,SUM(AH186:AI186),SUM(AH186:AI186))</f>
        <v>40</v>
      </c>
      <c r="AK186" s="13">
        <f>SUM(AK184:AK185)</f>
        <v>6</v>
      </c>
      <c r="AL186" s="13">
        <f>IF(SUM(AL184:AL185)&lt;9,SUM(AL184:AL185),SUM(AL184:AL185))</f>
        <v>14</v>
      </c>
      <c r="AM186" s="13">
        <f>IF(SUM(AK186:AL186)&lt;20,SUM(AK186:AL186),SUM(AK186:AL186))</f>
        <v>20</v>
      </c>
      <c r="AN186" s="15" t="str">
        <f>IF(OR(I186&lt;100,L186&lt;100,O186&lt;100,R186&lt;60,U186&lt;60,X186&lt;60,AA186&lt;40,AD186&lt;40,AG186&lt;40,AJ186&lt;40,AM186&lt;20),"0",SUM(AA186,AD186,X186,U186,R186,O186,L186,I186,AG186,AJ186,AM186))</f>
        <v>0</v>
      </c>
      <c r="AO186" s="15">
        <f>AN186/1320*100</f>
        <v>0</v>
      </c>
      <c r="AP186" s="15" t="str">
        <f>IF(AO186&lt;50,"   ",IF(AO186&lt;65,"مقبول",IF(AO186&lt;75,"جيد",IF(AO186&lt;85,"جيدجداً",IF(AO186&lt;=100,"ممتاز","خطا")))))</f>
        <v xml:space="preserve">   </v>
      </c>
      <c r="AQ186" s="41"/>
      <c r="AR186" s="41"/>
      <c r="AS186" s="41"/>
      <c r="AT186" s="41"/>
      <c r="AU186" s="44"/>
      <c r="AV186" s="38"/>
    </row>
    <row r="187" spans="2:48" ht="28.5" customHeight="1" thickBot="1">
      <c r="B187" s="40">
        <v>42</v>
      </c>
      <c r="C187" s="41">
        <v>651</v>
      </c>
      <c r="D187" s="42" t="s">
        <v>50</v>
      </c>
      <c r="E187" s="41">
        <v>253</v>
      </c>
      <c r="F187" s="11" t="s">
        <v>30</v>
      </c>
      <c r="G187" s="27">
        <v>18</v>
      </c>
      <c r="H187" s="27">
        <v>56</v>
      </c>
      <c r="I187" s="13">
        <f>SUM(G187:H187)</f>
        <v>74</v>
      </c>
      <c r="J187" s="27">
        <v>24</v>
      </c>
      <c r="K187" s="27">
        <v>30</v>
      </c>
      <c r="L187" s="13">
        <f>SUM(J187:K187)</f>
        <v>54</v>
      </c>
      <c r="M187" s="27">
        <v>17</v>
      </c>
      <c r="N187" s="27">
        <v>44</v>
      </c>
      <c r="O187" s="13">
        <f>SUM(M187:N187)</f>
        <v>61</v>
      </c>
      <c r="P187" s="27">
        <v>22</v>
      </c>
      <c r="Q187" s="27">
        <v>10</v>
      </c>
      <c r="R187" s="13">
        <f>SUM(P187:Q187)</f>
        <v>32</v>
      </c>
      <c r="S187" s="27">
        <v>20</v>
      </c>
      <c r="T187" s="27">
        <v>19</v>
      </c>
      <c r="U187" s="13">
        <f>SUM(S187:T187)</f>
        <v>39</v>
      </c>
      <c r="V187" s="27">
        <v>18</v>
      </c>
      <c r="W187" s="27">
        <v>27</v>
      </c>
      <c r="X187" s="13">
        <f>SUM(V187:W187)</f>
        <v>45</v>
      </c>
      <c r="Y187" s="27">
        <v>10</v>
      </c>
      <c r="Z187" s="27">
        <v>22</v>
      </c>
      <c r="AA187" s="13">
        <f>SUM(Y187:Z187)</f>
        <v>32</v>
      </c>
      <c r="AB187" s="27">
        <v>14</v>
      </c>
      <c r="AC187" s="27">
        <v>22</v>
      </c>
      <c r="AD187" s="13">
        <f>SUM(AB187:AC187)</f>
        <v>36</v>
      </c>
      <c r="AE187" s="27">
        <v>11</v>
      </c>
      <c r="AF187" s="27">
        <v>17</v>
      </c>
      <c r="AG187" s="13">
        <f>SUM(AE187:AF187)</f>
        <v>28</v>
      </c>
      <c r="AH187" s="27">
        <v>9</v>
      </c>
      <c r="AI187" s="27">
        <v>18</v>
      </c>
      <c r="AJ187" s="13">
        <f>SUM(AH187:AI187)</f>
        <v>27</v>
      </c>
      <c r="AK187" s="27">
        <v>5</v>
      </c>
      <c r="AL187" s="27">
        <v>9</v>
      </c>
      <c r="AM187" s="13">
        <f>SUM(AK187:AL187)</f>
        <v>14</v>
      </c>
      <c r="AN187" s="46"/>
      <c r="AO187" s="46"/>
      <c r="AP187" s="47"/>
      <c r="AQ187" s="41"/>
      <c r="AR187" s="41"/>
      <c r="AS187" s="41"/>
      <c r="AT187" s="41"/>
      <c r="AU187" s="44" t="str">
        <f t="shared" ref="AU187" si="49">IF(AN189="0","راسب","ناجح")</f>
        <v>ناجح</v>
      </c>
      <c r="AV187" s="38" t="str">
        <f t="shared" ref="AV187:AV190" si="50">IF(AN189="0","له دور ثانٍ في : ","ناجح")&amp;IF(COUNTIF(H189,"&lt;56")+COUNTIF(I189,"&lt;100")=0,,"عربي،")&amp;IF(COUNTIF(K189,"&lt;56")+COUNTIF(L189,"&lt;100")=0,,"إنجليزي،")&amp;IF(COUNTIF(N189,"&lt;56")+COUNTIF(O189,"&lt;100")=0,," رياضيات،")&amp;IF(COUNTIF(Q189,"&lt;29")+COUNTIF(R189,"&lt;60")=0,,"فيزياء ،")&amp;IF(COUNTIF(T189,"&lt;29")+COUNTIF(U189,"&lt;60")=0,,"كيمياء،")&amp;IF(COUNTIF(W189,"&lt;29")+COUNTIF(X189,"&lt;60")=0,,"أحياء،")&amp;IF(COUNTIF(Z189,"&lt;22")+COUNTIF(AA189,"&lt;40")=0,,"دين، ")&amp;IF(COUNTIF(AC189,"&lt;19")+COUNTIF(AD189,"&lt;40")=0,,"حاسوب،
")&amp;IF(COUNTIF(AF189,"&lt;22")+COUNTIF(AG189,"&lt;40")=0,,"تاريخ ،")&amp;IF(COUNTIF(AI189,"&lt;22")+COUNTIF(AJ189,"&lt;40")=0,,"جغرافيا،")&amp;IF(COUNTIF(AL189,"&lt;11")+COUNTIF(AM189,"&lt;20")=0,,"أساسيات الحياة الاجتماعية، ")</f>
        <v>ناجح</v>
      </c>
    </row>
    <row r="188" spans="2:48" ht="28.5" customHeight="1" thickBot="1">
      <c r="B188" s="40"/>
      <c r="C188" s="41"/>
      <c r="D188" s="43"/>
      <c r="E188" s="41"/>
      <c r="F188" s="11" t="s">
        <v>31</v>
      </c>
      <c r="G188" s="27">
        <v>20</v>
      </c>
      <c r="H188" s="27">
        <v>57</v>
      </c>
      <c r="I188" s="13">
        <f>SUM(G188:H188)</f>
        <v>77</v>
      </c>
      <c r="J188" s="27">
        <v>25</v>
      </c>
      <c r="K188" s="27">
        <v>26</v>
      </c>
      <c r="L188" s="13">
        <f>SUM(J188:K188)</f>
        <v>51</v>
      </c>
      <c r="M188" s="27">
        <v>17</v>
      </c>
      <c r="N188" s="27">
        <v>35</v>
      </c>
      <c r="O188" s="13">
        <f>SUM(M188:N188)</f>
        <v>52</v>
      </c>
      <c r="P188" s="27">
        <v>16</v>
      </c>
      <c r="Q188" s="27">
        <v>19</v>
      </c>
      <c r="R188" s="13">
        <f>SUM(P188:Q188)</f>
        <v>35</v>
      </c>
      <c r="S188" s="27">
        <v>19</v>
      </c>
      <c r="T188" s="27">
        <v>29</v>
      </c>
      <c r="U188" s="13">
        <f>SUM(S188:T188)</f>
        <v>48</v>
      </c>
      <c r="V188" s="27">
        <v>16</v>
      </c>
      <c r="W188" s="27">
        <v>17</v>
      </c>
      <c r="X188" s="13">
        <f>SUM(V188:W188)</f>
        <v>33</v>
      </c>
      <c r="Y188" s="27">
        <v>6</v>
      </c>
      <c r="Z188" s="27">
        <v>16</v>
      </c>
      <c r="AA188" s="13">
        <f>SUM(Y188:Z188)</f>
        <v>22</v>
      </c>
      <c r="AB188" s="27">
        <v>14</v>
      </c>
      <c r="AC188" s="27">
        <v>14</v>
      </c>
      <c r="AD188" s="13">
        <f>SUM(AB188:AC188)</f>
        <v>28</v>
      </c>
      <c r="AE188" s="27">
        <v>12</v>
      </c>
      <c r="AF188" s="27">
        <v>24</v>
      </c>
      <c r="AG188" s="13">
        <f>SUM(AE188:AF188)</f>
        <v>36</v>
      </c>
      <c r="AH188" s="27">
        <v>8</v>
      </c>
      <c r="AI188" s="27">
        <v>21</v>
      </c>
      <c r="AJ188" s="13">
        <f>SUM(AH188:AI188)</f>
        <v>29</v>
      </c>
      <c r="AK188" s="27">
        <v>5</v>
      </c>
      <c r="AL188" s="27">
        <v>10</v>
      </c>
      <c r="AM188" s="13">
        <f>SUM(AK188:AL188)</f>
        <v>15</v>
      </c>
      <c r="AN188" s="46"/>
      <c r="AO188" s="46"/>
      <c r="AP188" s="48"/>
      <c r="AQ188" s="41"/>
      <c r="AR188" s="41"/>
      <c r="AS188" s="41"/>
      <c r="AT188" s="41"/>
      <c r="AU188" s="44"/>
      <c r="AV188" s="38"/>
    </row>
    <row r="189" spans="2:48" ht="36" customHeight="1" thickBot="1">
      <c r="B189" s="40"/>
      <c r="C189" s="41"/>
      <c r="D189" s="43"/>
      <c r="E189" s="41"/>
      <c r="F189" s="14" t="s">
        <v>32</v>
      </c>
      <c r="G189" s="13">
        <f>SUM(G187:G188)</f>
        <v>38</v>
      </c>
      <c r="H189" s="26">
        <f>IF(SUM(H187:H188)&lt;38,SUM(H187:H188),SUM(H187:H188))</f>
        <v>113</v>
      </c>
      <c r="I189" s="13">
        <f>IF(SUM(G189:H189)&lt;100,SUM(G189:H189),SUM(G189:H189))</f>
        <v>151</v>
      </c>
      <c r="J189" s="13">
        <f>SUM(J187:J188)</f>
        <v>49</v>
      </c>
      <c r="K189" s="13">
        <f>IF(SUM(K187:K188)&lt;38,SUM(K187:K188),SUM(K187:K188))</f>
        <v>56</v>
      </c>
      <c r="L189" s="13">
        <f>IF(SUM(J189:K189)&lt;100,SUM(J189:K189),SUM(J189:K189))</f>
        <v>105</v>
      </c>
      <c r="M189" s="13">
        <f>SUM(M187:M188)</f>
        <v>34</v>
      </c>
      <c r="N189" s="13">
        <f>IF(SUM(N187:N188)&lt;38,SUM(N187:N188),SUM(N187:N188))</f>
        <v>79</v>
      </c>
      <c r="O189" s="13">
        <f>IF(SUM(M189:N189)&lt;100,SUM(M189:N189),SUM(M189:N189))</f>
        <v>113</v>
      </c>
      <c r="P189" s="13">
        <f>SUM(P187:P188)</f>
        <v>38</v>
      </c>
      <c r="Q189" s="13">
        <f>IF(SUM(Q187:Q188)&lt;38,SUM(Q187:Q188),SUM(Q187:Q188))</f>
        <v>29</v>
      </c>
      <c r="R189" s="13">
        <f>IF(SUM(P189:Q189)&lt;80,SUM(P189:Q189),SUM(P189:Q189))</f>
        <v>67</v>
      </c>
      <c r="S189" s="13">
        <f>SUM(S187:S188)</f>
        <v>39</v>
      </c>
      <c r="T189" s="13">
        <f>IF(SUM(T187:T188)&lt;38,SUM(T187:T188),SUM(T187:T188))</f>
        <v>48</v>
      </c>
      <c r="U189" s="13">
        <f>IF(SUM(S189:T189)&lt;80,SUM(S189:T189),SUM(S189:T189))</f>
        <v>87</v>
      </c>
      <c r="V189" s="13">
        <f>SUM(V187:V188)</f>
        <v>34</v>
      </c>
      <c r="W189" s="13">
        <f>IF(SUM(W187:W188)&lt;38,SUM(W187:W188),SUM(W187:W188))</f>
        <v>44</v>
      </c>
      <c r="X189" s="13">
        <f>IF(SUM(V189:W189)&lt;80,SUM(V189:W189),SUM(V189:W189))</f>
        <v>78</v>
      </c>
      <c r="Y189" s="13">
        <f>SUM(Y187:Y188)</f>
        <v>16</v>
      </c>
      <c r="Z189" s="13">
        <f>IF(SUM(Z187:Z188)&lt;19,SUM(Z187:Z188),SUM(Z187:Z188))</f>
        <v>38</v>
      </c>
      <c r="AA189" s="13">
        <f>IF(SUM(Y189:Z189)&lt;40,SUM(Y189:Z189),SUM(Y189:Z189))</f>
        <v>54</v>
      </c>
      <c r="AB189" s="13">
        <f>SUM(AB187:AB188)</f>
        <v>28</v>
      </c>
      <c r="AC189" s="13">
        <f>IF(SUM(AC187:AC188)&lt;19,SUM(AC187:AC188),SUM(AC187:AC188))</f>
        <v>36</v>
      </c>
      <c r="AD189" s="13">
        <f>IF(SUM(AB189:AC189)&lt;40,SUM(AB189:AC189),SUM(AB189:AC189))</f>
        <v>64</v>
      </c>
      <c r="AE189" s="13">
        <f>SUM(AE187:AE188)</f>
        <v>23</v>
      </c>
      <c r="AF189" s="13">
        <f>IF(SUM(AF187:AF188)&lt;19,SUM(AF187:AF188),SUM(AF187:AF188))</f>
        <v>41</v>
      </c>
      <c r="AG189" s="13">
        <f>IF(SUM(AE189:AF189)&lt;40,SUM(AE189:AF189),SUM(AE189:AF189))</f>
        <v>64</v>
      </c>
      <c r="AH189" s="13">
        <f>SUM(AH187:AH188)</f>
        <v>17</v>
      </c>
      <c r="AI189" s="13">
        <f>IF(SUM(AI187:AI188)&lt;19,SUM(AI187:AI188),SUM(AI187:AI188))</f>
        <v>39</v>
      </c>
      <c r="AJ189" s="13">
        <f>IF(SUM(AH189:AI189)&lt;40,SUM(AH189:AI189),SUM(AH189:AI189))</f>
        <v>56</v>
      </c>
      <c r="AK189" s="13">
        <f>SUM(AK187:AK188)</f>
        <v>10</v>
      </c>
      <c r="AL189" s="13">
        <f>IF(SUM(AL187:AL188)&lt;9,SUM(AL187:AL188),SUM(AL187:AL188))</f>
        <v>19</v>
      </c>
      <c r="AM189" s="13">
        <f>IF(SUM(AK189:AL189)&lt;20,SUM(AK189:AL189),SUM(AK189:AL189))</f>
        <v>29</v>
      </c>
      <c r="AN189" s="15">
        <f>IF(OR(I189&lt;100,L189&lt;100,O189&lt;100,R189&lt;60,U189&lt;60,X189&lt;60,AA189&lt;40,AD189&lt;40,AG189&lt;40,AJ189&lt;40,AM189&lt;20),"0",SUM(AA189,AD189,X189,U189,R189,O189,L189,I189,AG189,AJ189,AM189))</f>
        <v>868</v>
      </c>
      <c r="AO189" s="15">
        <f>AN189/1320*100</f>
        <v>65.757575757575765</v>
      </c>
      <c r="AP189" s="15" t="str">
        <f>IF(AO189&lt;50,"   ",IF(AO189&lt;65,"مقبول",IF(AO189&lt;75,"جيد",IF(AO189&lt;85,"جيدجداً",IF(AO189&lt;=100,"ممتاز","خطا")))))</f>
        <v>جيد</v>
      </c>
      <c r="AQ189" s="41"/>
      <c r="AR189" s="41"/>
      <c r="AS189" s="41"/>
      <c r="AT189" s="41"/>
      <c r="AU189" s="44"/>
      <c r="AV189" s="38"/>
    </row>
    <row r="190" spans="2:48" ht="28.5" customHeight="1" thickBot="1">
      <c r="B190" s="40">
        <v>43</v>
      </c>
      <c r="C190" s="41">
        <v>652</v>
      </c>
      <c r="D190" s="42" t="s">
        <v>51</v>
      </c>
      <c r="E190" s="41">
        <v>254</v>
      </c>
      <c r="F190" s="11" t="s">
        <v>30</v>
      </c>
      <c r="G190" s="27">
        <v>9</v>
      </c>
      <c r="H190" s="27">
        <v>35</v>
      </c>
      <c r="I190" s="13">
        <f>SUM(G190:H190)</f>
        <v>44</v>
      </c>
      <c r="J190" s="27">
        <v>16</v>
      </c>
      <c r="K190" s="27">
        <v>34</v>
      </c>
      <c r="L190" s="13">
        <f>SUM(J190:K190)</f>
        <v>50</v>
      </c>
      <c r="M190" s="27">
        <v>8</v>
      </c>
      <c r="N190" s="27">
        <v>11</v>
      </c>
      <c r="O190" s="13">
        <f>SUM(M190:N190)</f>
        <v>19</v>
      </c>
      <c r="P190" s="27">
        <v>9</v>
      </c>
      <c r="Q190" s="27">
        <v>23</v>
      </c>
      <c r="R190" s="13">
        <f>SUM(P190:Q190)</f>
        <v>32</v>
      </c>
      <c r="S190" s="27">
        <v>13</v>
      </c>
      <c r="T190" s="27">
        <v>28</v>
      </c>
      <c r="U190" s="13">
        <f>SUM(S190:T190)</f>
        <v>41</v>
      </c>
      <c r="V190" s="27">
        <v>14</v>
      </c>
      <c r="W190" s="27">
        <v>16</v>
      </c>
      <c r="X190" s="13">
        <f>SUM(V190:W190)</f>
        <v>30</v>
      </c>
      <c r="Y190" s="27">
        <v>3</v>
      </c>
      <c r="Z190" s="27">
        <v>17</v>
      </c>
      <c r="AA190" s="13">
        <f>SUM(Y190:Z190)</f>
        <v>20</v>
      </c>
      <c r="AB190" s="27">
        <v>12</v>
      </c>
      <c r="AC190" s="27">
        <v>16</v>
      </c>
      <c r="AD190" s="13">
        <f>SUM(AB190:AC190)</f>
        <v>28</v>
      </c>
      <c r="AE190" s="27">
        <v>4</v>
      </c>
      <c r="AF190" s="27">
        <v>4</v>
      </c>
      <c r="AG190" s="13">
        <f>SUM(AE190:AF190)</f>
        <v>8</v>
      </c>
      <c r="AH190" s="27">
        <v>5</v>
      </c>
      <c r="AI190" s="27">
        <v>3</v>
      </c>
      <c r="AJ190" s="13">
        <f>SUM(AH190:AI190)</f>
        <v>8</v>
      </c>
      <c r="AK190" s="27">
        <v>6</v>
      </c>
      <c r="AL190" s="27">
        <v>3</v>
      </c>
      <c r="AM190" s="13">
        <f>SUM(AK190:AL190)</f>
        <v>9</v>
      </c>
      <c r="AN190" s="46"/>
      <c r="AO190" s="46"/>
      <c r="AP190" s="47"/>
      <c r="AQ190" s="41"/>
      <c r="AR190" s="41"/>
      <c r="AS190" s="41"/>
      <c r="AT190" s="41"/>
      <c r="AU190" s="44" t="str">
        <f t="shared" ref="AU190" si="51">IF(AN192="0","راسب","ناجح")</f>
        <v>راسب</v>
      </c>
      <c r="AV190" s="38" t="str">
        <f t="shared" si="50"/>
        <v>له دور ثانٍ في :  رياضيات،تاريخ ،جغرافيا،</v>
      </c>
    </row>
    <row r="191" spans="2:48" ht="28.5" customHeight="1" thickBot="1">
      <c r="B191" s="40"/>
      <c r="C191" s="41"/>
      <c r="D191" s="43"/>
      <c r="E191" s="41"/>
      <c r="F191" s="11" t="s">
        <v>31</v>
      </c>
      <c r="G191" s="27">
        <v>21</v>
      </c>
      <c r="H191" s="27">
        <v>43</v>
      </c>
      <c r="I191" s="13">
        <f>SUM(G191:H191)</f>
        <v>64</v>
      </c>
      <c r="J191" s="27">
        <v>17</v>
      </c>
      <c r="K191" s="27">
        <v>37</v>
      </c>
      <c r="L191" s="13">
        <f>SUM(J191:K191)</f>
        <v>54</v>
      </c>
      <c r="M191" s="27">
        <v>5</v>
      </c>
      <c r="N191" s="27">
        <v>3</v>
      </c>
      <c r="O191" s="13">
        <f>SUM(M191:N191)</f>
        <v>8</v>
      </c>
      <c r="P191" s="27">
        <v>19</v>
      </c>
      <c r="Q191" s="27">
        <v>10</v>
      </c>
      <c r="R191" s="13">
        <f>SUM(P191:Q191)</f>
        <v>29</v>
      </c>
      <c r="S191" s="27">
        <v>10</v>
      </c>
      <c r="T191" s="27">
        <v>12</v>
      </c>
      <c r="U191" s="13">
        <f>SUM(S191:T191)</f>
        <v>22</v>
      </c>
      <c r="V191" s="27">
        <v>12</v>
      </c>
      <c r="W191" s="27">
        <v>18</v>
      </c>
      <c r="X191" s="13">
        <f>SUM(V191:W191)</f>
        <v>30</v>
      </c>
      <c r="Y191" s="27">
        <v>3</v>
      </c>
      <c r="Z191" s="27">
        <v>17</v>
      </c>
      <c r="AA191" s="13">
        <f>SUM(Y191:Z191)</f>
        <v>20</v>
      </c>
      <c r="AB191" s="27">
        <v>11</v>
      </c>
      <c r="AC191" s="27">
        <v>14</v>
      </c>
      <c r="AD191" s="13">
        <f>SUM(AB191:AC191)</f>
        <v>25</v>
      </c>
      <c r="AE191" s="27">
        <v>11</v>
      </c>
      <c r="AF191" s="27">
        <v>9</v>
      </c>
      <c r="AG191" s="13">
        <f>SUM(AE191:AF191)</f>
        <v>20</v>
      </c>
      <c r="AH191" s="27">
        <v>2</v>
      </c>
      <c r="AI191" s="27">
        <v>19</v>
      </c>
      <c r="AJ191" s="13">
        <f>SUM(AH191:AI191)</f>
        <v>21</v>
      </c>
      <c r="AK191" s="27">
        <v>4</v>
      </c>
      <c r="AL191" s="27">
        <v>8</v>
      </c>
      <c r="AM191" s="13">
        <f>SUM(AK191:AL191)</f>
        <v>12</v>
      </c>
      <c r="AN191" s="46"/>
      <c r="AO191" s="46"/>
      <c r="AP191" s="48"/>
      <c r="AQ191" s="41"/>
      <c r="AR191" s="41"/>
      <c r="AS191" s="41"/>
      <c r="AT191" s="41"/>
      <c r="AU191" s="44"/>
      <c r="AV191" s="38"/>
    </row>
    <row r="192" spans="2:48" ht="36" customHeight="1" thickBot="1">
      <c r="B192" s="40"/>
      <c r="C192" s="41"/>
      <c r="D192" s="43"/>
      <c r="E192" s="41"/>
      <c r="F192" s="14" t="s">
        <v>32</v>
      </c>
      <c r="G192" s="13">
        <f>SUM(G190:G191)</f>
        <v>30</v>
      </c>
      <c r="H192" s="13">
        <f>IF(SUM(H190:H191)&lt;38,SUM(H190:H191),SUM(H190:H191))</f>
        <v>78</v>
      </c>
      <c r="I192" s="13">
        <f>IF(SUM(G192:H192)&lt;100,SUM(G192:H192),SUM(G192:H192))</f>
        <v>108</v>
      </c>
      <c r="J192" s="13">
        <f>SUM(J190:J191)</f>
        <v>33</v>
      </c>
      <c r="K192" s="13">
        <f>IF(SUM(K190:K191)&lt;38,SUM(K190:K191),SUM(K190:K191))</f>
        <v>71</v>
      </c>
      <c r="L192" s="13">
        <f>IF(SUM(J192:K192)&lt;100,SUM(J192:K192),SUM(J192:K192))</f>
        <v>104</v>
      </c>
      <c r="M192" s="13">
        <f>SUM(M190:M191)</f>
        <v>13</v>
      </c>
      <c r="N192" s="13">
        <f>IF(SUM(N190:N191)&lt;38,SUM(N190:N191),SUM(N190:N191))</f>
        <v>14</v>
      </c>
      <c r="O192" s="13"/>
      <c r="P192" s="13">
        <f>SUM(P190:P191)</f>
        <v>28</v>
      </c>
      <c r="Q192" s="13">
        <f>IF(SUM(Q190:Q191)&lt;38,SUM(Q190:Q191),SUM(Q190:Q191))</f>
        <v>33</v>
      </c>
      <c r="R192" s="13">
        <f>IF(SUM(P192:Q192)&lt;80,SUM(P192:Q192),SUM(P192:Q192))</f>
        <v>61</v>
      </c>
      <c r="S192" s="13">
        <f>SUM(S190:S191)</f>
        <v>23</v>
      </c>
      <c r="T192" s="13">
        <f>IF(SUM(T190:T191)&lt;38,SUM(T190:T191),SUM(T190:T191))</f>
        <v>40</v>
      </c>
      <c r="U192" s="13">
        <f>IF(SUM(S192:T192)&lt;80,SUM(S192:T192),SUM(S192:T192))</f>
        <v>63</v>
      </c>
      <c r="V192" s="13">
        <f>SUM(V190:V191)</f>
        <v>26</v>
      </c>
      <c r="W192" s="13">
        <f>IF(SUM(W190:W191)&lt;38,SUM(W190:W191),SUM(W190:W191))</f>
        <v>34</v>
      </c>
      <c r="X192" s="13">
        <f>IF(SUM(V192:W192)&lt;80,SUM(V192:W192),SUM(V192:W192))</f>
        <v>60</v>
      </c>
      <c r="Y192" s="13">
        <f>SUM(Y190:Y191)</f>
        <v>6</v>
      </c>
      <c r="Z192" s="13">
        <f>IF(SUM(Z190:Z191)&lt;19,SUM(Z190:Z191),SUM(Z190:Z191))</f>
        <v>34</v>
      </c>
      <c r="AA192" s="13">
        <f>IF(SUM(Y192:Z192)&lt;40,SUM(Y192:Z192),SUM(Y192:Z192))</f>
        <v>40</v>
      </c>
      <c r="AB192" s="13">
        <f>SUM(AB190:AB191)</f>
        <v>23</v>
      </c>
      <c r="AC192" s="13">
        <f>IF(SUM(AC190:AC191)&lt;19,SUM(AC190:AC191),SUM(AC190:AC191))</f>
        <v>30</v>
      </c>
      <c r="AD192" s="13">
        <f>IF(SUM(AB192:AC192)&lt;40,SUM(AB192:AC192),SUM(AB192:AC192))</f>
        <v>53</v>
      </c>
      <c r="AE192" s="13">
        <f>SUM(AE190:AE191)</f>
        <v>15</v>
      </c>
      <c r="AF192" s="13">
        <f>IF(SUM(AF190:AF191)&lt;19,SUM(AF190:AF191),SUM(AF190:AF191))</f>
        <v>13</v>
      </c>
      <c r="AG192" s="13"/>
      <c r="AH192" s="13">
        <f>SUM(AH190:AH191)</f>
        <v>7</v>
      </c>
      <c r="AI192" s="13">
        <f>IF(SUM(AI190:AI191)&lt;19,SUM(AI190:AI191),SUM(AI190:AI191))</f>
        <v>22</v>
      </c>
      <c r="AJ192" s="13">
        <v>29</v>
      </c>
      <c r="AK192" s="13">
        <f>SUM(AK190:AK191)</f>
        <v>10</v>
      </c>
      <c r="AL192" s="13">
        <f>IF(SUM(AL190:AL191)&lt;9,SUM(AL190:AL191),SUM(AL190:AL191))</f>
        <v>11</v>
      </c>
      <c r="AM192" s="13">
        <f>IF(SUM(AK192:AL192)&lt;20,SUM(AK192:AL192),SUM(AK192:AL192))</f>
        <v>21</v>
      </c>
      <c r="AN192" s="15" t="str">
        <f>IF(OR(I192&lt;100,L192&lt;100,O192&lt;100,R192&lt;60,U192&lt;60,X192&lt;60,AA192&lt;40,AD192&lt;40,AG192&lt;40,AJ192&lt;40,AM192&lt;20),"0",SUM(AA192,AD192,X192,U192,R192,O192,L192,I192,AG192,AJ192,AM192))</f>
        <v>0</v>
      </c>
      <c r="AO192" s="15">
        <f>AN192/1320*100</f>
        <v>0</v>
      </c>
      <c r="AP192" s="15" t="str">
        <f>IF(AO192&lt;50,"   ",IF(AO192&lt;65,"مقبول",IF(AO192&lt;75,"جيد",IF(AO192&lt;85,"جيدجداً",IF(AO192&lt;=100,"ممتاز","خطا")))))</f>
        <v xml:space="preserve">   </v>
      </c>
      <c r="AQ192" s="41"/>
      <c r="AR192" s="41"/>
      <c r="AS192" s="41"/>
      <c r="AT192" s="41"/>
      <c r="AU192" s="44"/>
      <c r="AV192" s="38"/>
    </row>
    <row r="193" spans="2:48" ht="28.5" customHeight="1" thickBot="1">
      <c r="B193" s="40">
        <v>44</v>
      </c>
      <c r="C193" s="41">
        <v>653</v>
      </c>
      <c r="D193" s="42" t="s">
        <v>52</v>
      </c>
      <c r="E193" s="41">
        <v>255</v>
      </c>
      <c r="F193" s="11" t="s">
        <v>30</v>
      </c>
      <c r="G193" s="27">
        <v>15</v>
      </c>
      <c r="H193" s="27">
        <v>41</v>
      </c>
      <c r="I193" s="13">
        <f>SUM(G193:H193)</f>
        <v>56</v>
      </c>
      <c r="J193" s="27">
        <v>20</v>
      </c>
      <c r="K193" s="27">
        <v>27</v>
      </c>
      <c r="L193" s="13">
        <f>SUM(J193:K193)</f>
        <v>47</v>
      </c>
      <c r="M193" s="27">
        <v>13</v>
      </c>
      <c r="N193" s="27">
        <v>18</v>
      </c>
      <c r="O193" s="13">
        <f>SUM(M193:N193)</f>
        <v>31</v>
      </c>
      <c r="P193" s="27">
        <v>14</v>
      </c>
      <c r="Q193" s="27">
        <v>18</v>
      </c>
      <c r="R193" s="13">
        <f>SUM(P193:Q193)</f>
        <v>32</v>
      </c>
      <c r="S193" s="27">
        <v>19</v>
      </c>
      <c r="T193" s="27">
        <v>8</v>
      </c>
      <c r="U193" s="13">
        <f>SUM(S193:T193)</f>
        <v>27</v>
      </c>
      <c r="V193" s="27">
        <v>14</v>
      </c>
      <c r="W193" s="27">
        <v>12</v>
      </c>
      <c r="X193" s="13">
        <f>SUM(V193:W193)</f>
        <v>26</v>
      </c>
      <c r="Y193" s="27">
        <v>9</v>
      </c>
      <c r="Z193" s="27">
        <v>22</v>
      </c>
      <c r="AA193" s="13">
        <f>SUM(Y193:Z193)</f>
        <v>31</v>
      </c>
      <c r="AB193" s="27">
        <v>13</v>
      </c>
      <c r="AC193" s="27">
        <v>18</v>
      </c>
      <c r="AD193" s="13">
        <f>SUM(AB193:AC193)</f>
        <v>31</v>
      </c>
      <c r="AE193" s="27">
        <v>11</v>
      </c>
      <c r="AF193" s="27">
        <v>26</v>
      </c>
      <c r="AG193" s="13">
        <f>SUM(AE193:AF193)</f>
        <v>37</v>
      </c>
      <c r="AH193" s="27">
        <v>11</v>
      </c>
      <c r="AI193" s="27">
        <v>9</v>
      </c>
      <c r="AJ193" s="13">
        <f>SUM(AH193:AI193)</f>
        <v>20</v>
      </c>
      <c r="AK193" s="27">
        <v>4</v>
      </c>
      <c r="AL193" s="27">
        <v>4</v>
      </c>
      <c r="AM193" s="13">
        <f>SUM(AK193:AL193)</f>
        <v>8</v>
      </c>
      <c r="AN193" s="46"/>
      <c r="AO193" s="46"/>
      <c r="AP193" s="47"/>
      <c r="AQ193" s="41"/>
      <c r="AR193" s="41"/>
      <c r="AS193" s="41"/>
      <c r="AT193" s="41"/>
      <c r="AU193" s="44" t="str">
        <f t="shared" ref="AU193" si="52">IF(AN195="0","راسب","ناجح")</f>
        <v>راسب</v>
      </c>
      <c r="AV193" s="38" t="str">
        <f t="shared" ref="AV193:AV196" si="53">IF(AN195="0","له دور ثانٍ في : ","ناجح")&amp;IF(COUNTIF(H195,"&lt;56")+COUNTIF(I195,"&lt;100")=0,,"عربي،")&amp;IF(COUNTIF(K195,"&lt;56")+COUNTIF(L195,"&lt;100")=0,,"إنجليزي،")&amp;IF(COUNTIF(N195,"&lt;56")+COUNTIF(O195,"&lt;100")=0,," رياضيات،")&amp;IF(COUNTIF(Q195,"&lt;29")+COUNTIF(R195,"&lt;60")=0,,"فيزياء ،")&amp;IF(COUNTIF(T195,"&lt;29")+COUNTIF(U195,"&lt;60")=0,,"كيمياء،")&amp;IF(COUNTIF(W195,"&lt;29")+COUNTIF(X195,"&lt;60")=0,,"أحياء،")&amp;IF(COUNTIF(Z195,"&lt;22")+COUNTIF(AA195,"&lt;40")=0,,"دين، ")&amp;IF(COUNTIF(AC195,"&lt;19")+COUNTIF(AD195,"&lt;40")=0,,"حاسوب،
")&amp;IF(COUNTIF(AF195,"&lt;22")+COUNTIF(AG195,"&lt;40")=0,,"تاريخ ،")&amp;IF(COUNTIF(AI195,"&lt;22")+COUNTIF(AJ195,"&lt;40")=0,,"جغرافيا،")&amp;IF(COUNTIF(AL195,"&lt;11")+COUNTIF(AM195,"&lt;20")=0,,"أساسيات الحياة الاجتماعية، ")</f>
        <v>له دور ثانٍ في :  رياضيات،</v>
      </c>
    </row>
    <row r="194" spans="2:48" ht="28.5" customHeight="1" thickBot="1">
      <c r="B194" s="40"/>
      <c r="C194" s="41"/>
      <c r="D194" s="43"/>
      <c r="E194" s="41"/>
      <c r="F194" s="11" t="s">
        <v>31</v>
      </c>
      <c r="G194" s="27">
        <v>19</v>
      </c>
      <c r="H194" s="27">
        <v>54</v>
      </c>
      <c r="I194" s="13">
        <f>SUM(G194:H194)</f>
        <v>73</v>
      </c>
      <c r="J194" s="27">
        <v>23</v>
      </c>
      <c r="K194" s="27">
        <v>38</v>
      </c>
      <c r="L194" s="13">
        <f>SUM(J194:K194)</f>
        <v>61</v>
      </c>
      <c r="M194" s="27">
        <v>15</v>
      </c>
      <c r="N194" s="27">
        <v>18</v>
      </c>
      <c r="O194" s="13">
        <f>SUM(M194:N194)</f>
        <v>33</v>
      </c>
      <c r="P194" s="27">
        <v>13</v>
      </c>
      <c r="Q194" s="27">
        <v>16</v>
      </c>
      <c r="R194" s="13">
        <f>SUM(P194:Q194)</f>
        <v>29</v>
      </c>
      <c r="S194" s="27">
        <v>19</v>
      </c>
      <c r="T194" s="27">
        <v>21</v>
      </c>
      <c r="U194" s="13">
        <f>SUM(S194:T194)</f>
        <v>40</v>
      </c>
      <c r="V194" s="27">
        <v>17</v>
      </c>
      <c r="W194" s="27">
        <v>21</v>
      </c>
      <c r="X194" s="13">
        <f>SUM(V194:W194)</f>
        <v>38</v>
      </c>
      <c r="Y194" s="27">
        <v>5</v>
      </c>
      <c r="Z194" s="27">
        <v>16</v>
      </c>
      <c r="AA194" s="13">
        <f>SUM(Y194:Z194)</f>
        <v>21</v>
      </c>
      <c r="AB194" s="27">
        <v>15</v>
      </c>
      <c r="AC194" s="27">
        <v>18</v>
      </c>
      <c r="AD194" s="13">
        <f>SUM(AB194:AC194)</f>
        <v>33</v>
      </c>
      <c r="AE194" s="27">
        <v>12</v>
      </c>
      <c r="AF194" s="27">
        <v>19</v>
      </c>
      <c r="AG194" s="13">
        <f>SUM(AE194:AF194)</f>
        <v>31</v>
      </c>
      <c r="AH194" s="27">
        <v>9</v>
      </c>
      <c r="AI194" s="27">
        <v>19</v>
      </c>
      <c r="AJ194" s="13">
        <f>SUM(AH194:AI194)</f>
        <v>28</v>
      </c>
      <c r="AK194" s="27">
        <v>4</v>
      </c>
      <c r="AL194" s="27">
        <v>11</v>
      </c>
      <c r="AM194" s="13">
        <f>SUM(AK194:AL194)</f>
        <v>15</v>
      </c>
      <c r="AN194" s="46"/>
      <c r="AO194" s="46"/>
      <c r="AP194" s="48"/>
      <c r="AQ194" s="41"/>
      <c r="AR194" s="41"/>
      <c r="AS194" s="41"/>
      <c r="AT194" s="41"/>
      <c r="AU194" s="44"/>
      <c r="AV194" s="38"/>
    </row>
    <row r="195" spans="2:48" ht="36" customHeight="1" thickBot="1">
      <c r="B195" s="40"/>
      <c r="C195" s="41"/>
      <c r="D195" s="43"/>
      <c r="E195" s="41"/>
      <c r="F195" s="14" t="s">
        <v>32</v>
      </c>
      <c r="G195" s="13">
        <f>SUM(G193:G194)</f>
        <v>34</v>
      </c>
      <c r="H195" s="13">
        <f>IF(SUM(H193:H194)&lt;38,SUM(H193:H194),SUM(H193:H194))</f>
        <v>95</v>
      </c>
      <c r="I195" s="13">
        <f>IF(SUM(G195:H195)&lt;100,SUM(G195:H195),SUM(G195:H195))</f>
        <v>129</v>
      </c>
      <c r="J195" s="13">
        <f>SUM(J193:J194)</f>
        <v>43</v>
      </c>
      <c r="K195" s="13">
        <f>IF(SUM(K193:K194)&lt;38,SUM(K193:K194),SUM(K193:K194))</f>
        <v>65</v>
      </c>
      <c r="L195" s="13">
        <f>IF(SUM(J195:K195)&lt;100,SUM(J195:K195),SUM(J195:K195))</f>
        <v>108</v>
      </c>
      <c r="M195" s="13">
        <f>SUM(M193:M194)</f>
        <v>28</v>
      </c>
      <c r="N195" s="13">
        <f>IF(SUM(N193:N194)&lt;38,SUM(N193:N194),SUM(N193:N194))</f>
        <v>36</v>
      </c>
      <c r="O195" s="13"/>
      <c r="P195" s="13">
        <f>SUM(P193:P194)</f>
        <v>27</v>
      </c>
      <c r="Q195" s="13">
        <f>IF(SUM(Q193:Q194)&lt;38,SUM(Q193:Q194),SUM(Q193:Q194))</f>
        <v>34</v>
      </c>
      <c r="R195" s="13">
        <f>IF(SUM(P195:Q195)&lt;80,SUM(P195:Q195),SUM(P195:Q195))</f>
        <v>61</v>
      </c>
      <c r="S195" s="13">
        <f>SUM(S193:S194)</f>
        <v>38</v>
      </c>
      <c r="T195" s="13">
        <f>IF(SUM(T193:T194)&lt;38,SUM(T193:T194),SUM(T193:T194))</f>
        <v>29</v>
      </c>
      <c r="U195" s="13">
        <f>IF(SUM(S195:T195)&lt;80,SUM(S195:T195),SUM(S195:T195))</f>
        <v>67</v>
      </c>
      <c r="V195" s="13">
        <f>SUM(V193:V194)</f>
        <v>31</v>
      </c>
      <c r="W195" s="13">
        <f>IF(SUM(W193:W194)&lt;38,SUM(W193:W194),SUM(W193:W194))</f>
        <v>33</v>
      </c>
      <c r="X195" s="13">
        <f>IF(SUM(V195:W195)&lt;80,SUM(V195:W195),SUM(V195:W195))</f>
        <v>64</v>
      </c>
      <c r="Y195" s="13">
        <f>SUM(Y193:Y194)</f>
        <v>14</v>
      </c>
      <c r="Z195" s="13">
        <f>IF(SUM(Z193:Z194)&lt;19,SUM(Z193:Z194),SUM(Z193:Z194))</f>
        <v>38</v>
      </c>
      <c r="AA195" s="13">
        <f>IF(SUM(Y195:Z195)&lt;40,SUM(Y195:Z195),SUM(Y195:Z195))</f>
        <v>52</v>
      </c>
      <c r="AB195" s="13">
        <f>SUM(AB193:AB194)</f>
        <v>28</v>
      </c>
      <c r="AC195" s="13">
        <f>IF(SUM(AC193:AC194)&lt;19,SUM(AC193:AC194),SUM(AC193:AC194))</f>
        <v>36</v>
      </c>
      <c r="AD195" s="13">
        <f>IF(SUM(AB195:AC195)&lt;40,SUM(AB195:AC195),SUM(AB195:AC195))</f>
        <v>64</v>
      </c>
      <c r="AE195" s="13">
        <f>SUM(AE193:AE194)</f>
        <v>23</v>
      </c>
      <c r="AF195" s="13">
        <f>IF(SUM(AF193:AF194)&lt;19,SUM(AF193:AF194),SUM(AF193:AF194))</f>
        <v>45</v>
      </c>
      <c r="AG195" s="13">
        <f>IF(SUM(AE195:AF195)&lt;40,SUM(AE195:AF195),SUM(AE195:AF195))</f>
        <v>68</v>
      </c>
      <c r="AH195" s="13">
        <f>SUM(AH193:AH194)</f>
        <v>20</v>
      </c>
      <c r="AI195" s="13">
        <f>IF(SUM(AI193:AI194)&lt;19,SUM(AI193:AI194),SUM(AI193:AI194))</f>
        <v>28</v>
      </c>
      <c r="AJ195" s="13">
        <f>IF(SUM(AH195:AI195)&lt;40,SUM(AH195:AI195),SUM(AH195:AI195))</f>
        <v>48</v>
      </c>
      <c r="AK195" s="13">
        <f>SUM(AK193:AK194)</f>
        <v>8</v>
      </c>
      <c r="AL195" s="13">
        <f>IF(SUM(AL193:AL194)&lt;9,SUM(AL193:AL194),SUM(AL193:AL194))</f>
        <v>15</v>
      </c>
      <c r="AM195" s="13">
        <f>IF(SUM(AK195:AL195)&lt;20,SUM(AK195:AL195),SUM(AK195:AL195))</f>
        <v>23</v>
      </c>
      <c r="AN195" s="15" t="str">
        <f>IF(OR(I195&lt;100,L195&lt;100,O195&lt;100,R195&lt;60,U195&lt;60,X195&lt;60,AA195&lt;40,AD195&lt;40,AG195&lt;40,AJ195&lt;40,AM195&lt;20),"0",SUM(AA195,AD195,X195,U195,R195,O195,L195,I195,AG195,AJ195,AM195))</f>
        <v>0</v>
      </c>
      <c r="AO195" s="15">
        <f>AN195/1320*100</f>
        <v>0</v>
      </c>
      <c r="AP195" s="15" t="str">
        <f>IF(AO195&lt;50,"   ",IF(AO195&lt;65,"مقبول",IF(AO195&lt;75,"جيد",IF(AO195&lt;85,"جيدجداً",IF(AO195&lt;=100,"ممتاز","خطا")))))</f>
        <v xml:space="preserve">   </v>
      </c>
      <c r="AQ195" s="41"/>
      <c r="AR195" s="41"/>
      <c r="AS195" s="41"/>
      <c r="AT195" s="41"/>
      <c r="AU195" s="44"/>
      <c r="AV195" s="38"/>
    </row>
    <row r="196" spans="2:48" ht="28.5" customHeight="1" thickBot="1">
      <c r="B196" s="40">
        <v>45</v>
      </c>
      <c r="C196" s="41">
        <v>654</v>
      </c>
      <c r="D196" s="42" t="s">
        <v>53</v>
      </c>
      <c r="E196" s="41">
        <v>256</v>
      </c>
      <c r="F196" s="11" t="s">
        <v>30</v>
      </c>
      <c r="G196" s="27">
        <v>14</v>
      </c>
      <c r="H196" s="27">
        <v>26</v>
      </c>
      <c r="I196" s="13">
        <f>SUM(G196:H196)</f>
        <v>40</v>
      </c>
      <c r="J196" s="27">
        <v>15</v>
      </c>
      <c r="K196" s="27">
        <v>25</v>
      </c>
      <c r="L196" s="13">
        <f>SUM(J196:K196)</f>
        <v>40</v>
      </c>
      <c r="M196" s="27">
        <v>8</v>
      </c>
      <c r="N196" s="27">
        <v>14</v>
      </c>
      <c r="O196" s="13">
        <f>SUM(M196:N196)</f>
        <v>22</v>
      </c>
      <c r="P196" s="27">
        <v>10</v>
      </c>
      <c r="Q196" s="27">
        <v>14</v>
      </c>
      <c r="R196" s="13">
        <f>SUM(P196:Q196)</f>
        <v>24</v>
      </c>
      <c r="S196" s="27">
        <v>12</v>
      </c>
      <c r="T196" s="27">
        <v>12</v>
      </c>
      <c r="U196" s="13">
        <f>SUM(S196:T196)</f>
        <v>24</v>
      </c>
      <c r="V196" s="27">
        <v>11</v>
      </c>
      <c r="W196" s="27">
        <v>11</v>
      </c>
      <c r="X196" s="13">
        <f>SUM(V196:W196)</f>
        <v>22</v>
      </c>
      <c r="Y196" s="27">
        <v>3</v>
      </c>
      <c r="Z196" s="27">
        <v>18</v>
      </c>
      <c r="AA196" s="13">
        <f>SUM(Y196:Z196)</f>
        <v>21</v>
      </c>
      <c r="AB196" s="27">
        <v>10</v>
      </c>
      <c r="AC196" s="27">
        <v>22</v>
      </c>
      <c r="AD196" s="13">
        <f>SUM(AB196:AC196)</f>
        <v>32</v>
      </c>
      <c r="AE196" s="27">
        <v>9</v>
      </c>
      <c r="AF196" s="27">
        <v>20</v>
      </c>
      <c r="AG196" s="13">
        <f>SUM(AE196:AF196)</f>
        <v>29</v>
      </c>
      <c r="AH196" s="27">
        <v>3</v>
      </c>
      <c r="AI196" s="27">
        <v>3</v>
      </c>
      <c r="AJ196" s="13">
        <f>SUM(AH196:AI196)</f>
        <v>6</v>
      </c>
      <c r="AK196" s="27">
        <v>3</v>
      </c>
      <c r="AL196" s="27">
        <v>0</v>
      </c>
      <c r="AM196" s="13">
        <f>SUM(AK196:AL196)</f>
        <v>3</v>
      </c>
      <c r="AN196" s="46"/>
      <c r="AO196" s="46"/>
      <c r="AP196" s="47"/>
      <c r="AQ196" s="41"/>
      <c r="AR196" s="41"/>
      <c r="AS196" s="41"/>
      <c r="AT196" s="41"/>
      <c r="AU196" s="44" t="str">
        <f t="shared" ref="AU196" si="54">IF(AN198="0","راسب","ناجح")</f>
        <v>راسب</v>
      </c>
      <c r="AV196" s="38" t="str">
        <f t="shared" si="53"/>
        <v>له دور ثانٍ في : إنجليزي، رياضيات،كيمياء،أحياء،جغرافيا،</v>
      </c>
    </row>
    <row r="197" spans="2:48" ht="28.5" customHeight="1" thickBot="1">
      <c r="B197" s="40"/>
      <c r="C197" s="41"/>
      <c r="D197" s="43"/>
      <c r="E197" s="41"/>
      <c r="F197" s="11" t="s">
        <v>31</v>
      </c>
      <c r="G197" s="27">
        <v>10</v>
      </c>
      <c r="H197" s="27">
        <v>52</v>
      </c>
      <c r="I197" s="13">
        <f>SUM(G197:H197)</f>
        <v>62</v>
      </c>
      <c r="J197" s="27">
        <v>18</v>
      </c>
      <c r="K197" s="27">
        <v>27</v>
      </c>
      <c r="L197" s="13">
        <f>SUM(J197:K197)</f>
        <v>45</v>
      </c>
      <c r="M197" s="27">
        <v>10</v>
      </c>
      <c r="N197" s="27">
        <v>4</v>
      </c>
      <c r="O197" s="13">
        <f>SUM(M197:N197)</f>
        <v>14</v>
      </c>
      <c r="P197" s="27">
        <v>20</v>
      </c>
      <c r="Q197" s="27">
        <v>16</v>
      </c>
      <c r="R197" s="13">
        <f>SUM(P197:Q197)</f>
        <v>36</v>
      </c>
      <c r="S197" s="27">
        <v>5</v>
      </c>
      <c r="T197" s="27">
        <v>10</v>
      </c>
      <c r="U197" s="13">
        <f>SUM(S197:T197)</f>
        <v>15</v>
      </c>
      <c r="V197" s="27">
        <v>11</v>
      </c>
      <c r="W197" s="27">
        <v>10</v>
      </c>
      <c r="X197" s="13">
        <f>SUM(V197:W197)</f>
        <v>21</v>
      </c>
      <c r="Y197" s="27">
        <v>1</v>
      </c>
      <c r="Z197" s="27">
        <v>18</v>
      </c>
      <c r="AA197" s="13">
        <f>SUM(Y197:Z197)</f>
        <v>19</v>
      </c>
      <c r="AB197" s="27">
        <v>11</v>
      </c>
      <c r="AC197" s="27">
        <v>19</v>
      </c>
      <c r="AD197" s="13">
        <f>SUM(AB197:AC197)</f>
        <v>30</v>
      </c>
      <c r="AE197" s="27">
        <v>11</v>
      </c>
      <c r="AF197" s="27">
        <v>11</v>
      </c>
      <c r="AG197" s="13">
        <f>SUM(AE197:AF197)</f>
        <v>22</v>
      </c>
      <c r="AH197" s="27">
        <v>3</v>
      </c>
      <c r="AI197" s="27">
        <v>13</v>
      </c>
      <c r="AJ197" s="13">
        <f>SUM(AH197:AI197)</f>
        <v>16</v>
      </c>
      <c r="AK197" s="27">
        <v>3</v>
      </c>
      <c r="AL197" s="27">
        <v>14</v>
      </c>
      <c r="AM197" s="13">
        <f>SUM(AK197:AL197)</f>
        <v>17</v>
      </c>
      <c r="AN197" s="46"/>
      <c r="AO197" s="46"/>
      <c r="AP197" s="48"/>
      <c r="AQ197" s="41"/>
      <c r="AR197" s="41"/>
      <c r="AS197" s="41"/>
      <c r="AT197" s="41"/>
      <c r="AU197" s="44"/>
      <c r="AV197" s="38"/>
    </row>
    <row r="198" spans="2:48" ht="36" customHeight="1" thickBot="1">
      <c r="B198" s="40"/>
      <c r="C198" s="41"/>
      <c r="D198" s="43"/>
      <c r="E198" s="41"/>
      <c r="F198" s="14" t="s">
        <v>32</v>
      </c>
      <c r="G198" s="13">
        <f>SUM(G196:G197)</f>
        <v>24</v>
      </c>
      <c r="H198" s="13">
        <f>IF(SUM(H196:H197)&lt;38,SUM(H196:H197),SUM(H196:H197))</f>
        <v>78</v>
      </c>
      <c r="I198" s="13">
        <f>IF(SUM(G198:H198)&lt;100,SUM(G198:H198),SUM(G198:H198))</f>
        <v>102</v>
      </c>
      <c r="J198" s="13">
        <f>SUM(J196:J197)</f>
        <v>33</v>
      </c>
      <c r="K198" s="13">
        <f>IF(SUM(K196:K197)&lt;38,SUM(K196:K197),SUM(K196:K197))</f>
        <v>52</v>
      </c>
      <c r="L198" s="13"/>
      <c r="M198" s="13">
        <f>SUM(M196:M197)</f>
        <v>18</v>
      </c>
      <c r="N198" s="13">
        <f>IF(SUM(N196:N197)&lt;38,SUM(N196:N197),SUM(N196:N197))</f>
        <v>18</v>
      </c>
      <c r="O198" s="13"/>
      <c r="P198" s="13">
        <f>SUM(P196:P197)</f>
        <v>30</v>
      </c>
      <c r="Q198" s="13">
        <f>IF(SUM(Q196:Q197)&lt;38,SUM(Q196:Q197),SUM(Q196:Q197))</f>
        <v>30</v>
      </c>
      <c r="R198" s="13">
        <f>IF(SUM(P198:Q198)&lt;80,SUM(P198:Q198),SUM(P198:Q198))</f>
        <v>60</v>
      </c>
      <c r="S198" s="13">
        <f>SUM(S196:S197)</f>
        <v>17</v>
      </c>
      <c r="T198" s="13">
        <f>IF(SUM(T196:T197)&lt;38,SUM(T196:T197),SUM(T196:T197))</f>
        <v>22</v>
      </c>
      <c r="U198" s="13"/>
      <c r="V198" s="13">
        <f>SUM(V196:V197)</f>
        <v>22</v>
      </c>
      <c r="W198" s="13">
        <f>IF(SUM(W196:W197)&lt;38,SUM(W196:W197),SUM(W196:W197))</f>
        <v>21</v>
      </c>
      <c r="X198" s="13"/>
      <c r="Y198" s="13">
        <f>SUM(Y196:Y197)</f>
        <v>4</v>
      </c>
      <c r="Z198" s="13">
        <f>IF(SUM(Z196:Z197)&lt;19,SUM(Z196:Z197),SUM(Z196:Z197))</f>
        <v>36</v>
      </c>
      <c r="AA198" s="13">
        <f>IF(SUM(Y198:Z198)&lt;40,SUM(Y198:Z198),SUM(Y198:Z198))</f>
        <v>40</v>
      </c>
      <c r="AB198" s="13">
        <f>SUM(AB196:AB197)</f>
        <v>21</v>
      </c>
      <c r="AC198" s="13">
        <f>IF(SUM(AC196:AC197)&lt;19,SUM(AC196:AC197),SUM(AC196:AC197))</f>
        <v>41</v>
      </c>
      <c r="AD198" s="13">
        <f>IF(SUM(AB198:AC198)&lt;40,SUM(AB198:AC198),SUM(AB198:AC198))</f>
        <v>62</v>
      </c>
      <c r="AE198" s="13">
        <f>SUM(AE196:AE197)</f>
        <v>20</v>
      </c>
      <c r="AF198" s="13">
        <f>IF(SUM(AF196:AF197)&lt;19,SUM(AF196:AF197),SUM(AF196:AF197))</f>
        <v>31</v>
      </c>
      <c r="AG198" s="13">
        <f>IF(SUM(AE198:AF198)&lt;40,SUM(AE198:AF198),SUM(AE198:AF198))</f>
        <v>51</v>
      </c>
      <c r="AH198" s="13">
        <f>SUM(AH196:AH197)</f>
        <v>6</v>
      </c>
      <c r="AI198" s="13">
        <f>IF(SUM(AI196:AI197)&lt;19,SUM(AI196:AI197),SUM(AI196:AI197))</f>
        <v>16</v>
      </c>
      <c r="AJ198" s="13"/>
      <c r="AK198" s="13">
        <f>SUM(AK196:AK197)</f>
        <v>6</v>
      </c>
      <c r="AL198" s="13">
        <f>IF(SUM(AL196:AL197)&lt;9,SUM(AL196:AL197),SUM(AL196:AL197))</f>
        <v>14</v>
      </c>
      <c r="AM198" s="13">
        <f>IF(SUM(AK198:AL198)&lt;20,SUM(AK198:AL198),SUM(AK198:AL198))</f>
        <v>20</v>
      </c>
      <c r="AN198" s="15" t="str">
        <f>IF(OR(I198&lt;100,L198&lt;100,O198&lt;100,R198&lt;60,U198&lt;60,X198&lt;60,AA198&lt;40,AD198&lt;40,AG198&lt;40,AJ198&lt;40,AM198&lt;20),"0",SUM(AA198,AD198,X198,U198,R198,O198,L198,I198,AG198,AJ198,AM198))</f>
        <v>0</v>
      </c>
      <c r="AO198" s="15">
        <f>AN198/1320*100</f>
        <v>0</v>
      </c>
      <c r="AP198" s="15" t="str">
        <f>IF(AO198&lt;50,"   ",IF(AO198&lt;65,"مقبول",IF(AO198&lt;75,"جيد",IF(AO198&lt;85,"جيدجداً",IF(AO198&lt;=100,"ممتاز","خطا")))))</f>
        <v xml:space="preserve">   </v>
      </c>
      <c r="AQ198" s="41"/>
      <c r="AR198" s="41"/>
      <c r="AS198" s="41"/>
      <c r="AT198" s="41"/>
      <c r="AU198" s="44"/>
      <c r="AV198" s="38"/>
    </row>
    <row r="199" spans="2:48" ht="28.5" customHeight="1" thickBot="1">
      <c r="B199" s="40">
        <v>46</v>
      </c>
      <c r="C199" s="41">
        <v>655</v>
      </c>
      <c r="D199" s="42" t="s">
        <v>54</v>
      </c>
      <c r="E199" s="41">
        <v>257</v>
      </c>
      <c r="F199" s="11" t="s">
        <v>30</v>
      </c>
      <c r="G199" s="27">
        <v>25</v>
      </c>
      <c r="H199" s="27">
        <v>54</v>
      </c>
      <c r="I199" s="13">
        <f>SUM(G199:H199)</f>
        <v>79</v>
      </c>
      <c r="J199" s="27">
        <v>27</v>
      </c>
      <c r="K199" s="27">
        <v>23</v>
      </c>
      <c r="L199" s="13">
        <f>SUM(J199:K199)</f>
        <v>50</v>
      </c>
      <c r="M199" s="27">
        <v>12</v>
      </c>
      <c r="N199" s="27">
        <v>15</v>
      </c>
      <c r="O199" s="13">
        <f>SUM(M199:N199)</f>
        <v>27</v>
      </c>
      <c r="P199" s="27">
        <v>15</v>
      </c>
      <c r="Q199" s="27">
        <v>15</v>
      </c>
      <c r="R199" s="13">
        <f>SUM(P199:Q199)</f>
        <v>30</v>
      </c>
      <c r="S199" s="27">
        <v>14</v>
      </c>
      <c r="T199" s="27">
        <v>3</v>
      </c>
      <c r="U199" s="13">
        <f>SUM(S199:T199)</f>
        <v>17</v>
      </c>
      <c r="V199" s="27">
        <v>13</v>
      </c>
      <c r="W199" s="27">
        <v>8</v>
      </c>
      <c r="X199" s="13">
        <f>SUM(V199:W199)</f>
        <v>21</v>
      </c>
      <c r="Y199" s="27">
        <v>3</v>
      </c>
      <c r="Z199" s="27">
        <v>13</v>
      </c>
      <c r="AA199" s="13">
        <f>SUM(Y199:Z199)</f>
        <v>16</v>
      </c>
      <c r="AB199" s="27">
        <v>10</v>
      </c>
      <c r="AC199" s="27">
        <v>9</v>
      </c>
      <c r="AD199" s="13">
        <f>SUM(AB199:AC199)</f>
        <v>19</v>
      </c>
      <c r="AE199" s="27">
        <v>10</v>
      </c>
      <c r="AF199" s="27">
        <v>10</v>
      </c>
      <c r="AG199" s="13">
        <f>SUM(AE199:AF199)</f>
        <v>20</v>
      </c>
      <c r="AH199" s="27">
        <v>8</v>
      </c>
      <c r="AI199" s="27">
        <v>7</v>
      </c>
      <c r="AJ199" s="13">
        <f>SUM(AH199:AI199)</f>
        <v>15</v>
      </c>
      <c r="AK199" s="27">
        <v>6</v>
      </c>
      <c r="AL199" s="27">
        <v>9</v>
      </c>
      <c r="AM199" s="13">
        <f>SUM(AK199:AL199)</f>
        <v>15</v>
      </c>
      <c r="AN199" s="46"/>
      <c r="AO199" s="46"/>
      <c r="AP199" s="47"/>
      <c r="AQ199" s="41"/>
      <c r="AR199" s="41"/>
      <c r="AS199" s="41"/>
      <c r="AT199" s="41"/>
      <c r="AU199" s="44" t="str">
        <f t="shared" ref="AU199" si="55">IF(AN201="0","راسب","ناجح")</f>
        <v>راسب</v>
      </c>
      <c r="AV199" s="38" t="str">
        <f t="shared" ref="AV199:AV202" si="56">IF(AN201="0","له دور ثانٍ في : ","ناجح")&amp;IF(COUNTIF(H201,"&lt;56")+COUNTIF(I201,"&lt;100")=0,,"عربي،")&amp;IF(COUNTIF(K201,"&lt;56")+COUNTIF(L201,"&lt;100")=0,,"إنجليزي،")&amp;IF(COUNTIF(N201,"&lt;56")+COUNTIF(O201,"&lt;100")=0,," رياضيات،")&amp;IF(COUNTIF(Q201,"&lt;29")+COUNTIF(R201,"&lt;60")=0,,"فيزياء ،")&amp;IF(COUNTIF(T201,"&lt;29")+COUNTIF(U201,"&lt;60")=0,,"كيمياء،")&amp;IF(COUNTIF(W201,"&lt;29")+COUNTIF(X201,"&lt;60")=0,,"أحياء،")&amp;IF(COUNTIF(Z201,"&lt;22")+COUNTIF(AA201,"&lt;40")=0,,"دين، ")&amp;IF(COUNTIF(AC201,"&lt;19")+COUNTIF(AD201,"&lt;40")=0,,"حاسوب،
")&amp;IF(COUNTIF(AF201,"&lt;22")+COUNTIF(AG201,"&lt;40")=0,,"تاريخ ،")&amp;IF(COUNTIF(AI201,"&lt;22")+COUNTIF(AJ201,"&lt;40")=0,,"جغرافيا،")&amp;IF(COUNTIF(AL201,"&lt;11")+COUNTIF(AM201,"&lt;20")=0,,"أساسيات الحياة الاجتماعية، ")</f>
        <v>له دور ثانٍ في :  رياضيات،كيمياء،أحياء،دين، جغرافيا،</v>
      </c>
    </row>
    <row r="200" spans="2:48" ht="28.5" customHeight="1" thickBot="1">
      <c r="B200" s="40"/>
      <c r="C200" s="41"/>
      <c r="D200" s="43"/>
      <c r="E200" s="41"/>
      <c r="F200" s="11" t="s">
        <v>31</v>
      </c>
      <c r="G200" s="27">
        <v>24</v>
      </c>
      <c r="H200" s="27">
        <v>18</v>
      </c>
      <c r="I200" s="13">
        <f>SUM(G200:H200)</f>
        <v>42</v>
      </c>
      <c r="J200" s="27">
        <v>26</v>
      </c>
      <c r="K200" s="27">
        <v>33</v>
      </c>
      <c r="L200" s="13">
        <f>SUM(J200:K200)</f>
        <v>59</v>
      </c>
      <c r="M200" s="27">
        <v>15</v>
      </c>
      <c r="N200" s="27">
        <v>1</v>
      </c>
      <c r="O200" s="13">
        <f>SUM(M200:N200)</f>
        <v>16</v>
      </c>
      <c r="P200" s="27">
        <v>13</v>
      </c>
      <c r="Q200" s="27">
        <v>17</v>
      </c>
      <c r="R200" s="13">
        <f>SUM(P200:Q200)</f>
        <v>30</v>
      </c>
      <c r="S200" s="27">
        <v>11</v>
      </c>
      <c r="T200" s="27">
        <v>4</v>
      </c>
      <c r="U200" s="13">
        <f>SUM(S200:T200)</f>
        <v>15</v>
      </c>
      <c r="V200" s="27">
        <v>15</v>
      </c>
      <c r="W200" s="27">
        <v>11</v>
      </c>
      <c r="X200" s="13">
        <f>SUM(V200:W200)</f>
        <v>26</v>
      </c>
      <c r="Y200" s="27">
        <v>1</v>
      </c>
      <c r="Z200" s="27">
        <v>7</v>
      </c>
      <c r="AA200" s="13">
        <f>SUM(Y200:Z200)</f>
        <v>8</v>
      </c>
      <c r="AB200" s="27">
        <v>11</v>
      </c>
      <c r="AC200" s="27">
        <v>16</v>
      </c>
      <c r="AD200" s="13">
        <f>SUM(AB200:AC200)</f>
        <v>27</v>
      </c>
      <c r="AE200" s="27">
        <v>5</v>
      </c>
      <c r="AF200" s="27">
        <v>15</v>
      </c>
      <c r="AG200" s="13">
        <f>SUM(AE200:AF200)</f>
        <v>20</v>
      </c>
      <c r="AH200" s="27">
        <v>8</v>
      </c>
      <c r="AI200" s="27">
        <v>5</v>
      </c>
      <c r="AJ200" s="13">
        <f>SUM(AH200:AI200)</f>
        <v>13</v>
      </c>
      <c r="AK200" s="27">
        <v>3</v>
      </c>
      <c r="AL200" s="27">
        <v>4</v>
      </c>
      <c r="AM200" s="13">
        <f>SUM(AK200:AL200)</f>
        <v>7</v>
      </c>
      <c r="AN200" s="46"/>
      <c r="AO200" s="46"/>
      <c r="AP200" s="48"/>
      <c r="AQ200" s="41"/>
      <c r="AR200" s="41"/>
      <c r="AS200" s="41"/>
      <c r="AT200" s="41"/>
      <c r="AU200" s="44"/>
      <c r="AV200" s="38"/>
    </row>
    <row r="201" spans="2:48" ht="36" customHeight="1" thickBot="1">
      <c r="B201" s="40"/>
      <c r="C201" s="41"/>
      <c r="D201" s="43"/>
      <c r="E201" s="41"/>
      <c r="F201" s="14" t="s">
        <v>32</v>
      </c>
      <c r="G201" s="13">
        <f>SUM(G199:G200)</f>
        <v>49</v>
      </c>
      <c r="H201" s="13">
        <f>IF(SUM(H199:H200)&lt;38,SUM(H199:H200),SUM(H199:H200))</f>
        <v>72</v>
      </c>
      <c r="I201" s="13">
        <f>IF(SUM(G201:H201)&lt;100,SUM(G201:H201),SUM(G201:H201))</f>
        <v>121</v>
      </c>
      <c r="J201" s="13">
        <f>SUM(J199:J200)</f>
        <v>53</v>
      </c>
      <c r="K201" s="13">
        <f>IF(SUM(K199:K200)&lt;38,SUM(K199:K200),SUM(K199:K200))</f>
        <v>56</v>
      </c>
      <c r="L201" s="13">
        <f>IF(SUM(J201:K201)&lt;100,SUM(J201:K201),SUM(J201:K201))</f>
        <v>109</v>
      </c>
      <c r="M201" s="13">
        <f>SUM(M199:M200)</f>
        <v>27</v>
      </c>
      <c r="N201" s="13">
        <f>IF(SUM(N199:N200)&lt;38,SUM(N199:N200),SUM(N199:N200))</f>
        <v>16</v>
      </c>
      <c r="O201" s="13"/>
      <c r="P201" s="13">
        <f>SUM(P199:P200)</f>
        <v>28</v>
      </c>
      <c r="Q201" s="13">
        <f>IF(SUM(Q199:Q200)&lt;38,SUM(Q199:Q200),SUM(Q199:Q200))</f>
        <v>32</v>
      </c>
      <c r="R201" s="13">
        <f>IF(SUM(P201:Q201)&lt;80,SUM(P201:Q201),SUM(P201:Q201))</f>
        <v>60</v>
      </c>
      <c r="S201" s="13">
        <f>SUM(S199:S200)</f>
        <v>25</v>
      </c>
      <c r="T201" s="13">
        <f>IF(SUM(T199:T200)&lt;38,SUM(T199:T200),SUM(T199:T200))</f>
        <v>7</v>
      </c>
      <c r="U201" s="13"/>
      <c r="V201" s="13">
        <f>SUM(V199:V200)</f>
        <v>28</v>
      </c>
      <c r="W201" s="13">
        <f>IF(SUM(W199:W200)&lt;38,SUM(W199:W200),SUM(W199:W200))</f>
        <v>19</v>
      </c>
      <c r="X201" s="13"/>
      <c r="Y201" s="13">
        <f>SUM(Y199:Y200)</f>
        <v>4</v>
      </c>
      <c r="Z201" s="13">
        <f>IF(SUM(Z199:Z200)&lt;19,SUM(Z199:Z200),SUM(Z199:Z200))</f>
        <v>20</v>
      </c>
      <c r="AA201" s="13"/>
      <c r="AB201" s="13">
        <f>SUM(AB199:AB200)</f>
        <v>21</v>
      </c>
      <c r="AC201" s="13">
        <f>IF(SUM(AC199:AC200)&lt;19,SUM(AC199:AC200),SUM(AC199:AC200))</f>
        <v>25</v>
      </c>
      <c r="AD201" s="13">
        <f>IF(SUM(AB201:AC201)&lt;40,SUM(AB201:AC201),SUM(AB201:AC201))</f>
        <v>46</v>
      </c>
      <c r="AE201" s="13">
        <f>SUM(AE199:AE200)</f>
        <v>15</v>
      </c>
      <c r="AF201" s="13">
        <f>IF(SUM(AF199:AF200)&lt;19,SUM(AF199:AF200),SUM(AF199:AF200))</f>
        <v>25</v>
      </c>
      <c r="AG201" s="13">
        <f>IF(SUM(AE201:AF201)&lt;40,SUM(AE201:AF201),SUM(AE201:AF201))</f>
        <v>40</v>
      </c>
      <c r="AH201" s="13">
        <f>SUM(AH199:AH200)</f>
        <v>16</v>
      </c>
      <c r="AI201" s="13">
        <f>IF(SUM(AI199:AI200)&lt;19,SUM(AI199:AI200),SUM(AI199:AI200))</f>
        <v>12</v>
      </c>
      <c r="AJ201" s="13"/>
      <c r="AK201" s="13">
        <f>SUM(AK199:AK200)</f>
        <v>9</v>
      </c>
      <c r="AL201" s="13">
        <f>IF(SUM(AL199:AL200)&lt;9,SUM(AL199:AL200),SUM(AL199:AL200))</f>
        <v>13</v>
      </c>
      <c r="AM201" s="13">
        <f>IF(SUM(AK201:AL201)&lt;20,SUM(AK201:AL201),SUM(AK201:AL201))</f>
        <v>22</v>
      </c>
      <c r="AN201" s="15" t="str">
        <f>IF(OR(I201&lt;100,L201&lt;100,O201&lt;100,R201&lt;60,U201&lt;60,X201&lt;60,AA201&lt;40,AD201&lt;40,AG201&lt;40,AJ201&lt;40,AM201&lt;20),"0",SUM(AA201,AD201,X201,U201,R201,O201,L201,I201,AG201,AJ201,AM201))</f>
        <v>0</v>
      </c>
      <c r="AO201" s="15">
        <f>AN201/1320*100</f>
        <v>0</v>
      </c>
      <c r="AP201" s="15" t="str">
        <f>IF(AO201&lt;50,"   ",IF(AO201&lt;65,"مقبول",IF(AO201&lt;75,"جيد",IF(AO201&lt;85,"جيدجداً",IF(AO201&lt;=100,"ممتاز","خطا")))))</f>
        <v xml:space="preserve">   </v>
      </c>
      <c r="AQ201" s="41"/>
      <c r="AR201" s="41"/>
      <c r="AS201" s="41"/>
      <c r="AT201" s="41"/>
      <c r="AU201" s="44"/>
      <c r="AV201" s="38"/>
    </row>
    <row r="202" spans="2:48" ht="28.5" customHeight="1" thickBot="1">
      <c r="B202" s="40">
        <v>47</v>
      </c>
      <c r="C202" s="41">
        <v>656</v>
      </c>
      <c r="D202" s="42" t="s">
        <v>55</v>
      </c>
      <c r="E202" s="41">
        <v>258</v>
      </c>
      <c r="F202" s="11" t="s">
        <v>30</v>
      </c>
      <c r="G202" s="27">
        <v>17</v>
      </c>
      <c r="H202" s="27">
        <v>33</v>
      </c>
      <c r="I202" s="13">
        <f>SUM(G202:H202)</f>
        <v>50</v>
      </c>
      <c r="J202" s="27">
        <v>26</v>
      </c>
      <c r="K202" s="27">
        <v>26</v>
      </c>
      <c r="L202" s="13">
        <f>SUM(J202:K202)</f>
        <v>52</v>
      </c>
      <c r="M202" s="27">
        <v>12</v>
      </c>
      <c r="N202" s="27">
        <v>15</v>
      </c>
      <c r="O202" s="13">
        <f>SUM(M202:N202)</f>
        <v>27</v>
      </c>
      <c r="P202" s="27">
        <v>18</v>
      </c>
      <c r="Q202" s="27">
        <v>15</v>
      </c>
      <c r="R202" s="13">
        <f>SUM(P202:Q202)</f>
        <v>33</v>
      </c>
      <c r="S202" s="27">
        <v>11</v>
      </c>
      <c r="T202" s="27">
        <v>11</v>
      </c>
      <c r="U202" s="13">
        <f>SUM(S202:T202)</f>
        <v>22</v>
      </c>
      <c r="V202" s="27">
        <v>17</v>
      </c>
      <c r="W202" s="27">
        <v>18</v>
      </c>
      <c r="X202" s="13">
        <f>SUM(V202:W202)</f>
        <v>35</v>
      </c>
      <c r="Y202" s="27">
        <v>6</v>
      </c>
      <c r="Z202" s="27">
        <v>15</v>
      </c>
      <c r="AA202" s="13">
        <f>SUM(Y202:Z202)</f>
        <v>21</v>
      </c>
      <c r="AB202" s="27">
        <v>11</v>
      </c>
      <c r="AC202" s="27">
        <v>16</v>
      </c>
      <c r="AD202" s="13">
        <f>SUM(AB202:AC202)</f>
        <v>27</v>
      </c>
      <c r="AE202" s="27">
        <v>7</v>
      </c>
      <c r="AF202" s="27">
        <v>6</v>
      </c>
      <c r="AG202" s="13">
        <f>SUM(AE202:AF202)</f>
        <v>13</v>
      </c>
      <c r="AH202" s="27">
        <v>8</v>
      </c>
      <c r="AI202" s="27">
        <v>9</v>
      </c>
      <c r="AJ202" s="13">
        <f>SUM(AH202:AI202)</f>
        <v>17</v>
      </c>
      <c r="AK202" s="27">
        <v>6</v>
      </c>
      <c r="AL202" s="27">
        <v>7</v>
      </c>
      <c r="AM202" s="13">
        <f>SUM(AK202:AL202)</f>
        <v>13</v>
      </c>
      <c r="AN202" s="46"/>
      <c r="AO202" s="46"/>
      <c r="AP202" s="47"/>
      <c r="AQ202" s="41"/>
      <c r="AR202" s="41"/>
      <c r="AS202" s="41"/>
      <c r="AT202" s="41"/>
      <c r="AU202" s="44" t="str">
        <f t="shared" ref="AU202" si="57">IF(AN204="0","راسب","ناجح")</f>
        <v>راسب</v>
      </c>
      <c r="AV202" s="38" t="str">
        <f t="shared" si="56"/>
        <v>له دور ثانٍ في : إنجليزي، رياضيات،كيمياء،</v>
      </c>
    </row>
    <row r="203" spans="2:48" ht="28.5" customHeight="1" thickBot="1">
      <c r="B203" s="40"/>
      <c r="C203" s="41"/>
      <c r="D203" s="43"/>
      <c r="E203" s="41"/>
      <c r="F203" s="11" t="s">
        <v>31</v>
      </c>
      <c r="G203" s="27">
        <v>18</v>
      </c>
      <c r="H203" s="27">
        <v>38</v>
      </c>
      <c r="I203" s="13">
        <f>SUM(G203:H203)</f>
        <v>56</v>
      </c>
      <c r="J203" s="27">
        <v>22</v>
      </c>
      <c r="K203" s="27">
        <v>27</v>
      </c>
      <c r="L203" s="13">
        <f>SUM(J203:K203)</f>
        <v>49</v>
      </c>
      <c r="M203" s="27">
        <v>17</v>
      </c>
      <c r="N203" s="27">
        <v>6</v>
      </c>
      <c r="O203" s="13">
        <f>SUM(M203:N203)</f>
        <v>23</v>
      </c>
      <c r="P203" s="27">
        <v>14</v>
      </c>
      <c r="Q203" s="27">
        <v>16</v>
      </c>
      <c r="R203" s="13">
        <f>SUM(P203:Q203)</f>
        <v>30</v>
      </c>
      <c r="S203" s="27">
        <v>9</v>
      </c>
      <c r="T203" s="27">
        <v>16</v>
      </c>
      <c r="U203" s="13">
        <f>SUM(S203:T203)</f>
        <v>25</v>
      </c>
      <c r="V203" s="27">
        <v>13</v>
      </c>
      <c r="W203" s="27">
        <v>19</v>
      </c>
      <c r="X203" s="13">
        <f>SUM(V203:W203)</f>
        <v>32</v>
      </c>
      <c r="Y203" s="27">
        <v>6</v>
      </c>
      <c r="Z203" s="27">
        <v>19</v>
      </c>
      <c r="AA203" s="13">
        <f>SUM(Y203:Z203)</f>
        <v>25</v>
      </c>
      <c r="AB203" s="27">
        <v>12</v>
      </c>
      <c r="AC203" s="27">
        <v>9</v>
      </c>
      <c r="AD203" s="13">
        <f>SUM(AB203:AC203)</f>
        <v>21</v>
      </c>
      <c r="AE203" s="27">
        <v>4</v>
      </c>
      <c r="AF203" s="27">
        <v>23</v>
      </c>
      <c r="AG203" s="13">
        <f>SUM(AE203:AF203)</f>
        <v>27</v>
      </c>
      <c r="AH203" s="27">
        <v>8</v>
      </c>
      <c r="AI203" s="27">
        <v>15</v>
      </c>
      <c r="AJ203" s="13">
        <f>SUM(AH203:AI203)</f>
        <v>23</v>
      </c>
      <c r="AK203" s="27">
        <v>3</v>
      </c>
      <c r="AL203" s="27">
        <v>8</v>
      </c>
      <c r="AM203" s="13">
        <f>SUM(AK203:AL203)</f>
        <v>11</v>
      </c>
      <c r="AN203" s="46"/>
      <c r="AO203" s="46"/>
      <c r="AP203" s="48"/>
      <c r="AQ203" s="41"/>
      <c r="AR203" s="41"/>
      <c r="AS203" s="41"/>
      <c r="AT203" s="41"/>
      <c r="AU203" s="44"/>
      <c r="AV203" s="38"/>
    </row>
    <row r="204" spans="2:48" ht="36" customHeight="1" thickBot="1">
      <c r="B204" s="40"/>
      <c r="C204" s="41"/>
      <c r="D204" s="43"/>
      <c r="E204" s="41"/>
      <c r="F204" s="14" t="s">
        <v>32</v>
      </c>
      <c r="G204" s="13">
        <f>SUM(G202:G203)</f>
        <v>35</v>
      </c>
      <c r="H204" s="13">
        <f>IF(SUM(H202:H203)&lt;38,SUM(H202:H203),SUM(H202:H203))</f>
        <v>71</v>
      </c>
      <c r="I204" s="13">
        <f>IF(SUM(G204:H204)&lt;100,SUM(G204:H204),SUM(G204:H204))</f>
        <v>106</v>
      </c>
      <c r="J204" s="13">
        <f>SUM(J202:J203)</f>
        <v>48</v>
      </c>
      <c r="K204" s="13">
        <f>IF(SUM(K202:K203)&lt;38,SUM(K202:K203),SUM(K202:K203))</f>
        <v>53</v>
      </c>
      <c r="L204" s="13"/>
      <c r="M204" s="13">
        <f>SUM(M202:M203)</f>
        <v>29</v>
      </c>
      <c r="N204" s="13">
        <f>IF(SUM(N202:N203)&lt;38,SUM(N202:N203),SUM(N202:N203))</f>
        <v>21</v>
      </c>
      <c r="O204" s="13"/>
      <c r="P204" s="13">
        <f>SUM(P202:P203)</f>
        <v>32</v>
      </c>
      <c r="Q204" s="13">
        <f>IF(SUM(Q202:Q203)&lt;38,SUM(Q202:Q203),SUM(Q202:Q203))</f>
        <v>31</v>
      </c>
      <c r="R204" s="13">
        <f>IF(SUM(P204:Q204)&lt;80,SUM(P204:Q204),SUM(P204:Q204))</f>
        <v>63</v>
      </c>
      <c r="S204" s="13">
        <f>SUM(S202:S203)</f>
        <v>20</v>
      </c>
      <c r="T204" s="13">
        <f>IF(SUM(T202:T203)&lt;38,SUM(T202:T203),SUM(T202:T203))</f>
        <v>27</v>
      </c>
      <c r="U204" s="13"/>
      <c r="V204" s="13">
        <f>SUM(V202:V203)</f>
        <v>30</v>
      </c>
      <c r="W204" s="13">
        <f>IF(SUM(W202:W203)&lt;38,SUM(W202:W203),SUM(W202:W203))</f>
        <v>37</v>
      </c>
      <c r="X204" s="13">
        <f>IF(SUM(V204:W204)&lt;80,SUM(V204:W204),SUM(V204:W204))</f>
        <v>67</v>
      </c>
      <c r="Y204" s="13">
        <f>SUM(Y202:Y203)</f>
        <v>12</v>
      </c>
      <c r="Z204" s="13">
        <f>IF(SUM(Z202:Z203)&lt;19,SUM(Z202:Z203),SUM(Z202:Z203))</f>
        <v>34</v>
      </c>
      <c r="AA204" s="13">
        <f>IF(SUM(Y204:Z204)&lt;40,SUM(Y204:Z204),SUM(Y204:Z204))</f>
        <v>46</v>
      </c>
      <c r="AB204" s="13">
        <f>SUM(AB202:AB203)</f>
        <v>23</v>
      </c>
      <c r="AC204" s="13">
        <f>IF(SUM(AC202:AC203)&lt;19,SUM(AC202:AC203),SUM(AC202:AC203))</f>
        <v>25</v>
      </c>
      <c r="AD204" s="13">
        <f>IF(SUM(AB204:AC204)&lt;40,SUM(AB204:AC204),SUM(AB204:AC204))</f>
        <v>48</v>
      </c>
      <c r="AE204" s="13">
        <f>SUM(AE202:AE203)</f>
        <v>11</v>
      </c>
      <c r="AF204" s="13">
        <f>IF(SUM(AF202:AF203)&lt;19,SUM(AF202:AF203),SUM(AF202:AF203))</f>
        <v>29</v>
      </c>
      <c r="AG204" s="13">
        <f>IF(SUM(AE204:AF204)&lt;40,SUM(AE204:AF204),SUM(AE204:AF204))</f>
        <v>40</v>
      </c>
      <c r="AH204" s="13">
        <f>SUM(AH202:AH203)</f>
        <v>16</v>
      </c>
      <c r="AI204" s="13">
        <f>IF(SUM(AI202:AI203)&lt;19,SUM(AI202:AI203),SUM(AI202:AI203))</f>
        <v>24</v>
      </c>
      <c r="AJ204" s="13">
        <f>IF(SUM(AH204:AI204)&lt;40,SUM(AH204:AI204),SUM(AH204:AI204))</f>
        <v>40</v>
      </c>
      <c r="AK204" s="13">
        <f>SUM(AK202:AK203)</f>
        <v>9</v>
      </c>
      <c r="AL204" s="13">
        <f>IF(SUM(AL202:AL203)&lt;9,SUM(AL202:AL203),SUM(AL202:AL203))</f>
        <v>15</v>
      </c>
      <c r="AM204" s="13">
        <f>IF(SUM(AK204:AL204)&lt;20,SUM(AK204:AL204),SUM(AK204:AL204))</f>
        <v>24</v>
      </c>
      <c r="AN204" s="15" t="str">
        <f>IF(OR(I204&lt;100,L204&lt;100,O204&lt;100,R204&lt;60,U204&lt;60,X204&lt;60,AA204&lt;40,AD204&lt;40,AG204&lt;40,AJ204&lt;40,AM204&lt;20),"0",SUM(AA204,AD204,X204,U204,R204,O204,L204,I204,AG204,AJ204,AM204))</f>
        <v>0</v>
      </c>
      <c r="AO204" s="15">
        <f>AN204/1320*100</f>
        <v>0</v>
      </c>
      <c r="AP204" s="15" t="str">
        <f>IF(AO204&lt;50,"   ",IF(AO204&lt;65,"مقبول",IF(AO204&lt;75,"جيد",IF(AO204&lt;85,"جيدجداً",IF(AO204&lt;=100,"ممتاز","خطا")))))</f>
        <v xml:space="preserve">   </v>
      </c>
      <c r="AQ204" s="41"/>
      <c r="AR204" s="41"/>
      <c r="AS204" s="41"/>
      <c r="AT204" s="41"/>
      <c r="AU204" s="44"/>
      <c r="AV204" s="38"/>
    </row>
    <row r="205" spans="2:48" ht="28.5" customHeight="1" thickBot="1">
      <c r="B205" s="40">
        <v>48</v>
      </c>
      <c r="C205" s="41">
        <v>657</v>
      </c>
      <c r="D205" s="42" t="s">
        <v>56</v>
      </c>
      <c r="E205" s="41">
        <v>259</v>
      </c>
      <c r="F205" s="11" t="s">
        <v>30</v>
      </c>
      <c r="G205" s="27">
        <v>22</v>
      </c>
      <c r="H205" s="27">
        <v>50</v>
      </c>
      <c r="I205" s="13">
        <f>SUM(G205:H205)</f>
        <v>72</v>
      </c>
      <c r="J205" s="27">
        <v>21</v>
      </c>
      <c r="K205" s="27">
        <v>43</v>
      </c>
      <c r="L205" s="13">
        <f>SUM(J205:K205)</f>
        <v>64</v>
      </c>
      <c r="M205" s="27">
        <v>20</v>
      </c>
      <c r="N205" s="27">
        <v>41</v>
      </c>
      <c r="O205" s="13">
        <f>SUM(M205:N205)</f>
        <v>61</v>
      </c>
      <c r="P205" s="27">
        <v>15</v>
      </c>
      <c r="Q205" s="27">
        <v>20</v>
      </c>
      <c r="R205" s="13">
        <f>SUM(P205:Q205)</f>
        <v>35</v>
      </c>
      <c r="S205" s="27">
        <v>16</v>
      </c>
      <c r="T205" s="27">
        <v>15</v>
      </c>
      <c r="U205" s="13">
        <f>SUM(S205:T205)</f>
        <v>31</v>
      </c>
      <c r="V205" s="27">
        <v>16</v>
      </c>
      <c r="W205" s="27">
        <v>14</v>
      </c>
      <c r="X205" s="13">
        <f>SUM(V205:W205)</f>
        <v>30</v>
      </c>
      <c r="Y205" s="27">
        <v>9</v>
      </c>
      <c r="Z205" s="27">
        <v>21</v>
      </c>
      <c r="AA205" s="13">
        <f>SUM(Y205:Z205)</f>
        <v>30</v>
      </c>
      <c r="AB205" s="27">
        <v>14</v>
      </c>
      <c r="AC205" s="27">
        <v>21</v>
      </c>
      <c r="AD205" s="13">
        <f>SUM(AB205:AC205)</f>
        <v>35</v>
      </c>
      <c r="AE205" s="27">
        <v>9</v>
      </c>
      <c r="AF205" s="27">
        <v>23</v>
      </c>
      <c r="AG205" s="13">
        <f>SUM(AE205:AF205)</f>
        <v>32</v>
      </c>
      <c r="AH205" s="27">
        <v>7</v>
      </c>
      <c r="AI205" s="27">
        <v>14</v>
      </c>
      <c r="AJ205" s="13">
        <f>SUM(AH205:AI205)</f>
        <v>21</v>
      </c>
      <c r="AK205" s="27">
        <v>5</v>
      </c>
      <c r="AL205" s="27">
        <v>6</v>
      </c>
      <c r="AM205" s="13">
        <f>SUM(AK205:AL205)</f>
        <v>11</v>
      </c>
      <c r="AN205" s="46"/>
      <c r="AO205" s="46"/>
      <c r="AP205" s="47"/>
      <c r="AQ205" s="41"/>
      <c r="AR205" s="41"/>
      <c r="AS205" s="41"/>
      <c r="AT205" s="41"/>
      <c r="AU205" s="44" t="str">
        <f t="shared" ref="AU205" si="58">IF(AN207="0","راسب","ناجح")</f>
        <v>ناجح</v>
      </c>
      <c r="AV205" s="38" t="str">
        <f t="shared" ref="AV205:AV208" si="59">IF(AN207="0","له دور ثانٍ في : ","ناجح")&amp;IF(COUNTIF(H207,"&lt;56")+COUNTIF(I207,"&lt;100")=0,,"عربي،")&amp;IF(COUNTIF(K207,"&lt;56")+COUNTIF(L207,"&lt;100")=0,,"إنجليزي،")&amp;IF(COUNTIF(N207,"&lt;56")+COUNTIF(O207,"&lt;100")=0,," رياضيات،")&amp;IF(COUNTIF(Q207,"&lt;29")+COUNTIF(R207,"&lt;60")=0,,"فيزياء ،")&amp;IF(COUNTIF(T207,"&lt;29")+COUNTIF(U207,"&lt;60")=0,,"كيمياء،")&amp;IF(COUNTIF(W207,"&lt;29")+COUNTIF(X207,"&lt;60")=0,,"أحياء،")&amp;IF(COUNTIF(Z207,"&lt;22")+COUNTIF(AA207,"&lt;40")=0,,"دين، ")&amp;IF(COUNTIF(AC207,"&lt;19")+COUNTIF(AD207,"&lt;40")=0,,"حاسوب،
")&amp;IF(COUNTIF(AF207,"&lt;22")+COUNTIF(AG207,"&lt;40")=0,,"تاريخ ،")&amp;IF(COUNTIF(AI207,"&lt;22")+COUNTIF(AJ207,"&lt;40")=0,,"جغرافيا،")&amp;IF(COUNTIF(AL207,"&lt;11")+COUNTIF(AM207,"&lt;20")=0,,"أساسيات الحياة الاجتماعية، ")</f>
        <v>ناجح</v>
      </c>
    </row>
    <row r="206" spans="2:48" ht="28.5" customHeight="1" thickBot="1">
      <c r="B206" s="40"/>
      <c r="C206" s="41"/>
      <c r="D206" s="43"/>
      <c r="E206" s="41"/>
      <c r="F206" s="11" t="s">
        <v>31</v>
      </c>
      <c r="G206" s="27">
        <v>22</v>
      </c>
      <c r="H206" s="27">
        <v>63</v>
      </c>
      <c r="I206" s="13">
        <f>SUM(G206:H206)</f>
        <v>85</v>
      </c>
      <c r="J206" s="27">
        <v>21</v>
      </c>
      <c r="K206" s="27">
        <v>39</v>
      </c>
      <c r="L206" s="13">
        <f>SUM(J206:K206)</f>
        <v>60</v>
      </c>
      <c r="M206" s="27">
        <v>15</v>
      </c>
      <c r="N206" s="27">
        <v>40</v>
      </c>
      <c r="O206" s="13">
        <f>SUM(M206:N206)</f>
        <v>55</v>
      </c>
      <c r="P206" s="27">
        <v>13</v>
      </c>
      <c r="Q206" s="27">
        <v>20</v>
      </c>
      <c r="R206" s="13">
        <f>SUM(P206:Q206)</f>
        <v>33</v>
      </c>
      <c r="S206" s="27">
        <v>21</v>
      </c>
      <c r="T206" s="27">
        <v>24</v>
      </c>
      <c r="U206" s="13">
        <f>SUM(S206:T206)</f>
        <v>45</v>
      </c>
      <c r="V206" s="27">
        <v>18</v>
      </c>
      <c r="W206" s="27">
        <v>23</v>
      </c>
      <c r="X206" s="13">
        <f>SUM(V206:W206)</f>
        <v>41</v>
      </c>
      <c r="Y206" s="27">
        <v>8</v>
      </c>
      <c r="Z206" s="27">
        <v>26</v>
      </c>
      <c r="AA206" s="13">
        <f>SUM(Y206:Z206)</f>
        <v>34</v>
      </c>
      <c r="AB206" s="27">
        <v>14</v>
      </c>
      <c r="AC206" s="27">
        <v>6</v>
      </c>
      <c r="AD206" s="13">
        <f>SUM(AB206:AC206)</f>
        <v>20</v>
      </c>
      <c r="AE206" s="27">
        <v>11</v>
      </c>
      <c r="AF206" s="27">
        <v>18</v>
      </c>
      <c r="AG206" s="13">
        <f>SUM(AE206:AF206)</f>
        <v>29</v>
      </c>
      <c r="AH206" s="27">
        <v>7</v>
      </c>
      <c r="AI206" s="27">
        <v>12</v>
      </c>
      <c r="AJ206" s="13">
        <f>SUM(AH206:AI206)</f>
        <v>19</v>
      </c>
      <c r="AK206" s="27">
        <v>4</v>
      </c>
      <c r="AL206" s="27">
        <v>7</v>
      </c>
      <c r="AM206" s="13">
        <f>SUM(AK206:AL206)</f>
        <v>11</v>
      </c>
      <c r="AN206" s="46"/>
      <c r="AO206" s="46"/>
      <c r="AP206" s="48"/>
      <c r="AQ206" s="41"/>
      <c r="AR206" s="41"/>
      <c r="AS206" s="41"/>
      <c r="AT206" s="41"/>
      <c r="AU206" s="44"/>
      <c r="AV206" s="38"/>
    </row>
    <row r="207" spans="2:48" ht="36" customHeight="1" thickBot="1">
      <c r="B207" s="40"/>
      <c r="C207" s="41"/>
      <c r="D207" s="43"/>
      <c r="E207" s="41"/>
      <c r="F207" s="14" t="s">
        <v>32</v>
      </c>
      <c r="G207" s="13">
        <f>SUM(G205:G206)</f>
        <v>44</v>
      </c>
      <c r="H207" s="13">
        <f>IF(SUM(H205:H206)&lt;38,SUM(H205:H206),SUM(H205:H206))</f>
        <v>113</v>
      </c>
      <c r="I207" s="13">
        <f>IF(SUM(G207:H207)&lt;100,SUM(G207:H207),SUM(G207:H207))</f>
        <v>157</v>
      </c>
      <c r="J207" s="13">
        <f>SUM(J205:J206)</f>
        <v>42</v>
      </c>
      <c r="K207" s="13">
        <f>IF(SUM(K205:K206)&lt;38,SUM(K205:K206),SUM(K205:K206))</f>
        <v>82</v>
      </c>
      <c r="L207" s="13">
        <f>IF(SUM(J207:K207)&lt;100,SUM(J207:K207),SUM(J207:K207))</f>
        <v>124</v>
      </c>
      <c r="M207" s="13">
        <f>SUM(M205:M206)</f>
        <v>35</v>
      </c>
      <c r="N207" s="13">
        <f>IF(SUM(N205:N206)&lt;38,SUM(N205:N206),SUM(N205:N206))</f>
        <v>81</v>
      </c>
      <c r="O207" s="13">
        <f>IF(SUM(M207:N207)&lt;100,SUM(M207:N207),SUM(M207:N207))</f>
        <v>116</v>
      </c>
      <c r="P207" s="13">
        <f>SUM(P205:P206)</f>
        <v>28</v>
      </c>
      <c r="Q207" s="13">
        <f>IF(SUM(Q205:Q206)&lt;38,SUM(Q205:Q206),SUM(Q205:Q206))</f>
        <v>40</v>
      </c>
      <c r="R207" s="13">
        <f>IF(SUM(P207:Q207)&lt;80,SUM(P207:Q207),SUM(P207:Q207))</f>
        <v>68</v>
      </c>
      <c r="S207" s="13">
        <f>SUM(S205:S206)</f>
        <v>37</v>
      </c>
      <c r="T207" s="13">
        <f>IF(SUM(T205:T206)&lt;38,SUM(T205:T206),SUM(T205:T206))</f>
        <v>39</v>
      </c>
      <c r="U207" s="13">
        <f>IF(SUM(S207:T207)&lt;80,SUM(S207:T207),SUM(S207:T207))</f>
        <v>76</v>
      </c>
      <c r="V207" s="13">
        <f>SUM(V205:V206)</f>
        <v>34</v>
      </c>
      <c r="W207" s="13">
        <f>IF(SUM(W205:W206)&lt;38,SUM(W205:W206),SUM(W205:W206))</f>
        <v>37</v>
      </c>
      <c r="X207" s="13">
        <f>IF(SUM(V207:W207)&lt;80,SUM(V207:W207),SUM(V207:W207))</f>
        <v>71</v>
      </c>
      <c r="Y207" s="13">
        <f>SUM(Y205:Y206)</f>
        <v>17</v>
      </c>
      <c r="Z207" s="13">
        <f>IF(SUM(Z205:Z206)&lt;19,SUM(Z205:Z206),SUM(Z205:Z206))</f>
        <v>47</v>
      </c>
      <c r="AA207" s="13">
        <f>IF(SUM(Y207:Z207)&lt;40,SUM(Y207:Z207),SUM(Y207:Z207))</f>
        <v>64</v>
      </c>
      <c r="AB207" s="13">
        <f>SUM(AB205:AB206)</f>
        <v>28</v>
      </c>
      <c r="AC207" s="13">
        <f>IF(SUM(AC205:AC206)&lt;19,SUM(AC205:AC206),SUM(AC205:AC206))</f>
        <v>27</v>
      </c>
      <c r="AD207" s="13">
        <f>IF(SUM(AB207:AC207)&lt;40,SUM(AB207:AC207),SUM(AB207:AC207))</f>
        <v>55</v>
      </c>
      <c r="AE207" s="13">
        <f>SUM(AE205:AE206)</f>
        <v>20</v>
      </c>
      <c r="AF207" s="13">
        <f>IF(SUM(AF205:AF206)&lt;19,SUM(AF205:AF206),SUM(AF205:AF206))</f>
        <v>41</v>
      </c>
      <c r="AG207" s="13">
        <f>IF(SUM(AE207:AF207)&lt;40,SUM(AE207:AF207),SUM(AE207:AF207))</f>
        <v>61</v>
      </c>
      <c r="AH207" s="13">
        <f>SUM(AH205:AH206)</f>
        <v>14</v>
      </c>
      <c r="AI207" s="13">
        <f>IF(SUM(AI205:AI206)&lt;19,SUM(AI205:AI206),SUM(AI205:AI206))</f>
        <v>26</v>
      </c>
      <c r="AJ207" s="13">
        <f>IF(SUM(AH207:AI207)&lt;40,SUM(AH207:AI207),SUM(AH207:AI207))</f>
        <v>40</v>
      </c>
      <c r="AK207" s="13">
        <f>SUM(AK205:AK206)</f>
        <v>9</v>
      </c>
      <c r="AL207" s="13">
        <f>IF(SUM(AL205:AL206)&lt;9,SUM(AL205:AL206),SUM(AL205:AL206))</f>
        <v>13</v>
      </c>
      <c r="AM207" s="13">
        <f>IF(SUM(AK207:AL207)&lt;20,SUM(AK207:AL207),SUM(AK207:AL207))</f>
        <v>22</v>
      </c>
      <c r="AN207" s="15">
        <f>IF(OR(I207&lt;100,L207&lt;100,O207&lt;100,R207&lt;60,U207&lt;60,X207&lt;60,AA207&lt;40,AD207&lt;40,AG207&lt;40,AJ207&lt;40,AM207&lt;20),"0",SUM(AA207,AD207,X207,U207,R207,O207,L207,I207,AG207,AJ207,AM207))</f>
        <v>854</v>
      </c>
      <c r="AO207" s="15">
        <f>AN207/1320*100</f>
        <v>64.696969696969703</v>
      </c>
      <c r="AP207" s="15" t="str">
        <f>IF(AO207&lt;50,"   ",IF(AO207&lt;65,"مقبول",IF(AO207&lt;75,"جيد",IF(AO207&lt;85,"جيدجداً",IF(AO207&lt;=100,"ممتاز","خطا")))))</f>
        <v>مقبول</v>
      </c>
      <c r="AQ207" s="41"/>
      <c r="AR207" s="41"/>
      <c r="AS207" s="41"/>
      <c r="AT207" s="41"/>
      <c r="AU207" s="44"/>
      <c r="AV207" s="38"/>
    </row>
    <row r="208" spans="2:48" ht="28.5" customHeight="1" thickBot="1">
      <c r="B208" s="40">
        <v>49</v>
      </c>
      <c r="C208" s="41">
        <v>658</v>
      </c>
      <c r="D208" s="42" t="s">
        <v>57</v>
      </c>
      <c r="E208" s="41">
        <v>260</v>
      </c>
      <c r="F208" s="11" t="s">
        <v>30</v>
      </c>
      <c r="G208" s="27">
        <v>30</v>
      </c>
      <c r="H208" s="27">
        <v>70</v>
      </c>
      <c r="I208" s="13">
        <f>SUM(G208:H208)</f>
        <v>100</v>
      </c>
      <c r="J208" s="27">
        <v>30</v>
      </c>
      <c r="K208" s="27">
        <v>39</v>
      </c>
      <c r="L208" s="13">
        <f>SUM(J208:K208)</f>
        <v>69</v>
      </c>
      <c r="M208" s="27">
        <v>27</v>
      </c>
      <c r="N208" s="27">
        <v>48</v>
      </c>
      <c r="O208" s="13">
        <f>SUM(M208:N208)</f>
        <v>75</v>
      </c>
      <c r="P208" s="27">
        <v>24</v>
      </c>
      <c r="Q208" s="27">
        <v>36</v>
      </c>
      <c r="R208" s="13">
        <f>SUM(P208:Q208)</f>
        <v>60</v>
      </c>
      <c r="S208" s="27">
        <v>24</v>
      </c>
      <c r="T208" s="27">
        <v>25</v>
      </c>
      <c r="U208" s="13">
        <f>SUM(S208:T208)</f>
        <v>49</v>
      </c>
      <c r="V208" s="27">
        <v>21</v>
      </c>
      <c r="W208" s="27">
        <v>35</v>
      </c>
      <c r="X208" s="13">
        <f>SUM(V208:W208)</f>
        <v>56</v>
      </c>
      <c r="Y208" s="27">
        <v>10</v>
      </c>
      <c r="Z208" s="27">
        <v>28</v>
      </c>
      <c r="AA208" s="13">
        <f>SUM(Y208:Z208)</f>
        <v>38</v>
      </c>
      <c r="AB208" s="27">
        <v>16</v>
      </c>
      <c r="AC208" s="27">
        <v>22</v>
      </c>
      <c r="AD208" s="13">
        <f>SUM(AB208:AC208)</f>
        <v>38</v>
      </c>
      <c r="AE208" s="27">
        <v>12</v>
      </c>
      <c r="AF208" s="27">
        <v>25</v>
      </c>
      <c r="AG208" s="13">
        <f>SUM(AE208:AF208)</f>
        <v>37</v>
      </c>
      <c r="AH208" s="27">
        <v>12</v>
      </c>
      <c r="AI208" s="27">
        <v>25</v>
      </c>
      <c r="AJ208" s="13">
        <f>SUM(AH208:AI208)</f>
        <v>37</v>
      </c>
      <c r="AK208" s="27">
        <v>6</v>
      </c>
      <c r="AL208" s="27">
        <v>11</v>
      </c>
      <c r="AM208" s="13">
        <f>SUM(AK208:AL208)</f>
        <v>17</v>
      </c>
      <c r="AN208" s="46"/>
      <c r="AO208" s="46"/>
      <c r="AP208" s="47"/>
      <c r="AQ208" s="41"/>
      <c r="AR208" s="41"/>
      <c r="AS208" s="41"/>
      <c r="AT208" s="41"/>
      <c r="AU208" s="44" t="str">
        <f t="shared" ref="AU208" si="60">IF(AN210="0","راسب","ناجح")</f>
        <v>ناجح</v>
      </c>
      <c r="AV208" s="38" t="str">
        <f t="shared" si="59"/>
        <v>ناجح</v>
      </c>
    </row>
    <row r="209" spans="2:48" ht="28.5" customHeight="1" thickBot="1">
      <c r="B209" s="40"/>
      <c r="C209" s="41"/>
      <c r="D209" s="43"/>
      <c r="E209" s="41"/>
      <c r="F209" s="11" t="s">
        <v>31</v>
      </c>
      <c r="G209" s="27">
        <v>30</v>
      </c>
      <c r="H209" s="27">
        <v>65</v>
      </c>
      <c r="I209" s="13">
        <f>SUM(G209:H209)</f>
        <v>95</v>
      </c>
      <c r="J209" s="27">
        <v>26</v>
      </c>
      <c r="K209" s="27">
        <v>35</v>
      </c>
      <c r="L209" s="13">
        <f>SUM(J209:K209)</f>
        <v>61</v>
      </c>
      <c r="M209" s="27">
        <v>27</v>
      </c>
      <c r="N209" s="27">
        <v>35</v>
      </c>
      <c r="O209" s="13">
        <f>SUM(M209:N209)</f>
        <v>62</v>
      </c>
      <c r="P209" s="27">
        <v>16</v>
      </c>
      <c r="Q209" s="27">
        <v>20</v>
      </c>
      <c r="R209" s="13">
        <f>SUM(P209:Q209)</f>
        <v>36</v>
      </c>
      <c r="S209" s="27">
        <v>24</v>
      </c>
      <c r="T209" s="27">
        <v>34</v>
      </c>
      <c r="U209" s="13">
        <f>SUM(S209:T209)</f>
        <v>58</v>
      </c>
      <c r="V209" s="27">
        <v>22</v>
      </c>
      <c r="W209" s="27">
        <v>26</v>
      </c>
      <c r="X209" s="13">
        <f>SUM(V209:W209)</f>
        <v>48</v>
      </c>
      <c r="Y209" s="27">
        <v>12</v>
      </c>
      <c r="Z209" s="27">
        <v>28</v>
      </c>
      <c r="AA209" s="13">
        <f>SUM(Y209:Z209)</f>
        <v>40</v>
      </c>
      <c r="AB209" s="27">
        <v>16</v>
      </c>
      <c r="AC209" s="27">
        <v>23</v>
      </c>
      <c r="AD209" s="13">
        <f>SUM(AB209:AC209)</f>
        <v>39</v>
      </c>
      <c r="AE209" s="27">
        <v>12</v>
      </c>
      <c r="AF209" s="27">
        <v>28</v>
      </c>
      <c r="AG209" s="13">
        <f>SUM(AE209:AF209)</f>
        <v>40</v>
      </c>
      <c r="AH209" s="27">
        <v>12</v>
      </c>
      <c r="AI209" s="27">
        <v>22</v>
      </c>
      <c r="AJ209" s="13">
        <f>SUM(AH209:AI209)</f>
        <v>34</v>
      </c>
      <c r="AK209" s="27">
        <v>5</v>
      </c>
      <c r="AL209" s="27">
        <v>9</v>
      </c>
      <c r="AM209" s="13">
        <f>SUM(AK209:AL209)</f>
        <v>14</v>
      </c>
      <c r="AN209" s="46"/>
      <c r="AO209" s="46"/>
      <c r="AP209" s="48"/>
      <c r="AQ209" s="41"/>
      <c r="AR209" s="41"/>
      <c r="AS209" s="41"/>
      <c r="AT209" s="41"/>
      <c r="AU209" s="44"/>
      <c r="AV209" s="38"/>
    </row>
    <row r="210" spans="2:48" ht="36" customHeight="1" thickBot="1">
      <c r="B210" s="40"/>
      <c r="C210" s="41"/>
      <c r="D210" s="50"/>
      <c r="E210" s="41"/>
      <c r="F210" s="14" t="s">
        <v>32</v>
      </c>
      <c r="G210" s="13">
        <f>SUM(G208:G209)</f>
        <v>60</v>
      </c>
      <c r="H210" s="13">
        <f>IF(SUM(H208:H209)&lt;38,SUM(H208:H209),SUM(H208:H209))</f>
        <v>135</v>
      </c>
      <c r="I210" s="13">
        <f>IF(SUM(G210:H210)&lt;100,SUM(G210:H210),SUM(G210:H210))</f>
        <v>195</v>
      </c>
      <c r="J210" s="13">
        <f>SUM(J208:J209)</f>
        <v>56</v>
      </c>
      <c r="K210" s="13">
        <f>IF(SUM(K208:K209)&lt;38,SUM(K208:K209),SUM(K208:K209))</f>
        <v>74</v>
      </c>
      <c r="L210" s="13">
        <f>IF(SUM(J210:K210)&lt;100,SUM(J210:K210),SUM(J210:K210))</f>
        <v>130</v>
      </c>
      <c r="M210" s="13">
        <f>SUM(M208:M209)</f>
        <v>54</v>
      </c>
      <c r="N210" s="13">
        <f>IF(SUM(N208:N209)&lt;38,SUM(N208:N209),SUM(N208:N209))</f>
        <v>83</v>
      </c>
      <c r="O210" s="13">
        <f>IF(SUM(M210:N210)&lt;100,SUM(M210:N210),SUM(M210:N210))</f>
        <v>137</v>
      </c>
      <c r="P210" s="13">
        <f>SUM(P208:P209)</f>
        <v>40</v>
      </c>
      <c r="Q210" s="13">
        <f>IF(SUM(Q208:Q209)&lt;38,SUM(Q208:Q209),SUM(Q208:Q209))</f>
        <v>56</v>
      </c>
      <c r="R210" s="13">
        <f>IF(SUM(P210:Q210)&lt;80,SUM(P210:Q210),SUM(P210:Q210))</f>
        <v>96</v>
      </c>
      <c r="S210" s="13">
        <f>SUM(S208:S209)</f>
        <v>48</v>
      </c>
      <c r="T210" s="13">
        <f>IF(SUM(T208:T209)&lt;38,SUM(T208:T209),SUM(T208:T209))</f>
        <v>59</v>
      </c>
      <c r="U210" s="13">
        <f>IF(SUM(S210:T210)&lt;80,SUM(S210:T210),SUM(S210:T210))</f>
        <v>107</v>
      </c>
      <c r="V210" s="13">
        <f>SUM(V208:V209)</f>
        <v>43</v>
      </c>
      <c r="W210" s="13">
        <f>IF(SUM(W208:W209)&lt;38,SUM(W208:W209),SUM(W208:W209))</f>
        <v>61</v>
      </c>
      <c r="X210" s="13">
        <f>IF(SUM(V210:W210)&lt;80,SUM(V210:W210),SUM(V210:W210))</f>
        <v>104</v>
      </c>
      <c r="Y210" s="13">
        <f>SUM(Y208:Y209)</f>
        <v>22</v>
      </c>
      <c r="Z210" s="13">
        <f>IF(SUM(Z208:Z209)&lt;19,SUM(Z208:Z209),SUM(Z208:Z209))</f>
        <v>56</v>
      </c>
      <c r="AA210" s="13">
        <f>IF(SUM(Y210:Z210)&lt;40,SUM(Y210:Z210),SUM(Y210:Z210))</f>
        <v>78</v>
      </c>
      <c r="AB210" s="13">
        <f>SUM(AB208:AB209)</f>
        <v>32</v>
      </c>
      <c r="AC210" s="13">
        <f>IF(SUM(AC208:AC209)&lt;19,SUM(AC208:AC209),SUM(AC208:AC209))</f>
        <v>45</v>
      </c>
      <c r="AD210" s="13">
        <f>IF(SUM(AB210:AC210)&lt;40,SUM(AB210:AC210),SUM(AB210:AC210))</f>
        <v>77</v>
      </c>
      <c r="AE210" s="13">
        <f>SUM(AE208:AE209)</f>
        <v>24</v>
      </c>
      <c r="AF210" s="13">
        <f>IF(SUM(AF208:AF209)&lt;19,SUM(AF208:AF209),SUM(AF208:AF209))</f>
        <v>53</v>
      </c>
      <c r="AG210" s="13">
        <f>IF(SUM(AE210:AF210)&lt;40,SUM(AE210:AF210),SUM(AE210:AF210))</f>
        <v>77</v>
      </c>
      <c r="AH210" s="13">
        <f>SUM(AH208:AH209)</f>
        <v>24</v>
      </c>
      <c r="AI210" s="13">
        <f>IF(SUM(AI208:AI209)&lt;19,SUM(AI208:AI209),SUM(AI208:AI209))</f>
        <v>47</v>
      </c>
      <c r="AJ210" s="13">
        <f>IF(SUM(AH210:AI210)&lt;40,SUM(AH210:AI210),SUM(AH210:AI210))</f>
        <v>71</v>
      </c>
      <c r="AK210" s="13">
        <f>SUM(AK208:AK209)</f>
        <v>11</v>
      </c>
      <c r="AL210" s="13">
        <f>IF(SUM(AL208:AL209)&lt;9,SUM(AL208:AL209),SUM(AL208:AL209))</f>
        <v>20</v>
      </c>
      <c r="AM210" s="13">
        <f>IF(SUM(AK210:AL210)&lt;20,SUM(AK210:AL210),SUM(AK210:AL210))</f>
        <v>31</v>
      </c>
      <c r="AN210" s="15">
        <f>IF(OR(I210&lt;100,L210&lt;100,O210&lt;100,R210&lt;60,U210&lt;60,X210&lt;60,AA210&lt;40,AD210&lt;40,AG210&lt;40,AJ210&lt;40,AM210&lt;20),"0",SUM(AA210,AD210,X210,U210,R210,O210,L210,I210,AG210,AJ210,AM210))</f>
        <v>1103</v>
      </c>
      <c r="AO210" s="15">
        <f>AN210/1320*100</f>
        <v>83.560606060606062</v>
      </c>
      <c r="AP210" s="15" t="str">
        <f>IF(AO210&lt;50,"   ",IF(AO210&lt;65,"مقبول",IF(AO210&lt;75,"جيد",IF(AO210&lt;85,"جيدجداً",IF(AO210&lt;=100,"ممتاز","خطا")))))</f>
        <v>جيدجداً</v>
      </c>
      <c r="AQ210" s="41"/>
      <c r="AR210" s="41"/>
      <c r="AS210" s="41"/>
      <c r="AT210" s="41"/>
      <c r="AU210" s="44"/>
      <c r="AV210" s="38"/>
    </row>
    <row r="211" spans="2:48" ht="28.5" customHeight="1" thickBot="1">
      <c r="B211" s="40">
        <v>50</v>
      </c>
      <c r="C211" s="41">
        <v>659</v>
      </c>
      <c r="D211" s="42" t="s">
        <v>58</v>
      </c>
      <c r="E211" s="41">
        <v>261</v>
      </c>
      <c r="F211" s="11" t="s">
        <v>30</v>
      </c>
      <c r="G211" s="27">
        <v>19</v>
      </c>
      <c r="H211" s="27">
        <v>49</v>
      </c>
      <c r="I211" s="13">
        <f>SUM(G211:H211)</f>
        <v>68</v>
      </c>
      <c r="J211" s="27">
        <v>23</v>
      </c>
      <c r="K211" s="27">
        <v>42</v>
      </c>
      <c r="L211" s="13">
        <f>SUM(J211:K211)</f>
        <v>65</v>
      </c>
      <c r="M211" s="27">
        <v>11</v>
      </c>
      <c r="N211" s="27">
        <v>16</v>
      </c>
      <c r="O211" s="13">
        <f>SUM(M211:N211)</f>
        <v>27</v>
      </c>
      <c r="P211" s="27">
        <v>17</v>
      </c>
      <c r="Q211" s="27">
        <v>20</v>
      </c>
      <c r="R211" s="13">
        <f>SUM(P211:Q211)</f>
        <v>37</v>
      </c>
      <c r="S211" s="27">
        <v>12</v>
      </c>
      <c r="T211" s="27">
        <v>20</v>
      </c>
      <c r="U211" s="13">
        <f>SUM(S211:T211)</f>
        <v>32</v>
      </c>
      <c r="V211" s="27">
        <v>14</v>
      </c>
      <c r="W211" s="27">
        <v>20</v>
      </c>
      <c r="X211" s="13">
        <f>SUM(V211:W211)</f>
        <v>34</v>
      </c>
      <c r="Y211" s="27">
        <v>9</v>
      </c>
      <c r="Z211" s="27">
        <v>22</v>
      </c>
      <c r="AA211" s="13">
        <f>SUM(Y211:Z211)</f>
        <v>31</v>
      </c>
      <c r="AB211" s="27">
        <v>13</v>
      </c>
      <c r="AC211" s="27">
        <v>12</v>
      </c>
      <c r="AD211" s="13">
        <f>SUM(AB211:AC211)</f>
        <v>25</v>
      </c>
      <c r="AE211" s="27">
        <v>7</v>
      </c>
      <c r="AF211" s="27">
        <v>13</v>
      </c>
      <c r="AG211" s="13">
        <f>SUM(AE211:AF211)</f>
        <v>20</v>
      </c>
      <c r="AH211" s="27">
        <v>5</v>
      </c>
      <c r="AI211" s="27">
        <v>6</v>
      </c>
      <c r="AJ211" s="13">
        <f>SUM(AH211:AI211)</f>
        <v>11</v>
      </c>
      <c r="AK211" s="27">
        <v>6</v>
      </c>
      <c r="AL211" s="27">
        <v>4</v>
      </c>
      <c r="AM211" s="13">
        <f>SUM(AK211:AL211)</f>
        <v>10</v>
      </c>
      <c r="AN211" s="46"/>
      <c r="AO211" s="46"/>
      <c r="AP211" s="47"/>
      <c r="AQ211" s="41"/>
      <c r="AR211" s="41"/>
      <c r="AS211" s="41"/>
      <c r="AT211" s="41"/>
      <c r="AU211" s="44" t="str">
        <f t="shared" ref="AU211" si="61">IF(AN213="0","راسب","ناجح")</f>
        <v>راسب</v>
      </c>
      <c r="AV211" s="38" t="str">
        <f t="shared" ref="AV211" si="62">IF(AN213="0","له دور ثانٍ في : ","ناجح")&amp;IF(COUNTIF(H213,"&lt;56")+COUNTIF(I213,"&lt;100")=0,,"عربي،")&amp;IF(COUNTIF(K213,"&lt;56")+COUNTIF(L213,"&lt;100")=0,,"إنجليزي،")&amp;IF(COUNTIF(N213,"&lt;56")+COUNTIF(O213,"&lt;100")=0,," رياضيات،")&amp;IF(COUNTIF(Q213,"&lt;29")+COUNTIF(R213,"&lt;60")=0,,"فيزياء ،")&amp;IF(COUNTIF(T213,"&lt;29")+COUNTIF(U213,"&lt;60")=0,,"كيمياء،")&amp;IF(COUNTIF(W213,"&lt;29")+COUNTIF(X213,"&lt;60")=0,,"أحياء،")&amp;IF(COUNTIF(Z213,"&lt;22")+COUNTIF(AA213,"&lt;40")=0,,"دين، ")&amp;IF(COUNTIF(AC213,"&lt;19")+COUNTIF(AD213,"&lt;40")=0,,"حاسوب،
")&amp;IF(COUNTIF(AF213,"&lt;22")+COUNTIF(AG213,"&lt;40")=0,,"تاريخ ،")&amp;IF(COUNTIF(AI213,"&lt;22")+COUNTIF(AJ213,"&lt;40")=0,,"جغرافيا،")&amp;IF(COUNTIF(AL213,"&lt;11")+COUNTIF(AM213,"&lt;20")=0,,"أساسيات الحياة الاجتماعية، ")</f>
        <v>له دور ثانٍ في :  رياضيات،</v>
      </c>
    </row>
    <row r="212" spans="2:48" ht="28.5" customHeight="1" thickBot="1">
      <c r="B212" s="40"/>
      <c r="C212" s="41"/>
      <c r="D212" s="43"/>
      <c r="E212" s="41"/>
      <c r="F212" s="11" t="s">
        <v>31</v>
      </c>
      <c r="G212" s="27">
        <v>25</v>
      </c>
      <c r="H212" s="27">
        <v>46</v>
      </c>
      <c r="I212" s="13">
        <f>SUM(G212:H212)</f>
        <v>71</v>
      </c>
      <c r="J212" s="27">
        <v>26</v>
      </c>
      <c r="K212" s="27">
        <v>36</v>
      </c>
      <c r="L212" s="13">
        <f>SUM(J212:K212)</f>
        <v>62</v>
      </c>
      <c r="M212" s="27">
        <v>17</v>
      </c>
      <c r="N212" s="27">
        <v>26</v>
      </c>
      <c r="O212" s="13">
        <f>SUM(M212:N212)</f>
        <v>43</v>
      </c>
      <c r="P212" s="27">
        <v>21</v>
      </c>
      <c r="Q212" s="27">
        <v>27</v>
      </c>
      <c r="R212" s="13">
        <f>SUM(P212:Q212)</f>
        <v>48</v>
      </c>
      <c r="S212" s="27">
        <v>15</v>
      </c>
      <c r="T212" s="27">
        <v>16</v>
      </c>
      <c r="U212" s="13">
        <f>SUM(S212:T212)</f>
        <v>31</v>
      </c>
      <c r="V212" s="27">
        <v>17</v>
      </c>
      <c r="W212" s="27">
        <v>22</v>
      </c>
      <c r="X212" s="13">
        <f>SUM(V212:W212)</f>
        <v>39</v>
      </c>
      <c r="Y212" s="27">
        <v>8</v>
      </c>
      <c r="Z212" s="27">
        <v>28</v>
      </c>
      <c r="AA212" s="13">
        <f>SUM(Y212:Z212)</f>
        <v>36</v>
      </c>
      <c r="AB212" s="27">
        <v>12</v>
      </c>
      <c r="AC212" s="27">
        <v>11</v>
      </c>
      <c r="AD212" s="13">
        <f>SUM(AB212:AC212)</f>
        <v>23</v>
      </c>
      <c r="AE212" s="27">
        <v>12</v>
      </c>
      <c r="AF212" s="27">
        <v>19</v>
      </c>
      <c r="AG212" s="13">
        <f>SUM(AE212:AF212)</f>
        <v>31</v>
      </c>
      <c r="AH212" s="27">
        <v>8</v>
      </c>
      <c r="AI212" s="27">
        <v>21</v>
      </c>
      <c r="AJ212" s="13">
        <f>SUM(AH212:AI212)</f>
        <v>29</v>
      </c>
      <c r="AK212" s="27">
        <v>4</v>
      </c>
      <c r="AL212" s="27">
        <v>10</v>
      </c>
      <c r="AM212" s="13">
        <f>SUM(AK212:AL212)</f>
        <v>14</v>
      </c>
      <c r="AN212" s="46"/>
      <c r="AO212" s="46"/>
      <c r="AP212" s="48"/>
      <c r="AQ212" s="41"/>
      <c r="AR212" s="41"/>
      <c r="AS212" s="41"/>
      <c r="AT212" s="41"/>
      <c r="AU212" s="44"/>
      <c r="AV212" s="38"/>
    </row>
    <row r="213" spans="2:48" ht="36" customHeight="1" thickBot="1">
      <c r="B213" s="40"/>
      <c r="C213" s="41"/>
      <c r="D213" s="45"/>
      <c r="E213" s="41"/>
      <c r="F213" s="14" t="s">
        <v>32</v>
      </c>
      <c r="G213" s="13">
        <f>SUM(G211:G212)</f>
        <v>44</v>
      </c>
      <c r="H213" s="13">
        <f>IF(SUM(H211:H212)&lt;38,SUM(H211:H212),SUM(H211:H212))</f>
        <v>95</v>
      </c>
      <c r="I213" s="13">
        <f>IF(SUM(G213:H213)&lt;100,SUM(G213:H213),SUM(G213:H213))</f>
        <v>139</v>
      </c>
      <c r="J213" s="13">
        <f>SUM(J211:J212)</f>
        <v>49</v>
      </c>
      <c r="K213" s="13">
        <f>IF(SUM(K211:K212)&lt;38,SUM(K211:K212),SUM(K211:K212))</f>
        <v>78</v>
      </c>
      <c r="L213" s="13">
        <f>IF(SUM(J213:K213)&lt;100,SUM(J213:K213),SUM(J213:K213))</f>
        <v>127</v>
      </c>
      <c r="M213" s="13">
        <f>SUM(M211:M212)</f>
        <v>28</v>
      </c>
      <c r="N213" s="13">
        <f>IF(SUM(N211:N212)&lt;38,SUM(N211:N212),SUM(N211:N212))</f>
        <v>42</v>
      </c>
      <c r="O213" s="13"/>
      <c r="P213" s="13">
        <f>SUM(P211:P212)</f>
        <v>38</v>
      </c>
      <c r="Q213" s="13">
        <f>IF(SUM(Q211:Q212)&lt;38,SUM(Q211:Q212),SUM(Q211:Q212))</f>
        <v>47</v>
      </c>
      <c r="R213" s="13">
        <f>IF(SUM(P213:Q213)&lt;80,SUM(P213:Q213),SUM(P213:Q213))</f>
        <v>85</v>
      </c>
      <c r="S213" s="13">
        <f>SUM(S211:S212)</f>
        <v>27</v>
      </c>
      <c r="T213" s="13">
        <f>IF(SUM(T211:T212)&lt;38,SUM(T211:T212),SUM(T211:T212))</f>
        <v>36</v>
      </c>
      <c r="U213" s="13">
        <f>IF(SUM(S213:T213)&lt;80,SUM(S213:T213),SUM(S213:T213))</f>
        <v>63</v>
      </c>
      <c r="V213" s="13">
        <f>SUM(V211:V212)</f>
        <v>31</v>
      </c>
      <c r="W213" s="13">
        <f>IF(SUM(W211:W212)&lt;38,SUM(W211:W212),SUM(W211:W212))</f>
        <v>42</v>
      </c>
      <c r="X213" s="13">
        <f>IF(SUM(V213:W213)&lt;80,SUM(V213:W213),SUM(V213:W213))</f>
        <v>73</v>
      </c>
      <c r="Y213" s="13">
        <f>SUM(Y211:Y212)</f>
        <v>17</v>
      </c>
      <c r="Z213" s="13">
        <f>IF(SUM(Z211:Z212)&lt;19,SUM(Z211:Z212),SUM(Z211:Z212))</f>
        <v>50</v>
      </c>
      <c r="AA213" s="13">
        <f>IF(SUM(Y213:Z213)&lt;40,SUM(Y213:Z213),SUM(Y213:Z213))</f>
        <v>67</v>
      </c>
      <c r="AB213" s="13">
        <f>SUM(AB211:AB212)</f>
        <v>25</v>
      </c>
      <c r="AC213" s="13">
        <f>IF(SUM(AC211:AC212)&lt;19,SUM(AC211:AC212),SUM(AC211:AC212))</f>
        <v>23</v>
      </c>
      <c r="AD213" s="13">
        <f>IF(SUM(AB213:AC213)&lt;40,SUM(AB213:AC213),SUM(AB213:AC213))</f>
        <v>48</v>
      </c>
      <c r="AE213" s="13">
        <f>SUM(AE211:AE212)</f>
        <v>19</v>
      </c>
      <c r="AF213" s="13">
        <f>IF(SUM(AF211:AF212)&lt;19,SUM(AF211:AF212),SUM(AF211:AF212))</f>
        <v>32</v>
      </c>
      <c r="AG213" s="13">
        <f>IF(SUM(AE213:AF213)&lt;40,SUM(AE213:AF213),SUM(AE213:AF213))</f>
        <v>51</v>
      </c>
      <c r="AH213" s="13">
        <f>SUM(AH211:AH212)</f>
        <v>13</v>
      </c>
      <c r="AI213" s="13">
        <f>IF(SUM(AI211:AI212)&lt;19,SUM(AI211:AI212),SUM(AI211:AI212))</f>
        <v>27</v>
      </c>
      <c r="AJ213" s="13">
        <f>IF(SUM(AH213:AI213)&lt;40,SUM(AH213:AI213),SUM(AH213:AI213))</f>
        <v>40</v>
      </c>
      <c r="AK213" s="13">
        <f>SUM(AK211:AK212)</f>
        <v>10</v>
      </c>
      <c r="AL213" s="13">
        <f>IF(SUM(AL211:AL212)&lt;9,SUM(AL211:AL212),SUM(AL211:AL212))</f>
        <v>14</v>
      </c>
      <c r="AM213" s="13">
        <f>IF(SUM(AK213:AL213)&lt;20,SUM(AK213:AL213),SUM(AK213:AL213))</f>
        <v>24</v>
      </c>
      <c r="AN213" s="15" t="str">
        <f>IF(OR(I213&lt;100,L213&lt;100,O213&lt;100,R213&lt;60,U213&lt;60,X213&lt;60,AA213&lt;40,AD213&lt;40,AG213&lt;40,AJ213&lt;40,AM213&lt;20),"0",SUM(AA213,AD213,X213,U213,R213,O213,L213,I213,AG213,AJ213,AM213))</f>
        <v>0</v>
      </c>
      <c r="AO213" s="15">
        <f>AN213/1320*100</f>
        <v>0</v>
      </c>
      <c r="AP213" s="15" t="str">
        <f>IF(AO213&lt;50,"   ",IF(AO213&lt;65,"مقبول",IF(AO213&lt;75,"جيد",IF(AO213&lt;85,"جيدجداً",IF(AO213&lt;=100,"ممتاز","خطا")))))</f>
        <v xml:space="preserve">   </v>
      </c>
      <c r="AQ213" s="49"/>
      <c r="AR213" s="49"/>
      <c r="AS213" s="49"/>
      <c r="AT213" s="49"/>
      <c r="AU213" s="44"/>
      <c r="AV213" s="38"/>
    </row>
    <row r="215" spans="2:48" ht="26.25">
      <c r="C215" s="16"/>
      <c r="D215" s="17" t="s">
        <v>33</v>
      </c>
      <c r="E215" s="17"/>
      <c r="F215" s="17"/>
      <c r="G215" s="17"/>
      <c r="H215" s="17"/>
      <c r="I215" s="17"/>
      <c r="J215" s="16"/>
      <c r="K215" s="16"/>
      <c r="L215" s="16"/>
      <c r="M215" s="18" t="s">
        <v>34</v>
      </c>
      <c r="N215" s="18" t="s">
        <v>35</v>
      </c>
      <c r="O215" s="18"/>
      <c r="P215" s="18"/>
      <c r="Q215" s="18"/>
      <c r="R215" s="18"/>
      <c r="S215" s="18"/>
      <c r="T215" s="18"/>
      <c r="U215" s="18"/>
      <c r="V215" s="18"/>
      <c r="W215" s="19"/>
      <c r="X215" s="19"/>
      <c r="Y215" s="19"/>
    </row>
    <row r="216" spans="2:48" ht="26.25">
      <c r="C216" s="19"/>
      <c r="D216" s="20" t="s">
        <v>36</v>
      </c>
      <c r="E216" s="18" t="s">
        <v>37</v>
      </c>
      <c r="F216" s="18"/>
      <c r="G216" s="18"/>
      <c r="H216" s="18"/>
      <c r="I216" s="18"/>
      <c r="J216" s="19"/>
      <c r="K216" s="19"/>
      <c r="L216" s="19"/>
      <c r="M216" s="18" t="s">
        <v>34</v>
      </c>
      <c r="N216" s="18" t="s">
        <v>38</v>
      </c>
      <c r="O216" s="18"/>
      <c r="P216" s="18"/>
      <c r="Q216" s="18"/>
      <c r="R216" s="18"/>
      <c r="S216" s="18"/>
      <c r="T216" s="18"/>
      <c r="U216" s="18"/>
      <c r="V216" s="18"/>
      <c r="W216" s="19"/>
      <c r="X216" s="19"/>
      <c r="Y216" s="19"/>
    </row>
    <row r="220" spans="2:48" ht="35.25">
      <c r="J220" s="72" t="s">
        <v>0</v>
      </c>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row>
    <row r="223" spans="2:48" ht="16.5" thickBot="1"/>
    <row r="224" spans="2:48" ht="35.25" customHeight="1" thickTop="1" thickBot="1">
      <c r="B224" s="73" t="s">
        <v>2</v>
      </c>
      <c r="C224" s="76" t="s">
        <v>3</v>
      </c>
      <c r="D224" s="79" t="s">
        <v>4</v>
      </c>
      <c r="E224" s="82" t="s">
        <v>5</v>
      </c>
      <c r="F224" s="24" t="s">
        <v>6</v>
      </c>
      <c r="G224" s="55" t="s">
        <v>7</v>
      </c>
      <c r="H224" s="56"/>
      <c r="I224" s="57"/>
      <c r="J224" s="55" t="s">
        <v>8</v>
      </c>
      <c r="K224" s="56"/>
      <c r="L224" s="57"/>
      <c r="M224" s="55" t="s">
        <v>9</v>
      </c>
      <c r="N224" s="56"/>
      <c r="O224" s="57"/>
      <c r="P224" s="55" t="s">
        <v>10</v>
      </c>
      <c r="Q224" s="56"/>
      <c r="R224" s="57"/>
      <c r="S224" s="55" t="s">
        <v>11</v>
      </c>
      <c r="T224" s="56"/>
      <c r="U224" s="57"/>
      <c r="V224" s="55" t="s">
        <v>12</v>
      </c>
      <c r="W224" s="56"/>
      <c r="X224" s="57"/>
      <c r="Y224" s="55" t="s">
        <v>13</v>
      </c>
      <c r="Z224" s="56"/>
      <c r="AA224" s="57"/>
      <c r="AB224" s="55" t="s">
        <v>14</v>
      </c>
      <c r="AC224" s="56"/>
      <c r="AD224" s="57"/>
      <c r="AE224" s="55" t="s">
        <v>15</v>
      </c>
      <c r="AF224" s="56"/>
      <c r="AG224" s="57"/>
      <c r="AH224" s="55" t="s">
        <v>16</v>
      </c>
      <c r="AI224" s="56"/>
      <c r="AJ224" s="57"/>
      <c r="AK224" s="55" t="s">
        <v>17</v>
      </c>
      <c r="AL224" s="56"/>
      <c r="AM224" s="57"/>
      <c r="AN224" s="58" t="s">
        <v>18</v>
      </c>
      <c r="AO224" s="58" t="s">
        <v>19</v>
      </c>
      <c r="AP224" s="58" t="s">
        <v>20</v>
      </c>
      <c r="AQ224" s="61" t="s">
        <v>21</v>
      </c>
      <c r="AR224" s="62"/>
      <c r="AS224" s="61" t="s">
        <v>22</v>
      </c>
      <c r="AT224" s="62"/>
      <c r="AU224" s="65" t="s">
        <v>23</v>
      </c>
    </row>
    <row r="225" spans="2:48" ht="187.5" thickBot="1">
      <c r="B225" s="74"/>
      <c r="C225" s="77"/>
      <c r="D225" s="80"/>
      <c r="E225" s="83"/>
      <c r="F225" s="8" t="s">
        <v>24</v>
      </c>
      <c r="G225" s="8" t="s">
        <v>25</v>
      </c>
      <c r="H225" s="8" t="s">
        <v>26</v>
      </c>
      <c r="I225" s="8" t="s">
        <v>27</v>
      </c>
      <c r="J225" s="8" t="s">
        <v>25</v>
      </c>
      <c r="K225" s="8" t="s">
        <v>26</v>
      </c>
      <c r="L225" s="8" t="s">
        <v>27</v>
      </c>
      <c r="M225" s="8" t="s">
        <v>25</v>
      </c>
      <c r="N225" s="8" t="s">
        <v>26</v>
      </c>
      <c r="O225" s="8" t="s">
        <v>27</v>
      </c>
      <c r="P225" s="8" t="s">
        <v>25</v>
      </c>
      <c r="Q225" s="8" t="s">
        <v>26</v>
      </c>
      <c r="R225" s="8" t="s">
        <v>27</v>
      </c>
      <c r="S225" s="8" t="s">
        <v>25</v>
      </c>
      <c r="T225" s="8" t="s">
        <v>26</v>
      </c>
      <c r="U225" s="8" t="s">
        <v>27</v>
      </c>
      <c r="V225" s="8" t="s">
        <v>25</v>
      </c>
      <c r="W225" s="8" t="s">
        <v>26</v>
      </c>
      <c r="X225" s="8" t="s">
        <v>27</v>
      </c>
      <c r="Y225" s="8" t="s">
        <v>25</v>
      </c>
      <c r="Z225" s="8" t="s">
        <v>26</v>
      </c>
      <c r="AA225" s="8" t="s">
        <v>27</v>
      </c>
      <c r="AB225" s="8" t="s">
        <v>25</v>
      </c>
      <c r="AC225" s="8" t="s">
        <v>26</v>
      </c>
      <c r="AD225" s="8" t="s">
        <v>27</v>
      </c>
      <c r="AE225" s="8" t="s">
        <v>25</v>
      </c>
      <c r="AF225" s="8" t="s">
        <v>26</v>
      </c>
      <c r="AG225" s="8" t="s">
        <v>27</v>
      </c>
      <c r="AH225" s="8" t="s">
        <v>25</v>
      </c>
      <c r="AI225" s="8" t="s">
        <v>26</v>
      </c>
      <c r="AJ225" s="8" t="s">
        <v>27</v>
      </c>
      <c r="AK225" s="8" t="s">
        <v>25</v>
      </c>
      <c r="AL225" s="8" t="s">
        <v>26</v>
      </c>
      <c r="AM225" s="8" t="s">
        <v>27</v>
      </c>
      <c r="AN225" s="59"/>
      <c r="AO225" s="59"/>
      <c r="AP225" s="59"/>
      <c r="AQ225" s="63"/>
      <c r="AR225" s="64"/>
      <c r="AS225" s="63"/>
      <c r="AT225" s="64"/>
      <c r="AU225" s="66"/>
    </row>
    <row r="226" spans="2:48" ht="28.5" thickBot="1">
      <c r="B226" s="74"/>
      <c r="C226" s="77"/>
      <c r="D226" s="80"/>
      <c r="E226" s="83"/>
      <c r="F226" s="25" t="s">
        <v>28</v>
      </c>
      <c r="G226" s="9">
        <v>30</v>
      </c>
      <c r="H226" s="9">
        <v>56</v>
      </c>
      <c r="I226" s="9">
        <v>100</v>
      </c>
      <c r="J226" s="9">
        <v>30</v>
      </c>
      <c r="K226" s="9">
        <v>56</v>
      </c>
      <c r="L226" s="9">
        <v>100</v>
      </c>
      <c r="M226" s="9">
        <v>30</v>
      </c>
      <c r="N226" s="9">
        <v>56</v>
      </c>
      <c r="O226" s="9">
        <v>100</v>
      </c>
      <c r="P226" s="9">
        <v>24</v>
      </c>
      <c r="Q226" s="9">
        <v>29</v>
      </c>
      <c r="R226" s="9">
        <v>60</v>
      </c>
      <c r="S226" s="9">
        <v>24</v>
      </c>
      <c r="T226" s="9">
        <v>29</v>
      </c>
      <c r="U226" s="9">
        <v>60</v>
      </c>
      <c r="V226" s="9">
        <v>24</v>
      </c>
      <c r="W226" s="9">
        <v>29</v>
      </c>
      <c r="X226" s="9">
        <v>60</v>
      </c>
      <c r="Y226" s="9">
        <v>12</v>
      </c>
      <c r="Z226" s="9">
        <v>22</v>
      </c>
      <c r="AA226" s="9">
        <v>40</v>
      </c>
      <c r="AB226" s="9">
        <v>16</v>
      </c>
      <c r="AC226" s="9">
        <v>19</v>
      </c>
      <c r="AD226" s="9">
        <v>40</v>
      </c>
      <c r="AE226" s="9">
        <v>12</v>
      </c>
      <c r="AF226" s="9">
        <v>22</v>
      </c>
      <c r="AG226" s="9">
        <v>40</v>
      </c>
      <c r="AH226" s="9">
        <v>12</v>
      </c>
      <c r="AI226" s="9">
        <v>22</v>
      </c>
      <c r="AJ226" s="9">
        <v>40</v>
      </c>
      <c r="AK226" s="9">
        <v>6</v>
      </c>
      <c r="AL226" s="9">
        <v>11</v>
      </c>
      <c r="AM226" s="9">
        <v>20</v>
      </c>
      <c r="AN226" s="59"/>
      <c r="AO226" s="59"/>
      <c r="AP226" s="59"/>
      <c r="AQ226" s="68" t="s">
        <v>20</v>
      </c>
      <c r="AR226" s="69"/>
      <c r="AS226" s="70" t="s">
        <v>20</v>
      </c>
      <c r="AT226" s="71"/>
      <c r="AU226" s="67"/>
    </row>
    <row r="227" spans="2:48" ht="28.5" thickBot="1">
      <c r="B227" s="75"/>
      <c r="C227" s="78"/>
      <c r="D227" s="81"/>
      <c r="E227" s="84"/>
      <c r="F227" s="10" t="s">
        <v>29</v>
      </c>
      <c r="G227" s="9">
        <v>60</v>
      </c>
      <c r="H227" s="9">
        <v>140</v>
      </c>
      <c r="I227" s="9">
        <v>200</v>
      </c>
      <c r="J227" s="9">
        <v>60</v>
      </c>
      <c r="K227" s="9">
        <v>140</v>
      </c>
      <c r="L227" s="9">
        <v>200</v>
      </c>
      <c r="M227" s="9">
        <v>60</v>
      </c>
      <c r="N227" s="9">
        <v>140</v>
      </c>
      <c r="O227" s="9">
        <v>200</v>
      </c>
      <c r="P227" s="9">
        <v>48</v>
      </c>
      <c r="Q227" s="9">
        <v>72</v>
      </c>
      <c r="R227" s="9">
        <v>120</v>
      </c>
      <c r="S227" s="9">
        <v>48</v>
      </c>
      <c r="T227" s="9">
        <v>72</v>
      </c>
      <c r="U227" s="9">
        <v>120</v>
      </c>
      <c r="V227" s="9">
        <v>48</v>
      </c>
      <c r="W227" s="9">
        <v>72</v>
      </c>
      <c r="X227" s="9">
        <v>120</v>
      </c>
      <c r="Y227" s="9">
        <v>24</v>
      </c>
      <c r="Z227" s="9">
        <v>56</v>
      </c>
      <c r="AA227" s="9">
        <v>80</v>
      </c>
      <c r="AB227" s="9">
        <v>32</v>
      </c>
      <c r="AC227" s="9">
        <v>48</v>
      </c>
      <c r="AD227" s="9">
        <v>80</v>
      </c>
      <c r="AE227" s="9">
        <v>24</v>
      </c>
      <c r="AF227" s="9">
        <v>56</v>
      </c>
      <c r="AG227" s="9">
        <v>80</v>
      </c>
      <c r="AH227" s="9">
        <v>24</v>
      </c>
      <c r="AI227" s="9">
        <v>56</v>
      </c>
      <c r="AJ227" s="9">
        <v>80</v>
      </c>
      <c r="AK227" s="9">
        <v>12</v>
      </c>
      <c r="AL227" s="9">
        <v>28</v>
      </c>
      <c r="AM227" s="9">
        <v>40</v>
      </c>
      <c r="AN227" s="60"/>
      <c r="AO227" s="60"/>
      <c r="AP227" s="60"/>
      <c r="AQ227" s="70"/>
      <c r="AR227" s="71"/>
      <c r="AS227" s="70"/>
      <c r="AT227" s="71"/>
      <c r="AU227" s="67"/>
    </row>
    <row r="228" spans="2:48" ht="28.5" customHeight="1" thickBot="1">
      <c r="B228" s="40">
        <v>51</v>
      </c>
      <c r="C228" s="41">
        <v>660</v>
      </c>
      <c r="D228" s="43" t="s">
        <v>59</v>
      </c>
      <c r="E228" s="41">
        <v>262</v>
      </c>
      <c r="F228" s="11" t="s">
        <v>30</v>
      </c>
      <c r="G228" s="27">
        <v>15</v>
      </c>
      <c r="H228" s="27">
        <v>38</v>
      </c>
      <c r="I228" s="13">
        <f>SUM(G228:H228)</f>
        <v>53</v>
      </c>
      <c r="J228" s="27">
        <v>14</v>
      </c>
      <c r="K228" s="27">
        <v>25</v>
      </c>
      <c r="L228" s="13">
        <f>SUM(J228:K228)</f>
        <v>39</v>
      </c>
      <c r="M228" s="27">
        <v>8</v>
      </c>
      <c r="N228" s="27">
        <v>40</v>
      </c>
      <c r="O228" s="13">
        <f>SUM(M228:N228)</f>
        <v>48</v>
      </c>
      <c r="P228" s="27">
        <v>19</v>
      </c>
      <c r="Q228" s="27">
        <v>18</v>
      </c>
      <c r="R228" s="13">
        <f>SUM(P228:Q228)</f>
        <v>37</v>
      </c>
      <c r="S228" s="27">
        <v>17</v>
      </c>
      <c r="T228" s="27">
        <v>10</v>
      </c>
      <c r="U228" s="13">
        <f>SUM(S228:T228)</f>
        <v>27</v>
      </c>
      <c r="V228" s="27">
        <v>14</v>
      </c>
      <c r="W228" s="27">
        <v>12</v>
      </c>
      <c r="X228" s="13">
        <f>SUM(V228:W228)</f>
        <v>26</v>
      </c>
      <c r="Y228" s="27">
        <v>4</v>
      </c>
      <c r="Z228" s="27">
        <v>18</v>
      </c>
      <c r="AA228" s="13">
        <f>SUM(Y228:Z228)</f>
        <v>22</v>
      </c>
      <c r="AB228" s="27">
        <v>12</v>
      </c>
      <c r="AC228" s="27">
        <v>21</v>
      </c>
      <c r="AD228" s="13">
        <f>SUM(AB228:AC228)</f>
        <v>33</v>
      </c>
      <c r="AE228" s="27">
        <v>10</v>
      </c>
      <c r="AF228" s="27">
        <v>25</v>
      </c>
      <c r="AG228" s="13">
        <f>SUM(AE228:AF228)</f>
        <v>35</v>
      </c>
      <c r="AH228" s="27">
        <v>5</v>
      </c>
      <c r="AI228" s="27">
        <v>4</v>
      </c>
      <c r="AJ228" s="13">
        <f>SUM(AH228:AI228)</f>
        <v>9</v>
      </c>
      <c r="AK228" s="27">
        <v>3</v>
      </c>
      <c r="AL228" s="27">
        <v>4</v>
      </c>
      <c r="AM228" s="13">
        <f>SUM(AK228:AL228)</f>
        <v>7</v>
      </c>
      <c r="AN228" s="54"/>
      <c r="AO228" s="54"/>
      <c r="AP228" s="47"/>
      <c r="AQ228" s="41"/>
      <c r="AR228" s="41"/>
      <c r="AS228" s="41"/>
      <c r="AT228" s="41"/>
      <c r="AU228" s="44" t="str">
        <f>IF(AN230="0","راسب","ناجح")</f>
        <v>ناجح</v>
      </c>
      <c r="AV228" s="38" t="str">
        <f t="shared" ref="AV228" si="63">IF(AN230="0","له دور ثانٍ في : ","ناجح")&amp;IF(COUNTIF(H230,"&lt;56")+COUNTIF(I230,"&lt;100")=0,,"عربي،")&amp;IF(COUNTIF(K230,"&lt;56")+COUNTIF(L230,"&lt;100")=0,,"إنجليزي،")&amp;IF(COUNTIF(N230,"&lt;56")+COUNTIF(O230,"&lt;100")=0,," رياضيات،")&amp;IF(COUNTIF(Q230,"&lt;29")+COUNTIF(R230,"&lt;60")=0,,"فيزياء ،")&amp;IF(COUNTIF(T230,"&lt;29")+COUNTIF(U230,"&lt;60")=0,,"كيمياء،")&amp;IF(COUNTIF(W230,"&lt;29")+COUNTIF(X230,"&lt;60")=0,,"أحياء،")&amp;IF(COUNTIF(Z230,"&lt;22")+COUNTIF(AA230,"&lt;40")=0,,"دين، ")&amp;IF(COUNTIF(AC230,"&lt;19")+COUNTIF(AD230,"&lt;40")=0,,"حاسوب،
")&amp;IF(COUNTIF(AF230,"&lt;22")+COUNTIF(AG230,"&lt;40")=0,,"تاريخ ،")&amp;IF(COUNTIF(AI230,"&lt;22")+COUNTIF(AJ230,"&lt;40")=0,,"جغرافيا،")&amp;IF(COUNTIF(AL230,"&lt;11")+COUNTIF(AM230,"&lt;20")=0,,"أساسيات الحياة الاجتماعية، ")</f>
        <v>ناجح</v>
      </c>
    </row>
    <row r="229" spans="2:48" ht="28.5" customHeight="1" thickBot="1">
      <c r="B229" s="40"/>
      <c r="C229" s="41"/>
      <c r="D229" s="43"/>
      <c r="E229" s="41"/>
      <c r="F229" s="11" t="s">
        <v>31</v>
      </c>
      <c r="G229" s="27">
        <v>15</v>
      </c>
      <c r="H229" s="27">
        <v>49</v>
      </c>
      <c r="I229" s="13">
        <f>SUM(G229:H229)</f>
        <v>64</v>
      </c>
      <c r="J229" s="27">
        <v>22</v>
      </c>
      <c r="K229" s="27">
        <v>40</v>
      </c>
      <c r="L229" s="13">
        <f>SUM(J229:K229)</f>
        <v>62</v>
      </c>
      <c r="M229" s="27">
        <v>30</v>
      </c>
      <c r="N229" s="27">
        <v>30</v>
      </c>
      <c r="O229" s="13">
        <f>SUM(M229:N229)</f>
        <v>60</v>
      </c>
      <c r="P229" s="27">
        <v>12</v>
      </c>
      <c r="Q229" s="27">
        <v>20</v>
      </c>
      <c r="R229" s="13">
        <f>SUM(P229:Q229)</f>
        <v>32</v>
      </c>
      <c r="S229" s="27">
        <v>16</v>
      </c>
      <c r="T229" s="27">
        <v>19</v>
      </c>
      <c r="U229" s="13">
        <f>SUM(S229:T229)</f>
        <v>35</v>
      </c>
      <c r="V229" s="27">
        <v>19</v>
      </c>
      <c r="W229" s="27">
        <v>17</v>
      </c>
      <c r="X229" s="13">
        <f>SUM(V229:W229)</f>
        <v>36</v>
      </c>
      <c r="Y229" s="27">
        <v>3</v>
      </c>
      <c r="Z229" s="27">
        <v>16</v>
      </c>
      <c r="AA229" s="13">
        <f>SUM(Y229:Z229)</f>
        <v>19</v>
      </c>
      <c r="AB229" s="27">
        <v>11</v>
      </c>
      <c r="AC229" s="27">
        <v>13</v>
      </c>
      <c r="AD229" s="13">
        <f>SUM(AB229:AC229)</f>
        <v>24</v>
      </c>
      <c r="AE229" s="27">
        <v>11</v>
      </c>
      <c r="AF229" s="27">
        <v>16</v>
      </c>
      <c r="AG229" s="13">
        <f>SUM(AE229:AF229)</f>
        <v>27</v>
      </c>
      <c r="AH229" s="27">
        <v>7</v>
      </c>
      <c r="AI229" s="27">
        <v>24</v>
      </c>
      <c r="AJ229" s="13">
        <f>SUM(AH229:AI229)</f>
        <v>31</v>
      </c>
      <c r="AK229" s="27">
        <v>3</v>
      </c>
      <c r="AL229" s="27">
        <v>10</v>
      </c>
      <c r="AM229" s="13">
        <f>SUM(AK229:AL229)</f>
        <v>13</v>
      </c>
      <c r="AN229" s="48"/>
      <c r="AO229" s="48"/>
      <c r="AP229" s="48"/>
      <c r="AQ229" s="41"/>
      <c r="AR229" s="41"/>
      <c r="AS229" s="41"/>
      <c r="AT229" s="41"/>
      <c r="AU229" s="44"/>
      <c r="AV229" s="38"/>
    </row>
    <row r="230" spans="2:48" ht="36" customHeight="1" thickBot="1">
      <c r="B230" s="40"/>
      <c r="C230" s="41"/>
      <c r="D230" s="43"/>
      <c r="E230" s="41"/>
      <c r="F230" s="14" t="s">
        <v>32</v>
      </c>
      <c r="G230" s="13">
        <f>SUM(G228:G229)</f>
        <v>30</v>
      </c>
      <c r="H230" s="13">
        <f>IF(SUM(H228:H229)&lt;38,SUM(H228:H229),SUM(H228:H229))</f>
        <v>87</v>
      </c>
      <c r="I230" s="13">
        <f>IF(SUM(G230:H230)&lt;100,SUM(G230:H230),SUM(G230:H230))</f>
        <v>117</v>
      </c>
      <c r="J230" s="13">
        <f>SUM(J228:J229)</f>
        <v>36</v>
      </c>
      <c r="K230" s="13">
        <f>IF(SUM(K228:K229)&lt;38,SUM(K228:K229),SUM(K228:K229))</f>
        <v>65</v>
      </c>
      <c r="L230" s="13">
        <f>IF(SUM(J230:K230)&lt;100,SUM(J230:K230),SUM(J230:K230))</f>
        <v>101</v>
      </c>
      <c r="M230" s="13">
        <f>SUM(M228:M229)</f>
        <v>38</v>
      </c>
      <c r="N230" s="13">
        <f>IF(SUM(N228:N229)&lt;38,SUM(N228:N229),SUM(N228:N229))</f>
        <v>70</v>
      </c>
      <c r="O230" s="13">
        <f>IF(SUM(M230:N230)&lt;100,SUM(M230:N230),SUM(M230:N230))</f>
        <v>108</v>
      </c>
      <c r="P230" s="13">
        <f>SUM(P228:P229)</f>
        <v>31</v>
      </c>
      <c r="Q230" s="13">
        <f>IF(SUM(Q228:Q229)&lt;38,SUM(Q228:Q229),SUM(Q228:Q229))</f>
        <v>38</v>
      </c>
      <c r="R230" s="13">
        <f>IF(SUM(P230:Q230)&lt;80,SUM(P230:Q230),SUM(P230:Q230))</f>
        <v>69</v>
      </c>
      <c r="S230" s="13">
        <f>SUM(S228:S229)</f>
        <v>33</v>
      </c>
      <c r="T230" s="13">
        <f>IF(SUM(T228:T229)&lt;38,SUM(T228:T229),SUM(T228:T229))</f>
        <v>29</v>
      </c>
      <c r="U230" s="13">
        <f>IF(SUM(S230:T230)&lt;80,SUM(S230:T230),SUM(S230:T230))</f>
        <v>62</v>
      </c>
      <c r="V230" s="13">
        <f>SUM(V228:V229)</f>
        <v>33</v>
      </c>
      <c r="W230" s="13">
        <f>IF(SUM(W228:W229)&lt;38,SUM(W228:W229),SUM(W228:W229))</f>
        <v>29</v>
      </c>
      <c r="X230" s="13">
        <f>IF(SUM(V230:W230)&lt;80,SUM(V230:W230),SUM(V230:W230))</f>
        <v>62</v>
      </c>
      <c r="Y230" s="13">
        <f>SUM(Y228:Y229)</f>
        <v>7</v>
      </c>
      <c r="Z230" s="13">
        <f>IF(SUM(Z228:Z229)&lt;19,SUM(Z228:Z229),SUM(Z228:Z229))</f>
        <v>34</v>
      </c>
      <c r="AA230" s="13">
        <f>IF(SUM(Y230:Z230)&lt;40,SUM(Y230:Z230),SUM(Y230:Z230))</f>
        <v>41</v>
      </c>
      <c r="AB230" s="13">
        <f>SUM(AB228:AB229)</f>
        <v>23</v>
      </c>
      <c r="AC230" s="13">
        <f>IF(SUM(AC228:AC229)&lt;19,SUM(AC228:AC229),SUM(AC228:AC229))</f>
        <v>34</v>
      </c>
      <c r="AD230" s="13">
        <f>IF(SUM(AB230:AC230)&lt;40,SUM(AB230:AC230),SUM(AB230:AC230))</f>
        <v>57</v>
      </c>
      <c r="AE230" s="13">
        <f>SUM(AE228:AE229)</f>
        <v>21</v>
      </c>
      <c r="AF230" s="13">
        <f>IF(SUM(AF228:AF229)&lt;19,SUM(AF228:AF229),SUM(AF228:AF229))</f>
        <v>41</v>
      </c>
      <c r="AG230" s="13">
        <f>IF(SUM(AE230:AF230)&lt;40,SUM(AE230:AF230),SUM(AE230:AF230))</f>
        <v>62</v>
      </c>
      <c r="AH230" s="13">
        <f>SUM(AH228:AH229)</f>
        <v>12</v>
      </c>
      <c r="AI230" s="13">
        <f>IF(SUM(AI228:AI229)&lt;19,SUM(AI228:AI229),SUM(AI228:AI229))</f>
        <v>28</v>
      </c>
      <c r="AJ230" s="13">
        <f>IF(SUM(AH230:AI230)&lt;40,SUM(AH230:AI230),SUM(AH230:AI230))</f>
        <v>40</v>
      </c>
      <c r="AK230" s="13">
        <f>SUM(AK228:AK229)</f>
        <v>6</v>
      </c>
      <c r="AL230" s="13">
        <f>IF(SUM(AL228:AL229)&lt;9,SUM(AL228:AL229),SUM(AL228:AL229))</f>
        <v>14</v>
      </c>
      <c r="AM230" s="13">
        <f>IF(SUM(AK230:AL230)&lt;20,SUM(AK230:AL230),SUM(AK230:AL230))</f>
        <v>20</v>
      </c>
      <c r="AN230" s="15">
        <f>IF(OR(I230&lt;100,L230&lt;100,O230&lt;100,R230&lt;60,U230&lt;60,X230&lt;60,AA230&lt;40,AD230&lt;40,AG230&lt;40,AJ230&lt;40,AM230&lt;20),"0",SUM(AA230,AD230,X230,U230,R230,O230,L230,I230,AG230,AJ230,AM230))</f>
        <v>739</v>
      </c>
      <c r="AO230" s="15">
        <f>AN230/1320*100</f>
        <v>55.984848484848484</v>
      </c>
      <c r="AP230" s="15" t="str">
        <f>IF(AO230&lt;50,"   ",IF(AO230&lt;65,"مقبول",IF(AO230&lt;75,"جيد",IF(AO230&lt;85,"جيدجداً",IF(AO230&lt;=100,"ممتاز","خطا")))))</f>
        <v>مقبول</v>
      </c>
      <c r="AQ230" s="41"/>
      <c r="AR230" s="41"/>
      <c r="AS230" s="41"/>
      <c r="AT230" s="41"/>
      <c r="AU230" s="44"/>
      <c r="AV230" s="38"/>
    </row>
    <row r="231" spans="2:48" ht="28.5" customHeight="1" thickBot="1">
      <c r="B231" s="40">
        <v>52</v>
      </c>
      <c r="C231" s="41">
        <v>661</v>
      </c>
      <c r="D231" s="42" t="s">
        <v>60</v>
      </c>
      <c r="E231" s="41">
        <v>263</v>
      </c>
      <c r="F231" s="11" t="s">
        <v>30</v>
      </c>
      <c r="G231" s="27">
        <v>18</v>
      </c>
      <c r="H231" s="27">
        <v>56</v>
      </c>
      <c r="I231" s="13">
        <f>SUM(G231:H231)</f>
        <v>74</v>
      </c>
      <c r="J231" s="27">
        <v>24</v>
      </c>
      <c r="K231" s="27">
        <v>30</v>
      </c>
      <c r="L231" s="13">
        <f>SUM(J231:K231)</f>
        <v>54</v>
      </c>
      <c r="M231" s="27">
        <v>17</v>
      </c>
      <c r="N231" s="27">
        <v>44</v>
      </c>
      <c r="O231" s="13">
        <f>SUM(M231:N231)</f>
        <v>61</v>
      </c>
      <c r="P231" s="27">
        <v>22</v>
      </c>
      <c r="Q231" s="27">
        <v>10</v>
      </c>
      <c r="R231" s="13">
        <f>SUM(P231:Q231)</f>
        <v>32</v>
      </c>
      <c r="S231" s="27">
        <v>20</v>
      </c>
      <c r="T231" s="27">
        <v>19</v>
      </c>
      <c r="U231" s="13">
        <f>SUM(S231:T231)</f>
        <v>39</v>
      </c>
      <c r="V231" s="27">
        <v>18</v>
      </c>
      <c r="W231" s="27">
        <v>27</v>
      </c>
      <c r="X231" s="13">
        <f>SUM(V231:W231)</f>
        <v>45</v>
      </c>
      <c r="Y231" s="27">
        <v>10</v>
      </c>
      <c r="Z231" s="27">
        <v>22</v>
      </c>
      <c r="AA231" s="13">
        <f>SUM(Y231:Z231)</f>
        <v>32</v>
      </c>
      <c r="AB231" s="27">
        <v>14</v>
      </c>
      <c r="AC231" s="27">
        <v>22</v>
      </c>
      <c r="AD231" s="13">
        <f>SUM(AB231:AC231)</f>
        <v>36</v>
      </c>
      <c r="AE231" s="27">
        <v>11</v>
      </c>
      <c r="AF231" s="27">
        <v>17</v>
      </c>
      <c r="AG231" s="13">
        <f>SUM(AE231:AF231)</f>
        <v>28</v>
      </c>
      <c r="AH231" s="27">
        <v>9</v>
      </c>
      <c r="AI231" s="27">
        <v>18</v>
      </c>
      <c r="AJ231" s="13">
        <f>SUM(AH231:AI231)</f>
        <v>27</v>
      </c>
      <c r="AK231" s="27">
        <v>5</v>
      </c>
      <c r="AL231" s="27">
        <v>9</v>
      </c>
      <c r="AM231" s="13">
        <f>SUM(AK231:AL231)</f>
        <v>14</v>
      </c>
      <c r="AN231" s="46"/>
      <c r="AO231" s="46"/>
      <c r="AP231" s="47"/>
      <c r="AQ231" s="41"/>
      <c r="AR231" s="41"/>
      <c r="AS231" s="41"/>
      <c r="AT231" s="41"/>
      <c r="AU231" s="44" t="str">
        <f t="shared" ref="AU231" si="64">IF(AN233="0","راسب","ناجح")</f>
        <v>ناجح</v>
      </c>
      <c r="AV231" s="38" t="str">
        <f t="shared" ref="AV231:AV234" si="65">IF(AN233="0","له دور ثانٍ في : ","ناجح")&amp;IF(COUNTIF(H233,"&lt;56")+COUNTIF(I233,"&lt;100")=0,,"عربي،")&amp;IF(COUNTIF(K233,"&lt;56")+COUNTIF(L233,"&lt;100")=0,,"إنجليزي،")&amp;IF(COUNTIF(N233,"&lt;56")+COUNTIF(O233,"&lt;100")=0,," رياضيات،")&amp;IF(COUNTIF(Q233,"&lt;29")+COUNTIF(R233,"&lt;60")=0,,"فيزياء ،")&amp;IF(COUNTIF(T233,"&lt;29")+COUNTIF(U233,"&lt;60")=0,,"كيمياء،")&amp;IF(COUNTIF(W233,"&lt;29")+COUNTIF(X233,"&lt;60")=0,,"أحياء،")&amp;IF(COUNTIF(Z233,"&lt;22")+COUNTIF(AA233,"&lt;40")=0,,"دين، ")&amp;IF(COUNTIF(AC233,"&lt;19")+COUNTIF(AD233,"&lt;40")=0,,"حاسوب،
")&amp;IF(COUNTIF(AF233,"&lt;22")+COUNTIF(AG233,"&lt;40")=0,,"تاريخ ،")&amp;IF(COUNTIF(AI233,"&lt;22")+COUNTIF(AJ233,"&lt;40")=0,,"جغرافيا،")&amp;IF(COUNTIF(AL233,"&lt;11")+COUNTIF(AM233,"&lt;20")=0,,"أساسيات الحياة الاجتماعية، ")</f>
        <v>ناجح</v>
      </c>
    </row>
    <row r="232" spans="2:48" ht="28.5" customHeight="1" thickBot="1">
      <c r="B232" s="40"/>
      <c r="C232" s="41"/>
      <c r="D232" s="43"/>
      <c r="E232" s="41"/>
      <c r="F232" s="11" t="s">
        <v>31</v>
      </c>
      <c r="G232" s="27">
        <v>20</v>
      </c>
      <c r="H232" s="27">
        <v>57</v>
      </c>
      <c r="I232" s="13">
        <f>SUM(G232:H232)</f>
        <v>77</v>
      </c>
      <c r="J232" s="27">
        <v>25</v>
      </c>
      <c r="K232" s="27">
        <v>26</v>
      </c>
      <c r="L232" s="13">
        <f>SUM(J232:K232)</f>
        <v>51</v>
      </c>
      <c r="M232" s="27">
        <v>17</v>
      </c>
      <c r="N232" s="27">
        <v>35</v>
      </c>
      <c r="O232" s="13">
        <f>SUM(M232:N232)</f>
        <v>52</v>
      </c>
      <c r="P232" s="27">
        <v>16</v>
      </c>
      <c r="Q232" s="27">
        <v>19</v>
      </c>
      <c r="R232" s="13">
        <f>SUM(P232:Q232)</f>
        <v>35</v>
      </c>
      <c r="S232" s="27">
        <v>19</v>
      </c>
      <c r="T232" s="27">
        <v>29</v>
      </c>
      <c r="U232" s="13">
        <f>SUM(S232:T232)</f>
        <v>48</v>
      </c>
      <c r="V232" s="27">
        <v>16</v>
      </c>
      <c r="W232" s="27">
        <v>17</v>
      </c>
      <c r="X232" s="13">
        <f>SUM(V232:W232)</f>
        <v>33</v>
      </c>
      <c r="Y232" s="27">
        <v>6</v>
      </c>
      <c r="Z232" s="27">
        <v>16</v>
      </c>
      <c r="AA232" s="13">
        <f>SUM(Y232:Z232)</f>
        <v>22</v>
      </c>
      <c r="AB232" s="27">
        <v>14</v>
      </c>
      <c r="AC232" s="27">
        <v>14</v>
      </c>
      <c r="AD232" s="13">
        <f>SUM(AB232:AC232)</f>
        <v>28</v>
      </c>
      <c r="AE232" s="27">
        <v>12</v>
      </c>
      <c r="AF232" s="27">
        <v>24</v>
      </c>
      <c r="AG232" s="13">
        <f>SUM(AE232:AF232)</f>
        <v>36</v>
      </c>
      <c r="AH232" s="27">
        <v>8</v>
      </c>
      <c r="AI232" s="27">
        <v>21</v>
      </c>
      <c r="AJ232" s="13">
        <f>SUM(AH232:AI232)</f>
        <v>29</v>
      </c>
      <c r="AK232" s="27">
        <v>5</v>
      </c>
      <c r="AL232" s="27">
        <v>10</v>
      </c>
      <c r="AM232" s="13">
        <f>SUM(AK232:AL232)</f>
        <v>15</v>
      </c>
      <c r="AN232" s="46"/>
      <c r="AO232" s="46"/>
      <c r="AP232" s="48"/>
      <c r="AQ232" s="41"/>
      <c r="AR232" s="41"/>
      <c r="AS232" s="41"/>
      <c r="AT232" s="41"/>
      <c r="AU232" s="44"/>
      <c r="AV232" s="38"/>
    </row>
    <row r="233" spans="2:48" ht="36" customHeight="1" thickBot="1">
      <c r="B233" s="40"/>
      <c r="C233" s="41"/>
      <c r="D233" s="43"/>
      <c r="E233" s="41"/>
      <c r="F233" s="14" t="s">
        <v>32</v>
      </c>
      <c r="G233" s="13">
        <f>SUM(G231:G232)</f>
        <v>38</v>
      </c>
      <c r="H233" s="26">
        <f>IF(SUM(H231:H232)&lt;38,SUM(H231:H232),SUM(H231:H232))</f>
        <v>113</v>
      </c>
      <c r="I233" s="13">
        <f>IF(SUM(G233:H233)&lt;100,SUM(G233:H233),SUM(G233:H233))</f>
        <v>151</v>
      </c>
      <c r="J233" s="13">
        <f>SUM(J231:J232)</f>
        <v>49</v>
      </c>
      <c r="K233" s="13">
        <f>IF(SUM(K231:K232)&lt;38,SUM(K231:K232),SUM(K231:K232))</f>
        <v>56</v>
      </c>
      <c r="L233" s="13">
        <f>IF(SUM(J233:K233)&lt;100,SUM(J233:K233),SUM(J233:K233))</f>
        <v>105</v>
      </c>
      <c r="M233" s="13">
        <f>SUM(M231:M232)</f>
        <v>34</v>
      </c>
      <c r="N233" s="13">
        <f>IF(SUM(N231:N232)&lt;38,SUM(N231:N232),SUM(N231:N232))</f>
        <v>79</v>
      </c>
      <c r="O233" s="13">
        <f>IF(SUM(M233:N233)&lt;100,SUM(M233:N233),SUM(M233:N233))</f>
        <v>113</v>
      </c>
      <c r="P233" s="13">
        <f>SUM(P231:P232)</f>
        <v>38</v>
      </c>
      <c r="Q233" s="13">
        <f>IF(SUM(Q231:Q232)&lt;38,SUM(Q231:Q232),SUM(Q231:Q232))</f>
        <v>29</v>
      </c>
      <c r="R233" s="13">
        <f>IF(SUM(P233:Q233)&lt;80,SUM(P233:Q233),SUM(P233:Q233))</f>
        <v>67</v>
      </c>
      <c r="S233" s="13">
        <f>SUM(S231:S232)</f>
        <v>39</v>
      </c>
      <c r="T233" s="13">
        <f>IF(SUM(T231:T232)&lt;38,SUM(T231:T232),SUM(T231:T232))</f>
        <v>48</v>
      </c>
      <c r="U233" s="13">
        <f>IF(SUM(S233:T233)&lt;80,SUM(S233:T233),SUM(S233:T233))</f>
        <v>87</v>
      </c>
      <c r="V233" s="13">
        <f>SUM(V231:V232)</f>
        <v>34</v>
      </c>
      <c r="W233" s="13">
        <f>IF(SUM(W231:W232)&lt;38,SUM(W231:W232),SUM(W231:W232))</f>
        <v>44</v>
      </c>
      <c r="X233" s="13">
        <f>IF(SUM(V233:W233)&lt;80,SUM(V233:W233),SUM(V233:W233))</f>
        <v>78</v>
      </c>
      <c r="Y233" s="13">
        <f>SUM(Y231:Y232)</f>
        <v>16</v>
      </c>
      <c r="Z233" s="13">
        <f>IF(SUM(Z231:Z232)&lt;19,SUM(Z231:Z232),SUM(Z231:Z232))</f>
        <v>38</v>
      </c>
      <c r="AA233" s="13">
        <f>IF(SUM(Y233:Z233)&lt;40,SUM(Y233:Z233),SUM(Y233:Z233))</f>
        <v>54</v>
      </c>
      <c r="AB233" s="13">
        <f>SUM(AB231:AB232)</f>
        <v>28</v>
      </c>
      <c r="AC233" s="13">
        <f>IF(SUM(AC231:AC232)&lt;19,SUM(AC231:AC232),SUM(AC231:AC232))</f>
        <v>36</v>
      </c>
      <c r="AD233" s="13">
        <f>IF(SUM(AB233:AC233)&lt;40,SUM(AB233:AC233),SUM(AB233:AC233))</f>
        <v>64</v>
      </c>
      <c r="AE233" s="13">
        <f>SUM(AE231:AE232)</f>
        <v>23</v>
      </c>
      <c r="AF233" s="13">
        <f>IF(SUM(AF231:AF232)&lt;19,SUM(AF231:AF232),SUM(AF231:AF232))</f>
        <v>41</v>
      </c>
      <c r="AG233" s="13">
        <f>IF(SUM(AE233:AF233)&lt;40,SUM(AE233:AF233),SUM(AE233:AF233))</f>
        <v>64</v>
      </c>
      <c r="AH233" s="13">
        <f>SUM(AH231:AH232)</f>
        <v>17</v>
      </c>
      <c r="AI233" s="13">
        <f>IF(SUM(AI231:AI232)&lt;19,SUM(AI231:AI232),SUM(AI231:AI232))</f>
        <v>39</v>
      </c>
      <c r="AJ233" s="13">
        <f>IF(SUM(AH233:AI233)&lt;40,SUM(AH233:AI233),SUM(AH233:AI233))</f>
        <v>56</v>
      </c>
      <c r="AK233" s="13">
        <f>SUM(AK231:AK232)</f>
        <v>10</v>
      </c>
      <c r="AL233" s="13">
        <f>IF(SUM(AL231:AL232)&lt;9,SUM(AL231:AL232),SUM(AL231:AL232))</f>
        <v>19</v>
      </c>
      <c r="AM233" s="13">
        <f>IF(SUM(AK233:AL233)&lt;20,SUM(AK233:AL233),SUM(AK233:AL233))</f>
        <v>29</v>
      </c>
      <c r="AN233" s="15">
        <f>IF(OR(I233&lt;100,L233&lt;100,O233&lt;100,R233&lt;60,U233&lt;60,X233&lt;60,AA233&lt;40,AD233&lt;40,AG233&lt;40,AJ233&lt;40,AM233&lt;20),"0",SUM(AA233,AD233,X233,U233,R233,O233,L233,I233,AG233,AJ233,AM233))</f>
        <v>868</v>
      </c>
      <c r="AO233" s="15">
        <f>AN233/1320*100</f>
        <v>65.757575757575765</v>
      </c>
      <c r="AP233" s="15" t="str">
        <f>IF(AO233&lt;50,"   ",IF(AO233&lt;65,"مقبول",IF(AO233&lt;75,"جيد",IF(AO233&lt;85,"جيدجداً",IF(AO233&lt;=100,"ممتاز","خطا")))))</f>
        <v>جيد</v>
      </c>
      <c r="AQ233" s="41"/>
      <c r="AR233" s="41"/>
      <c r="AS233" s="41"/>
      <c r="AT233" s="41"/>
      <c r="AU233" s="44"/>
      <c r="AV233" s="38"/>
    </row>
    <row r="234" spans="2:48" ht="28.5" customHeight="1" thickBot="1">
      <c r="B234" s="40">
        <v>53</v>
      </c>
      <c r="C234" s="41">
        <v>662</v>
      </c>
      <c r="D234" s="42" t="s">
        <v>61</v>
      </c>
      <c r="E234" s="41">
        <v>264</v>
      </c>
      <c r="F234" s="11" t="s">
        <v>30</v>
      </c>
      <c r="G234" s="27">
        <v>9</v>
      </c>
      <c r="H234" s="27">
        <v>35</v>
      </c>
      <c r="I234" s="13">
        <f>SUM(G234:H234)</f>
        <v>44</v>
      </c>
      <c r="J234" s="27">
        <v>16</v>
      </c>
      <c r="K234" s="27">
        <v>34</v>
      </c>
      <c r="L234" s="13">
        <f>SUM(J234:K234)</f>
        <v>50</v>
      </c>
      <c r="M234" s="27">
        <v>8</v>
      </c>
      <c r="N234" s="27">
        <v>11</v>
      </c>
      <c r="O234" s="13">
        <f>SUM(M234:N234)</f>
        <v>19</v>
      </c>
      <c r="P234" s="27">
        <v>9</v>
      </c>
      <c r="Q234" s="27">
        <v>23</v>
      </c>
      <c r="R234" s="13">
        <f>SUM(P234:Q234)</f>
        <v>32</v>
      </c>
      <c r="S234" s="27">
        <v>13</v>
      </c>
      <c r="T234" s="27">
        <v>28</v>
      </c>
      <c r="U234" s="13">
        <f>SUM(S234:T234)</f>
        <v>41</v>
      </c>
      <c r="V234" s="27">
        <v>14</v>
      </c>
      <c r="W234" s="27">
        <v>16</v>
      </c>
      <c r="X234" s="13">
        <f>SUM(V234:W234)</f>
        <v>30</v>
      </c>
      <c r="Y234" s="27">
        <v>3</v>
      </c>
      <c r="Z234" s="27">
        <v>17</v>
      </c>
      <c r="AA234" s="13">
        <f>SUM(Y234:Z234)</f>
        <v>20</v>
      </c>
      <c r="AB234" s="27">
        <v>12</v>
      </c>
      <c r="AC234" s="27">
        <v>16</v>
      </c>
      <c r="AD234" s="13">
        <f>SUM(AB234:AC234)</f>
        <v>28</v>
      </c>
      <c r="AE234" s="27">
        <v>4</v>
      </c>
      <c r="AF234" s="27">
        <v>4</v>
      </c>
      <c r="AG234" s="13">
        <f>SUM(AE234:AF234)</f>
        <v>8</v>
      </c>
      <c r="AH234" s="27">
        <v>5</v>
      </c>
      <c r="AI234" s="27">
        <v>3</v>
      </c>
      <c r="AJ234" s="13">
        <f>SUM(AH234:AI234)</f>
        <v>8</v>
      </c>
      <c r="AK234" s="27">
        <v>6</v>
      </c>
      <c r="AL234" s="27">
        <v>3</v>
      </c>
      <c r="AM234" s="13">
        <f>SUM(AK234:AL234)</f>
        <v>9</v>
      </c>
      <c r="AN234" s="46"/>
      <c r="AO234" s="46"/>
      <c r="AP234" s="47"/>
      <c r="AQ234" s="41"/>
      <c r="AR234" s="41"/>
      <c r="AS234" s="41"/>
      <c r="AT234" s="41"/>
      <c r="AU234" s="44" t="str">
        <f t="shared" ref="AU234" si="66">IF(AN236="0","راسب","ناجح")</f>
        <v>راسب</v>
      </c>
      <c r="AV234" s="38" t="str">
        <f t="shared" si="65"/>
        <v>له دور ثانٍ في :  رياضيات،تاريخ ،جغرافيا،</v>
      </c>
    </row>
    <row r="235" spans="2:48" ht="28.5" customHeight="1" thickBot="1">
      <c r="B235" s="40"/>
      <c r="C235" s="41"/>
      <c r="D235" s="43"/>
      <c r="E235" s="41"/>
      <c r="F235" s="11" t="s">
        <v>31</v>
      </c>
      <c r="G235" s="27">
        <v>21</v>
      </c>
      <c r="H235" s="27">
        <v>43</v>
      </c>
      <c r="I235" s="13">
        <f>SUM(G235:H235)</f>
        <v>64</v>
      </c>
      <c r="J235" s="27">
        <v>17</v>
      </c>
      <c r="K235" s="27">
        <v>37</v>
      </c>
      <c r="L235" s="13">
        <f>SUM(J235:K235)</f>
        <v>54</v>
      </c>
      <c r="M235" s="27">
        <v>5</v>
      </c>
      <c r="N235" s="27">
        <v>3</v>
      </c>
      <c r="O235" s="13">
        <f>SUM(M235:N235)</f>
        <v>8</v>
      </c>
      <c r="P235" s="27">
        <v>19</v>
      </c>
      <c r="Q235" s="27">
        <v>10</v>
      </c>
      <c r="R235" s="13">
        <f>SUM(P235:Q235)</f>
        <v>29</v>
      </c>
      <c r="S235" s="27">
        <v>10</v>
      </c>
      <c r="T235" s="27">
        <v>12</v>
      </c>
      <c r="U235" s="13">
        <f>SUM(S235:T235)</f>
        <v>22</v>
      </c>
      <c r="V235" s="27">
        <v>12</v>
      </c>
      <c r="W235" s="27">
        <v>18</v>
      </c>
      <c r="X235" s="13">
        <f>SUM(V235:W235)</f>
        <v>30</v>
      </c>
      <c r="Y235" s="27">
        <v>3</v>
      </c>
      <c r="Z235" s="27">
        <v>17</v>
      </c>
      <c r="AA235" s="13">
        <f>SUM(Y235:Z235)</f>
        <v>20</v>
      </c>
      <c r="AB235" s="27">
        <v>11</v>
      </c>
      <c r="AC235" s="27">
        <v>14</v>
      </c>
      <c r="AD235" s="13">
        <f>SUM(AB235:AC235)</f>
        <v>25</v>
      </c>
      <c r="AE235" s="27">
        <v>11</v>
      </c>
      <c r="AF235" s="27">
        <v>9</v>
      </c>
      <c r="AG235" s="13">
        <f>SUM(AE235:AF235)</f>
        <v>20</v>
      </c>
      <c r="AH235" s="27">
        <v>2</v>
      </c>
      <c r="AI235" s="27">
        <v>19</v>
      </c>
      <c r="AJ235" s="13">
        <f>SUM(AH235:AI235)</f>
        <v>21</v>
      </c>
      <c r="AK235" s="27">
        <v>4</v>
      </c>
      <c r="AL235" s="27">
        <v>8</v>
      </c>
      <c r="AM235" s="13">
        <f>SUM(AK235:AL235)</f>
        <v>12</v>
      </c>
      <c r="AN235" s="46"/>
      <c r="AO235" s="46"/>
      <c r="AP235" s="48"/>
      <c r="AQ235" s="41"/>
      <c r="AR235" s="41"/>
      <c r="AS235" s="41"/>
      <c r="AT235" s="41"/>
      <c r="AU235" s="44"/>
      <c r="AV235" s="38"/>
    </row>
    <row r="236" spans="2:48" ht="36" customHeight="1" thickBot="1">
      <c r="B236" s="40"/>
      <c r="C236" s="41"/>
      <c r="D236" s="43"/>
      <c r="E236" s="41"/>
      <c r="F236" s="14" t="s">
        <v>32</v>
      </c>
      <c r="G236" s="13">
        <f>SUM(G234:G235)</f>
        <v>30</v>
      </c>
      <c r="H236" s="13">
        <f>IF(SUM(H234:H235)&lt;38,SUM(H234:H235),SUM(H234:H235))</f>
        <v>78</v>
      </c>
      <c r="I236" s="13">
        <f>IF(SUM(G236:H236)&lt;100,SUM(G236:H236),SUM(G236:H236))</f>
        <v>108</v>
      </c>
      <c r="J236" s="13">
        <f>SUM(J234:J235)</f>
        <v>33</v>
      </c>
      <c r="K236" s="13">
        <f>IF(SUM(K234:K235)&lt;38,SUM(K234:K235),SUM(K234:K235))</f>
        <v>71</v>
      </c>
      <c r="L236" s="13">
        <f>IF(SUM(J236:K236)&lt;100,SUM(J236:K236),SUM(J236:K236))</f>
        <v>104</v>
      </c>
      <c r="M236" s="13">
        <f>SUM(M234:M235)</f>
        <v>13</v>
      </c>
      <c r="N236" s="13">
        <f>IF(SUM(N234:N235)&lt;38,SUM(N234:N235),SUM(N234:N235))</f>
        <v>14</v>
      </c>
      <c r="O236" s="13"/>
      <c r="P236" s="13">
        <f>SUM(P234:P235)</f>
        <v>28</v>
      </c>
      <c r="Q236" s="13">
        <f>IF(SUM(Q234:Q235)&lt;38,SUM(Q234:Q235),SUM(Q234:Q235))</f>
        <v>33</v>
      </c>
      <c r="R236" s="13">
        <f>IF(SUM(P236:Q236)&lt;80,SUM(P236:Q236),SUM(P236:Q236))</f>
        <v>61</v>
      </c>
      <c r="S236" s="13">
        <f>SUM(S234:S235)</f>
        <v>23</v>
      </c>
      <c r="T236" s="13">
        <f>IF(SUM(T234:T235)&lt;38,SUM(T234:T235),SUM(T234:T235))</f>
        <v>40</v>
      </c>
      <c r="U236" s="13">
        <f>IF(SUM(S236:T236)&lt;80,SUM(S236:T236),SUM(S236:T236))</f>
        <v>63</v>
      </c>
      <c r="V236" s="13">
        <f>SUM(V234:V235)</f>
        <v>26</v>
      </c>
      <c r="W236" s="13">
        <f>IF(SUM(W234:W235)&lt;38,SUM(W234:W235),SUM(W234:W235))</f>
        <v>34</v>
      </c>
      <c r="X236" s="13">
        <f>IF(SUM(V236:W236)&lt;80,SUM(V236:W236),SUM(V236:W236))</f>
        <v>60</v>
      </c>
      <c r="Y236" s="13">
        <f>SUM(Y234:Y235)</f>
        <v>6</v>
      </c>
      <c r="Z236" s="13">
        <f>IF(SUM(Z234:Z235)&lt;19,SUM(Z234:Z235),SUM(Z234:Z235))</f>
        <v>34</v>
      </c>
      <c r="AA236" s="13">
        <f>IF(SUM(Y236:Z236)&lt;40,SUM(Y236:Z236),SUM(Y236:Z236))</f>
        <v>40</v>
      </c>
      <c r="AB236" s="13">
        <f>SUM(AB234:AB235)</f>
        <v>23</v>
      </c>
      <c r="AC236" s="13">
        <f>IF(SUM(AC234:AC235)&lt;19,SUM(AC234:AC235),SUM(AC234:AC235))</f>
        <v>30</v>
      </c>
      <c r="AD236" s="13">
        <f>IF(SUM(AB236:AC236)&lt;40,SUM(AB236:AC236),SUM(AB236:AC236))</f>
        <v>53</v>
      </c>
      <c r="AE236" s="13">
        <f>SUM(AE234:AE235)</f>
        <v>15</v>
      </c>
      <c r="AF236" s="13">
        <f>IF(SUM(AF234:AF235)&lt;19,SUM(AF234:AF235),SUM(AF234:AF235))</f>
        <v>13</v>
      </c>
      <c r="AG236" s="13"/>
      <c r="AH236" s="13">
        <f>SUM(AH234:AH235)</f>
        <v>7</v>
      </c>
      <c r="AI236" s="13">
        <f>IF(SUM(AI234:AI235)&lt;19,SUM(AI234:AI235),SUM(AI234:AI235))</f>
        <v>22</v>
      </c>
      <c r="AJ236" s="13">
        <v>29</v>
      </c>
      <c r="AK236" s="13">
        <f>SUM(AK234:AK235)</f>
        <v>10</v>
      </c>
      <c r="AL236" s="13">
        <f>IF(SUM(AL234:AL235)&lt;9,SUM(AL234:AL235),SUM(AL234:AL235))</f>
        <v>11</v>
      </c>
      <c r="AM236" s="13">
        <f>IF(SUM(AK236:AL236)&lt;20,SUM(AK236:AL236),SUM(AK236:AL236))</f>
        <v>21</v>
      </c>
      <c r="AN236" s="15" t="str">
        <f>IF(OR(I236&lt;100,L236&lt;100,O236&lt;100,R236&lt;60,U236&lt;60,X236&lt;60,AA236&lt;40,AD236&lt;40,AG236&lt;40,AJ236&lt;40,AM236&lt;20),"0",SUM(AA236,AD236,X236,U236,R236,O236,L236,I236,AG236,AJ236,AM236))</f>
        <v>0</v>
      </c>
      <c r="AO236" s="15">
        <f>AN236/1320*100</f>
        <v>0</v>
      </c>
      <c r="AP236" s="15" t="str">
        <f>IF(AO236&lt;50,"   ",IF(AO236&lt;65,"مقبول",IF(AO236&lt;75,"جيد",IF(AO236&lt;85,"جيدجداً",IF(AO236&lt;=100,"ممتاز","خطا")))))</f>
        <v xml:space="preserve">   </v>
      </c>
      <c r="AQ236" s="41"/>
      <c r="AR236" s="41"/>
      <c r="AS236" s="41"/>
      <c r="AT236" s="41"/>
      <c r="AU236" s="44"/>
      <c r="AV236" s="38"/>
    </row>
    <row r="237" spans="2:48" ht="28.5" customHeight="1" thickBot="1">
      <c r="B237" s="40">
        <v>54</v>
      </c>
      <c r="C237" s="41">
        <v>663</v>
      </c>
      <c r="D237" s="42" t="s">
        <v>62</v>
      </c>
      <c r="E237" s="41">
        <v>265</v>
      </c>
      <c r="F237" s="11" t="s">
        <v>30</v>
      </c>
      <c r="G237" s="27">
        <v>15</v>
      </c>
      <c r="H237" s="27">
        <v>41</v>
      </c>
      <c r="I237" s="13">
        <f>SUM(G237:H237)</f>
        <v>56</v>
      </c>
      <c r="J237" s="27">
        <v>20</v>
      </c>
      <c r="K237" s="27">
        <v>27</v>
      </c>
      <c r="L237" s="13">
        <f>SUM(J237:K237)</f>
        <v>47</v>
      </c>
      <c r="M237" s="27">
        <v>13</v>
      </c>
      <c r="N237" s="27">
        <v>18</v>
      </c>
      <c r="O237" s="13">
        <f>SUM(M237:N237)</f>
        <v>31</v>
      </c>
      <c r="P237" s="27">
        <v>14</v>
      </c>
      <c r="Q237" s="27">
        <v>18</v>
      </c>
      <c r="R237" s="13">
        <f>SUM(P237:Q237)</f>
        <v>32</v>
      </c>
      <c r="S237" s="27">
        <v>19</v>
      </c>
      <c r="T237" s="27">
        <v>8</v>
      </c>
      <c r="U237" s="13">
        <f>SUM(S237:T237)</f>
        <v>27</v>
      </c>
      <c r="V237" s="27">
        <v>14</v>
      </c>
      <c r="W237" s="27">
        <v>12</v>
      </c>
      <c r="X237" s="13">
        <f>SUM(V237:W237)</f>
        <v>26</v>
      </c>
      <c r="Y237" s="27">
        <v>9</v>
      </c>
      <c r="Z237" s="27">
        <v>22</v>
      </c>
      <c r="AA237" s="13">
        <f>SUM(Y237:Z237)</f>
        <v>31</v>
      </c>
      <c r="AB237" s="27">
        <v>13</v>
      </c>
      <c r="AC237" s="27">
        <v>18</v>
      </c>
      <c r="AD237" s="13">
        <f>SUM(AB237:AC237)</f>
        <v>31</v>
      </c>
      <c r="AE237" s="27">
        <v>11</v>
      </c>
      <c r="AF237" s="27">
        <v>26</v>
      </c>
      <c r="AG237" s="13">
        <f>SUM(AE237:AF237)</f>
        <v>37</v>
      </c>
      <c r="AH237" s="27">
        <v>11</v>
      </c>
      <c r="AI237" s="27">
        <v>9</v>
      </c>
      <c r="AJ237" s="13">
        <f>SUM(AH237:AI237)</f>
        <v>20</v>
      </c>
      <c r="AK237" s="27">
        <v>4</v>
      </c>
      <c r="AL237" s="27">
        <v>4</v>
      </c>
      <c r="AM237" s="13">
        <f>SUM(AK237:AL237)</f>
        <v>8</v>
      </c>
      <c r="AN237" s="46"/>
      <c r="AO237" s="46"/>
      <c r="AP237" s="47"/>
      <c r="AQ237" s="41"/>
      <c r="AR237" s="41"/>
      <c r="AS237" s="41"/>
      <c r="AT237" s="41"/>
      <c r="AU237" s="44" t="str">
        <f t="shared" ref="AU237" si="67">IF(AN239="0","راسب","ناجح")</f>
        <v>راسب</v>
      </c>
      <c r="AV237" s="38" t="str">
        <f t="shared" ref="AV237:AV240" si="68">IF(AN239="0","له دور ثانٍ في : ","ناجح")&amp;IF(COUNTIF(H239,"&lt;56")+COUNTIF(I239,"&lt;100")=0,,"عربي،")&amp;IF(COUNTIF(K239,"&lt;56")+COUNTIF(L239,"&lt;100")=0,,"إنجليزي،")&amp;IF(COUNTIF(N239,"&lt;56")+COUNTIF(O239,"&lt;100")=0,," رياضيات،")&amp;IF(COUNTIF(Q239,"&lt;29")+COUNTIF(R239,"&lt;60")=0,,"فيزياء ،")&amp;IF(COUNTIF(T239,"&lt;29")+COUNTIF(U239,"&lt;60")=0,,"كيمياء،")&amp;IF(COUNTIF(W239,"&lt;29")+COUNTIF(X239,"&lt;60")=0,,"أحياء،")&amp;IF(COUNTIF(Z239,"&lt;22")+COUNTIF(AA239,"&lt;40")=0,,"دين، ")&amp;IF(COUNTIF(AC239,"&lt;19")+COUNTIF(AD239,"&lt;40")=0,,"حاسوب،
")&amp;IF(COUNTIF(AF239,"&lt;22")+COUNTIF(AG239,"&lt;40")=0,,"تاريخ ،")&amp;IF(COUNTIF(AI239,"&lt;22")+COUNTIF(AJ239,"&lt;40")=0,,"جغرافيا،")&amp;IF(COUNTIF(AL239,"&lt;11")+COUNTIF(AM239,"&lt;20")=0,,"أساسيات الحياة الاجتماعية، ")</f>
        <v>له دور ثانٍ في :  رياضيات،</v>
      </c>
    </row>
    <row r="238" spans="2:48" ht="28.5" customHeight="1" thickBot="1">
      <c r="B238" s="40"/>
      <c r="C238" s="41"/>
      <c r="D238" s="43"/>
      <c r="E238" s="41"/>
      <c r="F238" s="11" t="s">
        <v>31</v>
      </c>
      <c r="G238" s="27">
        <v>19</v>
      </c>
      <c r="H238" s="27">
        <v>54</v>
      </c>
      <c r="I238" s="13">
        <f>SUM(G238:H238)</f>
        <v>73</v>
      </c>
      <c r="J238" s="27">
        <v>23</v>
      </c>
      <c r="K238" s="27">
        <v>38</v>
      </c>
      <c r="L238" s="13">
        <f>SUM(J238:K238)</f>
        <v>61</v>
      </c>
      <c r="M238" s="27">
        <v>15</v>
      </c>
      <c r="N238" s="27">
        <v>18</v>
      </c>
      <c r="O238" s="13">
        <f>SUM(M238:N238)</f>
        <v>33</v>
      </c>
      <c r="P238" s="27">
        <v>13</v>
      </c>
      <c r="Q238" s="27">
        <v>16</v>
      </c>
      <c r="R238" s="13">
        <f>SUM(P238:Q238)</f>
        <v>29</v>
      </c>
      <c r="S238" s="27">
        <v>19</v>
      </c>
      <c r="T238" s="27">
        <v>21</v>
      </c>
      <c r="U238" s="13">
        <f>SUM(S238:T238)</f>
        <v>40</v>
      </c>
      <c r="V238" s="27">
        <v>17</v>
      </c>
      <c r="W238" s="27">
        <v>21</v>
      </c>
      <c r="X238" s="13">
        <f>SUM(V238:W238)</f>
        <v>38</v>
      </c>
      <c r="Y238" s="27">
        <v>5</v>
      </c>
      <c r="Z238" s="27">
        <v>16</v>
      </c>
      <c r="AA238" s="13">
        <f>SUM(Y238:Z238)</f>
        <v>21</v>
      </c>
      <c r="AB238" s="27">
        <v>15</v>
      </c>
      <c r="AC238" s="27">
        <v>18</v>
      </c>
      <c r="AD238" s="13">
        <f>SUM(AB238:AC238)</f>
        <v>33</v>
      </c>
      <c r="AE238" s="27">
        <v>12</v>
      </c>
      <c r="AF238" s="27">
        <v>19</v>
      </c>
      <c r="AG238" s="13">
        <f>SUM(AE238:AF238)</f>
        <v>31</v>
      </c>
      <c r="AH238" s="27">
        <v>9</v>
      </c>
      <c r="AI238" s="27">
        <v>19</v>
      </c>
      <c r="AJ238" s="13">
        <f>SUM(AH238:AI238)</f>
        <v>28</v>
      </c>
      <c r="AK238" s="27">
        <v>4</v>
      </c>
      <c r="AL238" s="27">
        <v>11</v>
      </c>
      <c r="AM238" s="13">
        <f>SUM(AK238:AL238)</f>
        <v>15</v>
      </c>
      <c r="AN238" s="46"/>
      <c r="AO238" s="46"/>
      <c r="AP238" s="48"/>
      <c r="AQ238" s="41"/>
      <c r="AR238" s="41"/>
      <c r="AS238" s="41"/>
      <c r="AT238" s="41"/>
      <c r="AU238" s="44"/>
      <c r="AV238" s="38"/>
    </row>
    <row r="239" spans="2:48" ht="36" customHeight="1" thickBot="1">
      <c r="B239" s="40"/>
      <c r="C239" s="41"/>
      <c r="D239" s="43"/>
      <c r="E239" s="41"/>
      <c r="F239" s="14" t="s">
        <v>32</v>
      </c>
      <c r="G239" s="13">
        <f>SUM(G237:G238)</f>
        <v>34</v>
      </c>
      <c r="H239" s="13">
        <f>IF(SUM(H237:H238)&lt;38,SUM(H237:H238),SUM(H237:H238))</f>
        <v>95</v>
      </c>
      <c r="I239" s="13">
        <f>IF(SUM(G239:H239)&lt;100,SUM(G239:H239),SUM(G239:H239))</f>
        <v>129</v>
      </c>
      <c r="J239" s="13">
        <f>SUM(J237:J238)</f>
        <v>43</v>
      </c>
      <c r="K239" s="13">
        <f>IF(SUM(K237:K238)&lt;38,SUM(K237:K238),SUM(K237:K238))</f>
        <v>65</v>
      </c>
      <c r="L239" s="13">
        <f>IF(SUM(J239:K239)&lt;100,SUM(J239:K239),SUM(J239:K239))</f>
        <v>108</v>
      </c>
      <c r="M239" s="13">
        <f>SUM(M237:M238)</f>
        <v>28</v>
      </c>
      <c r="N239" s="13">
        <f>IF(SUM(N237:N238)&lt;38,SUM(N237:N238),SUM(N237:N238))</f>
        <v>36</v>
      </c>
      <c r="O239" s="13"/>
      <c r="P239" s="13">
        <f>SUM(P237:P238)</f>
        <v>27</v>
      </c>
      <c r="Q239" s="13">
        <f>IF(SUM(Q237:Q238)&lt;38,SUM(Q237:Q238),SUM(Q237:Q238))</f>
        <v>34</v>
      </c>
      <c r="R239" s="13">
        <f>IF(SUM(P239:Q239)&lt;80,SUM(P239:Q239),SUM(P239:Q239))</f>
        <v>61</v>
      </c>
      <c r="S239" s="13">
        <f>SUM(S237:S238)</f>
        <v>38</v>
      </c>
      <c r="T239" s="13">
        <f>IF(SUM(T237:T238)&lt;38,SUM(T237:T238),SUM(T237:T238))</f>
        <v>29</v>
      </c>
      <c r="U239" s="13">
        <f>IF(SUM(S239:T239)&lt;80,SUM(S239:T239),SUM(S239:T239))</f>
        <v>67</v>
      </c>
      <c r="V239" s="13">
        <f>SUM(V237:V238)</f>
        <v>31</v>
      </c>
      <c r="W239" s="13">
        <f>IF(SUM(W237:W238)&lt;38,SUM(W237:W238),SUM(W237:W238))</f>
        <v>33</v>
      </c>
      <c r="X239" s="13">
        <f>IF(SUM(V239:W239)&lt;80,SUM(V239:W239),SUM(V239:W239))</f>
        <v>64</v>
      </c>
      <c r="Y239" s="13">
        <f>SUM(Y237:Y238)</f>
        <v>14</v>
      </c>
      <c r="Z239" s="13">
        <f>IF(SUM(Z237:Z238)&lt;19,SUM(Z237:Z238),SUM(Z237:Z238))</f>
        <v>38</v>
      </c>
      <c r="AA239" s="13">
        <f>IF(SUM(Y239:Z239)&lt;40,SUM(Y239:Z239),SUM(Y239:Z239))</f>
        <v>52</v>
      </c>
      <c r="AB239" s="13">
        <f>SUM(AB237:AB238)</f>
        <v>28</v>
      </c>
      <c r="AC239" s="13">
        <f>IF(SUM(AC237:AC238)&lt;19,SUM(AC237:AC238),SUM(AC237:AC238))</f>
        <v>36</v>
      </c>
      <c r="AD239" s="13">
        <f>IF(SUM(AB239:AC239)&lt;40,SUM(AB239:AC239),SUM(AB239:AC239))</f>
        <v>64</v>
      </c>
      <c r="AE239" s="13">
        <f>SUM(AE237:AE238)</f>
        <v>23</v>
      </c>
      <c r="AF239" s="13">
        <f>IF(SUM(AF237:AF238)&lt;19,SUM(AF237:AF238),SUM(AF237:AF238))</f>
        <v>45</v>
      </c>
      <c r="AG239" s="13">
        <f>IF(SUM(AE239:AF239)&lt;40,SUM(AE239:AF239),SUM(AE239:AF239))</f>
        <v>68</v>
      </c>
      <c r="AH239" s="13">
        <f>SUM(AH237:AH238)</f>
        <v>20</v>
      </c>
      <c r="AI239" s="13">
        <f>IF(SUM(AI237:AI238)&lt;19,SUM(AI237:AI238),SUM(AI237:AI238))</f>
        <v>28</v>
      </c>
      <c r="AJ239" s="13">
        <f>IF(SUM(AH239:AI239)&lt;40,SUM(AH239:AI239),SUM(AH239:AI239))</f>
        <v>48</v>
      </c>
      <c r="AK239" s="13">
        <f>SUM(AK237:AK238)</f>
        <v>8</v>
      </c>
      <c r="AL239" s="13">
        <f>IF(SUM(AL237:AL238)&lt;9,SUM(AL237:AL238),SUM(AL237:AL238))</f>
        <v>15</v>
      </c>
      <c r="AM239" s="13">
        <f>IF(SUM(AK239:AL239)&lt;20,SUM(AK239:AL239),SUM(AK239:AL239))</f>
        <v>23</v>
      </c>
      <c r="AN239" s="15" t="str">
        <f>IF(OR(I239&lt;100,L239&lt;100,O239&lt;100,R239&lt;60,U239&lt;60,X239&lt;60,AA239&lt;40,AD239&lt;40,AG239&lt;40,AJ239&lt;40,AM239&lt;20),"0",SUM(AA239,AD239,X239,U239,R239,O239,L239,I239,AG239,AJ239,AM239))</f>
        <v>0</v>
      </c>
      <c r="AO239" s="15">
        <f>AN239/1320*100</f>
        <v>0</v>
      </c>
      <c r="AP239" s="15" t="str">
        <f>IF(AO239&lt;50,"   ",IF(AO239&lt;65,"مقبول",IF(AO239&lt;75,"جيد",IF(AO239&lt;85,"جيدجداً",IF(AO239&lt;=100,"ممتاز","خطا")))))</f>
        <v xml:space="preserve">   </v>
      </c>
      <c r="AQ239" s="41"/>
      <c r="AR239" s="41"/>
      <c r="AS239" s="41"/>
      <c r="AT239" s="41"/>
      <c r="AU239" s="44"/>
      <c r="AV239" s="38"/>
    </row>
    <row r="240" spans="2:48" ht="28.5" customHeight="1" thickBot="1">
      <c r="B240" s="40">
        <v>55</v>
      </c>
      <c r="C240" s="41">
        <v>664</v>
      </c>
      <c r="D240" s="42" t="s">
        <v>63</v>
      </c>
      <c r="E240" s="41">
        <v>266</v>
      </c>
      <c r="F240" s="11" t="s">
        <v>30</v>
      </c>
      <c r="G240" s="27">
        <v>14</v>
      </c>
      <c r="H240" s="27">
        <v>26</v>
      </c>
      <c r="I240" s="13">
        <f>SUM(G240:H240)</f>
        <v>40</v>
      </c>
      <c r="J240" s="27">
        <v>15</v>
      </c>
      <c r="K240" s="27">
        <v>25</v>
      </c>
      <c r="L240" s="13">
        <f>SUM(J240:K240)</f>
        <v>40</v>
      </c>
      <c r="M240" s="27">
        <v>8</v>
      </c>
      <c r="N240" s="27">
        <v>14</v>
      </c>
      <c r="O240" s="13">
        <f>SUM(M240:N240)</f>
        <v>22</v>
      </c>
      <c r="P240" s="27">
        <v>10</v>
      </c>
      <c r="Q240" s="27">
        <v>14</v>
      </c>
      <c r="R240" s="13">
        <f>SUM(P240:Q240)</f>
        <v>24</v>
      </c>
      <c r="S240" s="27">
        <v>12</v>
      </c>
      <c r="T240" s="27">
        <v>12</v>
      </c>
      <c r="U240" s="13">
        <f>SUM(S240:T240)</f>
        <v>24</v>
      </c>
      <c r="V240" s="27">
        <v>11</v>
      </c>
      <c r="W240" s="27">
        <v>11</v>
      </c>
      <c r="X240" s="13">
        <f>SUM(V240:W240)</f>
        <v>22</v>
      </c>
      <c r="Y240" s="27">
        <v>3</v>
      </c>
      <c r="Z240" s="27">
        <v>18</v>
      </c>
      <c r="AA240" s="13">
        <f>SUM(Y240:Z240)</f>
        <v>21</v>
      </c>
      <c r="AB240" s="27">
        <v>10</v>
      </c>
      <c r="AC240" s="27">
        <v>22</v>
      </c>
      <c r="AD240" s="13">
        <f>SUM(AB240:AC240)</f>
        <v>32</v>
      </c>
      <c r="AE240" s="27">
        <v>9</v>
      </c>
      <c r="AF240" s="27">
        <v>20</v>
      </c>
      <c r="AG240" s="13">
        <f>SUM(AE240:AF240)</f>
        <v>29</v>
      </c>
      <c r="AH240" s="27">
        <v>3</v>
      </c>
      <c r="AI240" s="27">
        <v>3</v>
      </c>
      <c r="AJ240" s="13">
        <f>SUM(AH240:AI240)</f>
        <v>6</v>
      </c>
      <c r="AK240" s="27">
        <v>3</v>
      </c>
      <c r="AL240" s="27">
        <v>0</v>
      </c>
      <c r="AM240" s="13">
        <f>SUM(AK240:AL240)</f>
        <v>3</v>
      </c>
      <c r="AN240" s="46"/>
      <c r="AO240" s="46"/>
      <c r="AP240" s="47"/>
      <c r="AQ240" s="41"/>
      <c r="AR240" s="41"/>
      <c r="AS240" s="41"/>
      <c r="AT240" s="41"/>
      <c r="AU240" s="44" t="str">
        <f t="shared" ref="AU240" si="69">IF(AN242="0","راسب","ناجح")</f>
        <v>راسب</v>
      </c>
      <c r="AV240" s="38" t="str">
        <f t="shared" si="68"/>
        <v>له دور ثانٍ في : إنجليزي، رياضيات،كيمياء،أحياء،جغرافيا،</v>
      </c>
    </row>
    <row r="241" spans="2:48" ht="28.5" customHeight="1" thickBot="1">
      <c r="B241" s="40"/>
      <c r="C241" s="41"/>
      <c r="D241" s="43"/>
      <c r="E241" s="41"/>
      <c r="F241" s="11" t="s">
        <v>31</v>
      </c>
      <c r="G241" s="27">
        <v>10</v>
      </c>
      <c r="H241" s="27">
        <v>52</v>
      </c>
      <c r="I241" s="13">
        <f>SUM(G241:H241)</f>
        <v>62</v>
      </c>
      <c r="J241" s="27">
        <v>18</v>
      </c>
      <c r="K241" s="27">
        <v>27</v>
      </c>
      <c r="L241" s="13">
        <f>SUM(J241:K241)</f>
        <v>45</v>
      </c>
      <c r="M241" s="27">
        <v>10</v>
      </c>
      <c r="N241" s="27">
        <v>4</v>
      </c>
      <c r="O241" s="13">
        <f>SUM(M241:N241)</f>
        <v>14</v>
      </c>
      <c r="P241" s="27">
        <v>20</v>
      </c>
      <c r="Q241" s="27">
        <v>16</v>
      </c>
      <c r="R241" s="13">
        <f>SUM(P241:Q241)</f>
        <v>36</v>
      </c>
      <c r="S241" s="27">
        <v>5</v>
      </c>
      <c r="T241" s="27">
        <v>10</v>
      </c>
      <c r="U241" s="13">
        <f>SUM(S241:T241)</f>
        <v>15</v>
      </c>
      <c r="V241" s="27">
        <v>11</v>
      </c>
      <c r="W241" s="27">
        <v>10</v>
      </c>
      <c r="X241" s="13">
        <f>SUM(V241:W241)</f>
        <v>21</v>
      </c>
      <c r="Y241" s="27">
        <v>1</v>
      </c>
      <c r="Z241" s="27">
        <v>18</v>
      </c>
      <c r="AA241" s="13">
        <f>SUM(Y241:Z241)</f>
        <v>19</v>
      </c>
      <c r="AB241" s="27">
        <v>11</v>
      </c>
      <c r="AC241" s="27">
        <v>19</v>
      </c>
      <c r="AD241" s="13">
        <f>SUM(AB241:AC241)</f>
        <v>30</v>
      </c>
      <c r="AE241" s="27">
        <v>11</v>
      </c>
      <c r="AF241" s="27">
        <v>11</v>
      </c>
      <c r="AG241" s="13">
        <f>SUM(AE241:AF241)</f>
        <v>22</v>
      </c>
      <c r="AH241" s="27">
        <v>3</v>
      </c>
      <c r="AI241" s="27">
        <v>13</v>
      </c>
      <c r="AJ241" s="13">
        <f>SUM(AH241:AI241)</f>
        <v>16</v>
      </c>
      <c r="AK241" s="27">
        <v>3</v>
      </c>
      <c r="AL241" s="27">
        <v>14</v>
      </c>
      <c r="AM241" s="13">
        <f>SUM(AK241:AL241)</f>
        <v>17</v>
      </c>
      <c r="AN241" s="46"/>
      <c r="AO241" s="46"/>
      <c r="AP241" s="48"/>
      <c r="AQ241" s="41"/>
      <c r="AR241" s="41"/>
      <c r="AS241" s="41"/>
      <c r="AT241" s="41"/>
      <c r="AU241" s="44"/>
      <c r="AV241" s="38"/>
    </row>
    <row r="242" spans="2:48" ht="36" customHeight="1" thickBot="1">
      <c r="B242" s="40"/>
      <c r="C242" s="41"/>
      <c r="D242" s="43"/>
      <c r="E242" s="41"/>
      <c r="F242" s="14" t="s">
        <v>32</v>
      </c>
      <c r="G242" s="13">
        <f>SUM(G240:G241)</f>
        <v>24</v>
      </c>
      <c r="H242" s="13">
        <f>IF(SUM(H240:H241)&lt;38,SUM(H240:H241),SUM(H240:H241))</f>
        <v>78</v>
      </c>
      <c r="I242" s="13">
        <f>IF(SUM(G242:H242)&lt;100,SUM(G242:H242),SUM(G242:H242))</f>
        <v>102</v>
      </c>
      <c r="J242" s="13">
        <f>SUM(J240:J241)</f>
        <v>33</v>
      </c>
      <c r="K242" s="13">
        <f>IF(SUM(K240:K241)&lt;38,SUM(K240:K241),SUM(K240:K241))</f>
        <v>52</v>
      </c>
      <c r="L242" s="13"/>
      <c r="M242" s="13">
        <f>SUM(M240:M241)</f>
        <v>18</v>
      </c>
      <c r="N242" s="13">
        <f>IF(SUM(N240:N241)&lt;38,SUM(N240:N241),SUM(N240:N241))</f>
        <v>18</v>
      </c>
      <c r="O242" s="13"/>
      <c r="P242" s="13">
        <f>SUM(P240:P241)</f>
        <v>30</v>
      </c>
      <c r="Q242" s="13">
        <f>IF(SUM(Q240:Q241)&lt;38,SUM(Q240:Q241),SUM(Q240:Q241))</f>
        <v>30</v>
      </c>
      <c r="R242" s="13">
        <f>IF(SUM(P242:Q242)&lt;80,SUM(P242:Q242),SUM(P242:Q242))</f>
        <v>60</v>
      </c>
      <c r="S242" s="13">
        <f>SUM(S240:S241)</f>
        <v>17</v>
      </c>
      <c r="T242" s="13">
        <f>IF(SUM(T240:T241)&lt;38,SUM(T240:T241),SUM(T240:T241))</f>
        <v>22</v>
      </c>
      <c r="U242" s="13"/>
      <c r="V242" s="13">
        <f>SUM(V240:V241)</f>
        <v>22</v>
      </c>
      <c r="W242" s="13">
        <f>IF(SUM(W240:W241)&lt;38,SUM(W240:W241),SUM(W240:W241))</f>
        <v>21</v>
      </c>
      <c r="X242" s="13"/>
      <c r="Y242" s="13">
        <f>SUM(Y240:Y241)</f>
        <v>4</v>
      </c>
      <c r="Z242" s="13">
        <f>IF(SUM(Z240:Z241)&lt;19,SUM(Z240:Z241),SUM(Z240:Z241))</f>
        <v>36</v>
      </c>
      <c r="AA242" s="13">
        <f>IF(SUM(Y242:Z242)&lt;40,SUM(Y242:Z242),SUM(Y242:Z242))</f>
        <v>40</v>
      </c>
      <c r="AB242" s="13">
        <f>SUM(AB240:AB241)</f>
        <v>21</v>
      </c>
      <c r="AC242" s="13">
        <f>IF(SUM(AC240:AC241)&lt;19,SUM(AC240:AC241),SUM(AC240:AC241))</f>
        <v>41</v>
      </c>
      <c r="AD242" s="13">
        <f>IF(SUM(AB242:AC242)&lt;40,SUM(AB242:AC242),SUM(AB242:AC242))</f>
        <v>62</v>
      </c>
      <c r="AE242" s="13">
        <f>SUM(AE240:AE241)</f>
        <v>20</v>
      </c>
      <c r="AF242" s="13">
        <f>IF(SUM(AF240:AF241)&lt;19,SUM(AF240:AF241),SUM(AF240:AF241))</f>
        <v>31</v>
      </c>
      <c r="AG242" s="13">
        <f>IF(SUM(AE242:AF242)&lt;40,SUM(AE242:AF242),SUM(AE242:AF242))</f>
        <v>51</v>
      </c>
      <c r="AH242" s="13">
        <f>SUM(AH240:AH241)</f>
        <v>6</v>
      </c>
      <c r="AI242" s="13">
        <f>IF(SUM(AI240:AI241)&lt;19,SUM(AI240:AI241),SUM(AI240:AI241))</f>
        <v>16</v>
      </c>
      <c r="AJ242" s="13"/>
      <c r="AK242" s="13">
        <f>SUM(AK240:AK241)</f>
        <v>6</v>
      </c>
      <c r="AL242" s="13">
        <f>IF(SUM(AL240:AL241)&lt;9,SUM(AL240:AL241),SUM(AL240:AL241))</f>
        <v>14</v>
      </c>
      <c r="AM242" s="13">
        <f>IF(SUM(AK242:AL242)&lt;20,SUM(AK242:AL242),SUM(AK242:AL242))</f>
        <v>20</v>
      </c>
      <c r="AN242" s="15" t="str">
        <f>IF(OR(I242&lt;100,L242&lt;100,O242&lt;100,R242&lt;60,U242&lt;60,X242&lt;60,AA242&lt;40,AD242&lt;40,AG242&lt;40,AJ242&lt;40,AM242&lt;20),"0",SUM(AA242,AD242,X242,U242,R242,O242,L242,I242,AG242,AJ242,AM242))</f>
        <v>0</v>
      </c>
      <c r="AO242" s="15">
        <f>AN242/1320*100</f>
        <v>0</v>
      </c>
      <c r="AP242" s="15" t="str">
        <f>IF(AO242&lt;50,"   ",IF(AO242&lt;65,"مقبول",IF(AO242&lt;75,"جيد",IF(AO242&lt;85,"جيدجداً",IF(AO242&lt;=100,"ممتاز","خطا")))))</f>
        <v xml:space="preserve">   </v>
      </c>
      <c r="AQ242" s="41"/>
      <c r="AR242" s="41"/>
      <c r="AS242" s="41"/>
      <c r="AT242" s="41"/>
      <c r="AU242" s="44"/>
      <c r="AV242" s="38"/>
    </row>
    <row r="243" spans="2:48" ht="28.5" customHeight="1" thickBot="1">
      <c r="B243" s="40">
        <v>56</v>
      </c>
      <c r="C243" s="41">
        <v>665</v>
      </c>
      <c r="D243" s="42" t="s">
        <v>54</v>
      </c>
      <c r="E243" s="41">
        <v>267</v>
      </c>
      <c r="F243" s="11" t="s">
        <v>30</v>
      </c>
      <c r="G243" s="27">
        <v>25</v>
      </c>
      <c r="H243" s="27">
        <v>54</v>
      </c>
      <c r="I243" s="13">
        <f>SUM(G243:H243)</f>
        <v>79</v>
      </c>
      <c r="J243" s="27">
        <v>27</v>
      </c>
      <c r="K243" s="27">
        <v>23</v>
      </c>
      <c r="L243" s="13">
        <f>SUM(J243:K243)</f>
        <v>50</v>
      </c>
      <c r="M243" s="27">
        <v>12</v>
      </c>
      <c r="N243" s="27">
        <v>15</v>
      </c>
      <c r="O243" s="13">
        <f>SUM(M243:N243)</f>
        <v>27</v>
      </c>
      <c r="P243" s="27">
        <v>15</v>
      </c>
      <c r="Q243" s="27">
        <v>15</v>
      </c>
      <c r="R243" s="13">
        <f>SUM(P243:Q243)</f>
        <v>30</v>
      </c>
      <c r="S243" s="27">
        <v>14</v>
      </c>
      <c r="T243" s="27">
        <v>3</v>
      </c>
      <c r="U243" s="13">
        <f>SUM(S243:T243)</f>
        <v>17</v>
      </c>
      <c r="V243" s="27">
        <v>13</v>
      </c>
      <c r="W243" s="27">
        <v>8</v>
      </c>
      <c r="X243" s="13">
        <f>SUM(V243:W243)</f>
        <v>21</v>
      </c>
      <c r="Y243" s="27">
        <v>3</v>
      </c>
      <c r="Z243" s="27">
        <v>13</v>
      </c>
      <c r="AA243" s="13">
        <f>SUM(Y243:Z243)</f>
        <v>16</v>
      </c>
      <c r="AB243" s="27">
        <v>10</v>
      </c>
      <c r="AC243" s="27">
        <v>9</v>
      </c>
      <c r="AD243" s="13">
        <f>SUM(AB243:AC243)</f>
        <v>19</v>
      </c>
      <c r="AE243" s="27">
        <v>10</v>
      </c>
      <c r="AF243" s="27">
        <v>10</v>
      </c>
      <c r="AG243" s="13">
        <f>SUM(AE243:AF243)</f>
        <v>20</v>
      </c>
      <c r="AH243" s="27">
        <v>8</v>
      </c>
      <c r="AI243" s="27">
        <v>7</v>
      </c>
      <c r="AJ243" s="13">
        <f>SUM(AH243:AI243)</f>
        <v>15</v>
      </c>
      <c r="AK243" s="27">
        <v>6</v>
      </c>
      <c r="AL243" s="27">
        <v>9</v>
      </c>
      <c r="AM243" s="13">
        <f>SUM(AK243:AL243)</f>
        <v>15</v>
      </c>
      <c r="AN243" s="46"/>
      <c r="AO243" s="46"/>
      <c r="AP243" s="47"/>
      <c r="AQ243" s="41"/>
      <c r="AR243" s="41"/>
      <c r="AS243" s="41"/>
      <c r="AT243" s="41"/>
      <c r="AU243" s="44" t="str">
        <f t="shared" ref="AU243" si="70">IF(AN245="0","راسب","ناجح")</f>
        <v>راسب</v>
      </c>
      <c r="AV243" s="38" t="str">
        <f t="shared" ref="AV243:AV249" si="71">IF(AN245="0","له دور ثانٍ في : ","ناجح")&amp;IF(COUNTIF(H245,"&lt;56")+COUNTIF(I245,"&lt;100")=0,,"عربي،")&amp;IF(COUNTIF(K245,"&lt;56")+COUNTIF(L245,"&lt;100")=0,,"إنجليزي،")&amp;IF(COUNTIF(N245,"&lt;56")+COUNTIF(O245,"&lt;100")=0,," رياضيات،")&amp;IF(COUNTIF(Q245,"&lt;29")+COUNTIF(R245,"&lt;60")=0,,"فيزياء ،")&amp;IF(COUNTIF(T245,"&lt;29")+COUNTIF(U245,"&lt;60")=0,,"كيمياء،")&amp;IF(COUNTIF(W245,"&lt;29")+COUNTIF(X245,"&lt;60")=0,,"أحياء،")&amp;IF(COUNTIF(Z245,"&lt;22")+COUNTIF(AA245,"&lt;40")=0,,"دين، ")&amp;IF(COUNTIF(AC245,"&lt;19")+COUNTIF(AD245,"&lt;40")=0,,"حاسوب،
")&amp;IF(COUNTIF(AF245,"&lt;22")+COUNTIF(AG245,"&lt;40")=0,,"تاريخ ،")&amp;IF(COUNTIF(AI245,"&lt;22")+COUNTIF(AJ245,"&lt;40")=0,,"جغرافيا،")&amp;IF(COUNTIF(AL245,"&lt;11")+COUNTIF(AM245,"&lt;20")=0,,"أساسيات الحياة الاجتماعية، ")</f>
        <v>له دور ثانٍ في :  رياضيات،كيمياء،أحياء،دين، جغرافيا،</v>
      </c>
    </row>
    <row r="244" spans="2:48" ht="28.5" customHeight="1" thickBot="1">
      <c r="B244" s="40"/>
      <c r="C244" s="41"/>
      <c r="D244" s="43"/>
      <c r="E244" s="41"/>
      <c r="F244" s="11" t="s">
        <v>31</v>
      </c>
      <c r="G244" s="27">
        <v>24</v>
      </c>
      <c r="H244" s="27">
        <v>18</v>
      </c>
      <c r="I244" s="13">
        <f>SUM(G244:H244)</f>
        <v>42</v>
      </c>
      <c r="J244" s="27">
        <v>26</v>
      </c>
      <c r="K244" s="27">
        <v>33</v>
      </c>
      <c r="L244" s="13">
        <f>SUM(J244:K244)</f>
        <v>59</v>
      </c>
      <c r="M244" s="27">
        <v>15</v>
      </c>
      <c r="N244" s="27">
        <v>1</v>
      </c>
      <c r="O244" s="13">
        <f>SUM(M244:N244)</f>
        <v>16</v>
      </c>
      <c r="P244" s="27">
        <v>13</v>
      </c>
      <c r="Q244" s="27">
        <v>17</v>
      </c>
      <c r="R244" s="13">
        <f>SUM(P244:Q244)</f>
        <v>30</v>
      </c>
      <c r="S244" s="27">
        <v>11</v>
      </c>
      <c r="T244" s="27">
        <v>4</v>
      </c>
      <c r="U244" s="13">
        <f>SUM(S244:T244)</f>
        <v>15</v>
      </c>
      <c r="V244" s="27">
        <v>15</v>
      </c>
      <c r="W244" s="27">
        <v>11</v>
      </c>
      <c r="X244" s="13">
        <f>SUM(V244:W244)</f>
        <v>26</v>
      </c>
      <c r="Y244" s="27">
        <v>1</v>
      </c>
      <c r="Z244" s="27">
        <v>7</v>
      </c>
      <c r="AA244" s="13">
        <f>SUM(Y244:Z244)</f>
        <v>8</v>
      </c>
      <c r="AB244" s="27">
        <v>11</v>
      </c>
      <c r="AC244" s="27">
        <v>16</v>
      </c>
      <c r="AD244" s="13">
        <f>SUM(AB244:AC244)</f>
        <v>27</v>
      </c>
      <c r="AE244" s="27">
        <v>5</v>
      </c>
      <c r="AF244" s="27">
        <v>15</v>
      </c>
      <c r="AG244" s="13">
        <f>SUM(AE244:AF244)</f>
        <v>20</v>
      </c>
      <c r="AH244" s="27">
        <v>8</v>
      </c>
      <c r="AI244" s="27">
        <v>5</v>
      </c>
      <c r="AJ244" s="13">
        <f>SUM(AH244:AI244)</f>
        <v>13</v>
      </c>
      <c r="AK244" s="27">
        <v>3</v>
      </c>
      <c r="AL244" s="27">
        <v>4</v>
      </c>
      <c r="AM244" s="13">
        <f>SUM(AK244:AL244)</f>
        <v>7</v>
      </c>
      <c r="AN244" s="46"/>
      <c r="AO244" s="46"/>
      <c r="AP244" s="48"/>
      <c r="AQ244" s="41"/>
      <c r="AR244" s="41"/>
      <c r="AS244" s="41"/>
      <c r="AT244" s="41"/>
      <c r="AU244" s="44"/>
      <c r="AV244" s="38"/>
    </row>
    <row r="245" spans="2:48" ht="36" customHeight="1" thickBot="1">
      <c r="B245" s="40"/>
      <c r="C245" s="41"/>
      <c r="D245" s="43"/>
      <c r="E245" s="41"/>
      <c r="F245" s="14" t="s">
        <v>32</v>
      </c>
      <c r="G245" s="13">
        <f>SUM(G243:G244)</f>
        <v>49</v>
      </c>
      <c r="H245" s="13">
        <f>IF(SUM(H243:H244)&lt;38,SUM(H243:H244),SUM(H243:H244))</f>
        <v>72</v>
      </c>
      <c r="I245" s="13">
        <f>IF(SUM(G245:H245)&lt;100,SUM(G245:H245),SUM(G245:H245))</f>
        <v>121</v>
      </c>
      <c r="J245" s="13">
        <f>SUM(J243:J244)</f>
        <v>53</v>
      </c>
      <c r="K245" s="13">
        <f>IF(SUM(K243:K244)&lt;38,SUM(K243:K244),SUM(K243:K244))</f>
        <v>56</v>
      </c>
      <c r="L245" s="13">
        <f>IF(SUM(J245:K245)&lt;100,SUM(J245:K245),SUM(J245:K245))</f>
        <v>109</v>
      </c>
      <c r="M245" s="13">
        <f>SUM(M243:M244)</f>
        <v>27</v>
      </c>
      <c r="N245" s="13">
        <f>IF(SUM(N243:N244)&lt;38,SUM(N243:N244),SUM(N243:N244))</f>
        <v>16</v>
      </c>
      <c r="O245" s="13"/>
      <c r="P245" s="13">
        <f>SUM(P243:P244)</f>
        <v>28</v>
      </c>
      <c r="Q245" s="13">
        <f>IF(SUM(Q243:Q244)&lt;38,SUM(Q243:Q244),SUM(Q243:Q244))</f>
        <v>32</v>
      </c>
      <c r="R245" s="13">
        <f>IF(SUM(P245:Q245)&lt;80,SUM(P245:Q245),SUM(P245:Q245))</f>
        <v>60</v>
      </c>
      <c r="S245" s="13">
        <f>SUM(S243:S244)</f>
        <v>25</v>
      </c>
      <c r="T245" s="13">
        <f>IF(SUM(T243:T244)&lt;38,SUM(T243:T244),SUM(T243:T244))</f>
        <v>7</v>
      </c>
      <c r="U245" s="13"/>
      <c r="V245" s="13">
        <f>SUM(V243:V244)</f>
        <v>28</v>
      </c>
      <c r="W245" s="13">
        <f>IF(SUM(W243:W244)&lt;38,SUM(W243:W244),SUM(W243:W244))</f>
        <v>19</v>
      </c>
      <c r="X245" s="13"/>
      <c r="Y245" s="13">
        <f>SUM(Y243:Y244)</f>
        <v>4</v>
      </c>
      <c r="Z245" s="13">
        <f>IF(SUM(Z243:Z244)&lt;19,SUM(Z243:Z244),SUM(Z243:Z244))</f>
        <v>20</v>
      </c>
      <c r="AA245" s="13"/>
      <c r="AB245" s="13">
        <f>SUM(AB243:AB244)</f>
        <v>21</v>
      </c>
      <c r="AC245" s="13">
        <f>IF(SUM(AC243:AC244)&lt;19,SUM(AC243:AC244),SUM(AC243:AC244))</f>
        <v>25</v>
      </c>
      <c r="AD245" s="13">
        <f>IF(SUM(AB245:AC245)&lt;40,SUM(AB245:AC245),SUM(AB245:AC245))</f>
        <v>46</v>
      </c>
      <c r="AE245" s="13">
        <f>SUM(AE243:AE244)</f>
        <v>15</v>
      </c>
      <c r="AF245" s="13">
        <f>IF(SUM(AF243:AF244)&lt;19,SUM(AF243:AF244),SUM(AF243:AF244))</f>
        <v>25</v>
      </c>
      <c r="AG245" s="13">
        <f>IF(SUM(AE245:AF245)&lt;40,SUM(AE245:AF245),SUM(AE245:AF245))</f>
        <v>40</v>
      </c>
      <c r="AH245" s="13">
        <f>SUM(AH243:AH244)</f>
        <v>16</v>
      </c>
      <c r="AI245" s="13">
        <f>IF(SUM(AI243:AI244)&lt;19,SUM(AI243:AI244),SUM(AI243:AI244))</f>
        <v>12</v>
      </c>
      <c r="AJ245" s="13"/>
      <c r="AK245" s="13">
        <f>SUM(AK243:AK244)</f>
        <v>9</v>
      </c>
      <c r="AL245" s="13">
        <f>IF(SUM(AL243:AL244)&lt;9,SUM(AL243:AL244),SUM(AL243:AL244))</f>
        <v>13</v>
      </c>
      <c r="AM245" s="13">
        <f>IF(SUM(AK245:AL245)&lt;20,SUM(AK245:AL245),SUM(AK245:AL245))</f>
        <v>22</v>
      </c>
      <c r="AN245" s="15" t="str">
        <f>IF(OR(I245&lt;100,L245&lt;100,O245&lt;100,R245&lt;60,U245&lt;60,X245&lt;60,AA245&lt;40,AD245&lt;40,AG245&lt;40,AJ245&lt;40,AM245&lt;20),"0",SUM(AA245,AD245,X245,U245,R245,O245,L245,I245,AG245,AJ245,AM245))</f>
        <v>0</v>
      </c>
      <c r="AO245" s="15">
        <f>AN245/1320*100</f>
        <v>0</v>
      </c>
      <c r="AP245" s="15" t="str">
        <f>IF(AO245&lt;50,"   ",IF(AO245&lt;65,"مقبول",IF(AO245&lt;75,"جيد",IF(AO245&lt;85,"جيدجداً",IF(AO245&lt;=100,"ممتاز","خطا")))))</f>
        <v xml:space="preserve">   </v>
      </c>
      <c r="AQ245" s="41"/>
      <c r="AR245" s="41"/>
      <c r="AS245" s="41"/>
      <c r="AT245" s="41"/>
      <c r="AU245" s="44"/>
      <c r="AV245" s="38"/>
    </row>
    <row r="246" spans="2:48" ht="28.5" customHeight="1" thickBot="1">
      <c r="B246" s="40">
        <v>57</v>
      </c>
      <c r="C246" s="41">
        <v>666</v>
      </c>
      <c r="D246" s="42" t="s">
        <v>64</v>
      </c>
      <c r="E246" s="41">
        <v>268</v>
      </c>
      <c r="F246" s="11" t="s">
        <v>30</v>
      </c>
      <c r="G246" s="27">
        <v>17</v>
      </c>
      <c r="H246" s="27">
        <v>33</v>
      </c>
      <c r="I246" s="13">
        <f>SUM(G246:H246)</f>
        <v>50</v>
      </c>
      <c r="J246" s="27">
        <v>26</v>
      </c>
      <c r="K246" s="27">
        <v>26</v>
      </c>
      <c r="L246" s="13">
        <f>SUM(J246:K246)</f>
        <v>52</v>
      </c>
      <c r="M246" s="27">
        <v>12</v>
      </c>
      <c r="N246" s="27">
        <v>15</v>
      </c>
      <c r="O246" s="13">
        <f>SUM(M246:N246)</f>
        <v>27</v>
      </c>
      <c r="P246" s="27">
        <v>18</v>
      </c>
      <c r="Q246" s="27">
        <v>15</v>
      </c>
      <c r="R246" s="13">
        <f>SUM(P246:Q246)</f>
        <v>33</v>
      </c>
      <c r="S246" s="27">
        <v>11</v>
      </c>
      <c r="T246" s="27">
        <v>11</v>
      </c>
      <c r="U246" s="13">
        <f>SUM(S246:T246)</f>
        <v>22</v>
      </c>
      <c r="V246" s="27">
        <v>17</v>
      </c>
      <c r="W246" s="27">
        <v>18</v>
      </c>
      <c r="X246" s="13">
        <f>SUM(V246:W246)</f>
        <v>35</v>
      </c>
      <c r="Y246" s="27">
        <v>6</v>
      </c>
      <c r="Z246" s="27">
        <v>15</v>
      </c>
      <c r="AA246" s="13">
        <f>SUM(Y246:Z246)</f>
        <v>21</v>
      </c>
      <c r="AB246" s="27">
        <v>11</v>
      </c>
      <c r="AC246" s="27">
        <v>16</v>
      </c>
      <c r="AD246" s="13">
        <f>SUM(AB246:AC246)</f>
        <v>27</v>
      </c>
      <c r="AE246" s="27">
        <v>7</v>
      </c>
      <c r="AF246" s="27">
        <v>6</v>
      </c>
      <c r="AG246" s="13">
        <f>SUM(AE246:AF246)</f>
        <v>13</v>
      </c>
      <c r="AH246" s="27">
        <v>8</v>
      </c>
      <c r="AI246" s="27">
        <v>9</v>
      </c>
      <c r="AJ246" s="13">
        <f>SUM(AH246:AI246)</f>
        <v>17</v>
      </c>
      <c r="AK246" s="27">
        <v>6</v>
      </c>
      <c r="AL246" s="27">
        <v>7</v>
      </c>
      <c r="AM246" s="13">
        <f>SUM(AK246:AL246)</f>
        <v>13</v>
      </c>
      <c r="AN246" s="46"/>
      <c r="AO246" s="46"/>
      <c r="AP246" s="47"/>
      <c r="AQ246" s="41"/>
      <c r="AR246" s="41"/>
      <c r="AS246" s="41"/>
      <c r="AT246" s="41"/>
      <c r="AU246" s="44" t="str">
        <f t="shared" ref="AU246" si="72">IF(AN248="0","راسب","ناجح")</f>
        <v>راسب</v>
      </c>
      <c r="AV246" s="38" t="str">
        <f t="shared" si="71"/>
        <v>له دور ثانٍ في : إنجليزي، رياضيات،كيمياء،</v>
      </c>
    </row>
    <row r="247" spans="2:48" ht="28.5" customHeight="1" thickBot="1">
      <c r="B247" s="40"/>
      <c r="C247" s="41"/>
      <c r="D247" s="43"/>
      <c r="E247" s="41"/>
      <c r="F247" s="11" t="s">
        <v>31</v>
      </c>
      <c r="G247" s="27">
        <v>18</v>
      </c>
      <c r="H247" s="27">
        <v>38</v>
      </c>
      <c r="I247" s="13">
        <f>SUM(G247:H247)</f>
        <v>56</v>
      </c>
      <c r="J247" s="27">
        <v>22</v>
      </c>
      <c r="K247" s="27">
        <v>27</v>
      </c>
      <c r="L247" s="13">
        <f>SUM(J247:K247)</f>
        <v>49</v>
      </c>
      <c r="M247" s="27">
        <v>17</v>
      </c>
      <c r="N247" s="27">
        <v>6</v>
      </c>
      <c r="O247" s="13">
        <f>SUM(M247:N247)</f>
        <v>23</v>
      </c>
      <c r="P247" s="27">
        <v>14</v>
      </c>
      <c r="Q247" s="27">
        <v>16</v>
      </c>
      <c r="R247" s="13">
        <f>SUM(P247:Q247)</f>
        <v>30</v>
      </c>
      <c r="S247" s="27">
        <v>9</v>
      </c>
      <c r="T247" s="27">
        <v>16</v>
      </c>
      <c r="U247" s="13">
        <f>SUM(S247:T247)</f>
        <v>25</v>
      </c>
      <c r="V247" s="27">
        <v>13</v>
      </c>
      <c r="W247" s="27">
        <v>19</v>
      </c>
      <c r="X247" s="13">
        <f>SUM(V247:W247)</f>
        <v>32</v>
      </c>
      <c r="Y247" s="27">
        <v>6</v>
      </c>
      <c r="Z247" s="27">
        <v>19</v>
      </c>
      <c r="AA247" s="13">
        <f>SUM(Y247:Z247)</f>
        <v>25</v>
      </c>
      <c r="AB247" s="27">
        <v>12</v>
      </c>
      <c r="AC247" s="27">
        <v>9</v>
      </c>
      <c r="AD247" s="13">
        <f>SUM(AB247:AC247)</f>
        <v>21</v>
      </c>
      <c r="AE247" s="27">
        <v>4</v>
      </c>
      <c r="AF247" s="27">
        <v>23</v>
      </c>
      <c r="AG247" s="13">
        <f>SUM(AE247:AF247)</f>
        <v>27</v>
      </c>
      <c r="AH247" s="27">
        <v>8</v>
      </c>
      <c r="AI247" s="27">
        <v>15</v>
      </c>
      <c r="AJ247" s="13">
        <f>SUM(AH247:AI247)</f>
        <v>23</v>
      </c>
      <c r="AK247" s="27">
        <v>3</v>
      </c>
      <c r="AL247" s="27">
        <v>8</v>
      </c>
      <c r="AM247" s="13">
        <f>SUM(AK247:AL247)</f>
        <v>11</v>
      </c>
      <c r="AN247" s="46"/>
      <c r="AO247" s="46"/>
      <c r="AP247" s="48"/>
      <c r="AQ247" s="41"/>
      <c r="AR247" s="41"/>
      <c r="AS247" s="41"/>
      <c r="AT247" s="41"/>
      <c r="AU247" s="44"/>
      <c r="AV247" s="38"/>
    </row>
    <row r="248" spans="2:48" ht="36" customHeight="1" thickBot="1">
      <c r="B248" s="40"/>
      <c r="C248" s="41"/>
      <c r="D248" s="43"/>
      <c r="E248" s="41"/>
      <c r="F248" s="14" t="s">
        <v>32</v>
      </c>
      <c r="G248" s="13">
        <f>SUM(G246:G247)</f>
        <v>35</v>
      </c>
      <c r="H248" s="13">
        <f>IF(SUM(H246:H247)&lt;38,SUM(H246:H247),SUM(H246:H247))</f>
        <v>71</v>
      </c>
      <c r="I248" s="13">
        <f>IF(SUM(G248:H248)&lt;100,SUM(G248:H248),SUM(G248:H248))</f>
        <v>106</v>
      </c>
      <c r="J248" s="13">
        <f>SUM(J246:J247)</f>
        <v>48</v>
      </c>
      <c r="K248" s="13">
        <f>IF(SUM(K246:K247)&lt;38,SUM(K246:K247),SUM(K246:K247))</f>
        <v>53</v>
      </c>
      <c r="L248" s="13"/>
      <c r="M248" s="13">
        <f>SUM(M246:M247)</f>
        <v>29</v>
      </c>
      <c r="N248" s="13">
        <f>IF(SUM(N246:N247)&lt;38,SUM(N246:N247),SUM(N246:N247))</f>
        <v>21</v>
      </c>
      <c r="O248" s="13"/>
      <c r="P248" s="13">
        <f>SUM(P246:P247)</f>
        <v>32</v>
      </c>
      <c r="Q248" s="13">
        <f>IF(SUM(Q246:Q247)&lt;38,SUM(Q246:Q247),SUM(Q246:Q247))</f>
        <v>31</v>
      </c>
      <c r="R248" s="13">
        <f>IF(SUM(P248:Q248)&lt;80,SUM(P248:Q248),SUM(P248:Q248))</f>
        <v>63</v>
      </c>
      <c r="S248" s="13">
        <f>SUM(S246:S247)</f>
        <v>20</v>
      </c>
      <c r="T248" s="13">
        <f>IF(SUM(T246:T247)&lt;38,SUM(T246:T247),SUM(T246:T247))</f>
        <v>27</v>
      </c>
      <c r="U248" s="13"/>
      <c r="V248" s="13">
        <f>SUM(V246:V247)</f>
        <v>30</v>
      </c>
      <c r="W248" s="13">
        <f>IF(SUM(W246:W247)&lt;38,SUM(W246:W247),SUM(W246:W247))</f>
        <v>37</v>
      </c>
      <c r="X248" s="13">
        <f>IF(SUM(V248:W248)&lt;80,SUM(V248:W248),SUM(V248:W248))</f>
        <v>67</v>
      </c>
      <c r="Y248" s="13">
        <f>SUM(Y246:Y247)</f>
        <v>12</v>
      </c>
      <c r="Z248" s="13">
        <f>IF(SUM(Z246:Z247)&lt;19,SUM(Z246:Z247),SUM(Z246:Z247))</f>
        <v>34</v>
      </c>
      <c r="AA248" s="13">
        <f>IF(SUM(Y248:Z248)&lt;40,SUM(Y248:Z248),SUM(Y248:Z248))</f>
        <v>46</v>
      </c>
      <c r="AB248" s="13">
        <f>SUM(AB246:AB247)</f>
        <v>23</v>
      </c>
      <c r="AC248" s="13">
        <f>IF(SUM(AC246:AC247)&lt;19,SUM(AC246:AC247),SUM(AC246:AC247))</f>
        <v>25</v>
      </c>
      <c r="AD248" s="13">
        <f>IF(SUM(AB248:AC248)&lt;40,SUM(AB248:AC248),SUM(AB248:AC248))</f>
        <v>48</v>
      </c>
      <c r="AE248" s="13">
        <f>SUM(AE246:AE247)</f>
        <v>11</v>
      </c>
      <c r="AF248" s="13">
        <f>IF(SUM(AF246:AF247)&lt;19,SUM(AF246:AF247),SUM(AF246:AF247))</f>
        <v>29</v>
      </c>
      <c r="AG248" s="13">
        <f>IF(SUM(AE248:AF248)&lt;40,SUM(AE248:AF248),SUM(AE248:AF248))</f>
        <v>40</v>
      </c>
      <c r="AH248" s="13">
        <f>SUM(AH246:AH247)</f>
        <v>16</v>
      </c>
      <c r="AI248" s="13">
        <f>IF(SUM(AI246:AI247)&lt;19,SUM(AI246:AI247),SUM(AI246:AI247))</f>
        <v>24</v>
      </c>
      <c r="AJ248" s="13">
        <f>IF(SUM(AH248:AI248)&lt;40,SUM(AH248:AI248),SUM(AH248:AI248))</f>
        <v>40</v>
      </c>
      <c r="AK248" s="13">
        <f>SUM(AK246:AK247)</f>
        <v>9</v>
      </c>
      <c r="AL248" s="13">
        <f>IF(SUM(AL246:AL247)&lt;9,SUM(AL246:AL247),SUM(AL246:AL247))</f>
        <v>15</v>
      </c>
      <c r="AM248" s="13">
        <f>IF(SUM(AK248:AL248)&lt;20,SUM(AK248:AL248),SUM(AK248:AL248))</f>
        <v>24</v>
      </c>
      <c r="AN248" s="15" t="str">
        <f>IF(OR(I248&lt;100,L248&lt;100,O248&lt;100,R248&lt;60,U248&lt;60,X248&lt;60,AA248&lt;40,AD248&lt;40,AG248&lt;40,AJ248&lt;40,AM248&lt;20),"0",SUM(AA248,AD248,X248,U248,R248,O248,L248,I248,AG248,AJ248,AM248))</f>
        <v>0</v>
      </c>
      <c r="AO248" s="15">
        <f>AN248/1320*100</f>
        <v>0</v>
      </c>
      <c r="AP248" s="15" t="str">
        <f>IF(AO248&lt;50,"   ",IF(AO248&lt;65,"مقبول",IF(AO248&lt;75,"جيد",IF(AO248&lt;85,"جيدجداً",IF(AO248&lt;=100,"ممتاز","خطا")))))</f>
        <v xml:space="preserve">   </v>
      </c>
      <c r="AQ248" s="41"/>
      <c r="AR248" s="41"/>
      <c r="AS248" s="41"/>
      <c r="AT248" s="41"/>
      <c r="AU248" s="44"/>
      <c r="AV248" s="38"/>
    </row>
    <row r="249" spans="2:48" ht="28.5" customHeight="1" thickBot="1">
      <c r="B249" s="40">
        <v>58</v>
      </c>
      <c r="C249" s="41">
        <v>667</v>
      </c>
      <c r="D249" s="42" t="s">
        <v>65</v>
      </c>
      <c r="E249" s="41">
        <v>269</v>
      </c>
      <c r="F249" s="11" t="s">
        <v>30</v>
      </c>
      <c r="G249" s="27">
        <v>22</v>
      </c>
      <c r="H249" s="27">
        <v>50</v>
      </c>
      <c r="I249" s="13">
        <f>SUM(G249:H249)</f>
        <v>72</v>
      </c>
      <c r="J249" s="27">
        <v>21</v>
      </c>
      <c r="K249" s="27">
        <v>43</v>
      </c>
      <c r="L249" s="13">
        <f>SUM(J249:K249)</f>
        <v>64</v>
      </c>
      <c r="M249" s="27">
        <v>20</v>
      </c>
      <c r="N249" s="27">
        <v>41</v>
      </c>
      <c r="O249" s="13">
        <f>SUM(M249:N249)</f>
        <v>61</v>
      </c>
      <c r="P249" s="27">
        <v>15</v>
      </c>
      <c r="Q249" s="27">
        <v>20</v>
      </c>
      <c r="R249" s="13">
        <f>SUM(P249:Q249)</f>
        <v>35</v>
      </c>
      <c r="S249" s="27">
        <v>16</v>
      </c>
      <c r="T249" s="27">
        <v>15</v>
      </c>
      <c r="U249" s="13">
        <f>SUM(S249:T249)</f>
        <v>31</v>
      </c>
      <c r="V249" s="27">
        <v>16</v>
      </c>
      <c r="W249" s="27">
        <v>14</v>
      </c>
      <c r="X249" s="13">
        <f>SUM(V249:W249)</f>
        <v>30</v>
      </c>
      <c r="Y249" s="27">
        <v>9</v>
      </c>
      <c r="Z249" s="27">
        <v>21</v>
      </c>
      <c r="AA249" s="13">
        <f>SUM(Y249:Z249)</f>
        <v>30</v>
      </c>
      <c r="AB249" s="27">
        <v>14</v>
      </c>
      <c r="AC249" s="27">
        <v>21</v>
      </c>
      <c r="AD249" s="13">
        <f>SUM(AB249:AC249)</f>
        <v>35</v>
      </c>
      <c r="AE249" s="27">
        <v>9</v>
      </c>
      <c r="AF249" s="27">
        <v>23</v>
      </c>
      <c r="AG249" s="13">
        <f>SUM(AE249:AF249)</f>
        <v>32</v>
      </c>
      <c r="AH249" s="27">
        <v>7</v>
      </c>
      <c r="AI249" s="27">
        <v>14</v>
      </c>
      <c r="AJ249" s="13">
        <f>SUM(AH249:AI249)</f>
        <v>21</v>
      </c>
      <c r="AK249" s="27">
        <v>5</v>
      </c>
      <c r="AL249" s="27">
        <v>6</v>
      </c>
      <c r="AM249" s="13">
        <f>SUM(AK249:AL249)</f>
        <v>11</v>
      </c>
      <c r="AN249" s="46"/>
      <c r="AO249" s="46"/>
      <c r="AP249" s="47"/>
      <c r="AQ249" s="41"/>
      <c r="AR249" s="41"/>
      <c r="AS249" s="41"/>
      <c r="AT249" s="41"/>
      <c r="AU249" s="44" t="str">
        <f t="shared" ref="AU249" si="73">IF(AN251="0","راسب","ناجح")</f>
        <v>ناجح</v>
      </c>
      <c r="AV249" s="38" t="str">
        <f t="shared" si="71"/>
        <v>ناجح</v>
      </c>
    </row>
    <row r="250" spans="2:48" ht="28.5" customHeight="1" thickBot="1">
      <c r="B250" s="40"/>
      <c r="C250" s="41"/>
      <c r="D250" s="43"/>
      <c r="E250" s="41"/>
      <c r="F250" s="11" t="s">
        <v>31</v>
      </c>
      <c r="G250" s="27">
        <v>22</v>
      </c>
      <c r="H250" s="27">
        <v>63</v>
      </c>
      <c r="I250" s="13">
        <f>SUM(G250:H250)</f>
        <v>85</v>
      </c>
      <c r="J250" s="27">
        <v>21</v>
      </c>
      <c r="K250" s="27">
        <v>39</v>
      </c>
      <c r="L250" s="13">
        <f>SUM(J250:K250)</f>
        <v>60</v>
      </c>
      <c r="M250" s="27">
        <v>15</v>
      </c>
      <c r="N250" s="27">
        <v>40</v>
      </c>
      <c r="O250" s="13">
        <f>SUM(M250:N250)</f>
        <v>55</v>
      </c>
      <c r="P250" s="27">
        <v>13</v>
      </c>
      <c r="Q250" s="27">
        <v>20</v>
      </c>
      <c r="R250" s="13">
        <f>SUM(P250:Q250)</f>
        <v>33</v>
      </c>
      <c r="S250" s="27">
        <v>21</v>
      </c>
      <c r="T250" s="27">
        <v>24</v>
      </c>
      <c r="U250" s="13">
        <f>SUM(S250:T250)</f>
        <v>45</v>
      </c>
      <c r="V250" s="27">
        <v>18</v>
      </c>
      <c r="W250" s="27">
        <v>23</v>
      </c>
      <c r="X250" s="13">
        <f>SUM(V250:W250)</f>
        <v>41</v>
      </c>
      <c r="Y250" s="27">
        <v>8</v>
      </c>
      <c r="Z250" s="27">
        <v>26</v>
      </c>
      <c r="AA250" s="13">
        <f>SUM(Y250:Z250)</f>
        <v>34</v>
      </c>
      <c r="AB250" s="27">
        <v>14</v>
      </c>
      <c r="AC250" s="27">
        <v>6</v>
      </c>
      <c r="AD250" s="13">
        <f>SUM(AB250:AC250)</f>
        <v>20</v>
      </c>
      <c r="AE250" s="27">
        <v>11</v>
      </c>
      <c r="AF250" s="27">
        <v>18</v>
      </c>
      <c r="AG250" s="13">
        <f>SUM(AE250:AF250)</f>
        <v>29</v>
      </c>
      <c r="AH250" s="27">
        <v>7</v>
      </c>
      <c r="AI250" s="27">
        <v>12</v>
      </c>
      <c r="AJ250" s="13">
        <f>SUM(AH250:AI250)</f>
        <v>19</v>
      </c>
      <c r="AK250" s="27">
        <v>4</v>
      </c>
      <c r="AL250" s="27">
        <v>7</v>
      </c>
      <c r="AM250" s="13">
        <f>SUM(AK250:AL250)</f>
        <v>11</v>
      </c>
      <c r="AN250" s="46"/>
      <c r="AO250" s="46"/>
      <c r="AP250" s="48"/>
      <c r="AQ250" s="41"/>
      <c r="AR250" s="41"/>
      <c r="AS250" s="41"/>
      <c r="AT250" s="41"/>
      <c r="AU250" s="44"/>
      <c r="AV250" s="38"/>
    </row>
    <row r="251" spans="2:48" ht="36" customHeight="1" thickBot="1">
      <c r="B251" s="40"/>
      <c r="C251" s="41"/>
      <c r="D251" s="43"/>
      <c r="E251" s="41"/>
      <c r="F251" s="14" t="s">
        <v>32</v>
      </c>
      <c r="G251" s="13">
        <f>SUM(G249:G250)</f>
        <v>44</v>
      </c>
      <c r="H251" s="13">
        <f>IF(SUM(H249:H250)&lt;38,SUM(H249:H250),SUM(H249:H250))</f>
        <v>113</v>
      </c>
      <c r="I251" s="13">
        <f>IF(SUM(G251:H251)&lt;100,SUM(G251:H251),SUM(G251:H251))</f>
        <v>157</v>
      </c>
      <c r="J251" s="13">
        <f>SUM(J249:J250)</f>
        <v>42</v>
      </c>
      <c r="K251" s="13">
        <f>IF(SUM(K249:K250)&lt;38,SUM(K249:K250),SUM(K249:K250))</f>
        <v>82</v>
      </c>
      <c r="L251" s="13">
        <f>IF(SUM(J251:K251)&lt;100,SUM(J251:K251),SUM(J251:K251))</f>
        <v>124</v>
      </c>
      <c r="M251" s="13">
        <f>SUM(M249:M250)</f>
        <v>35</v>
      </c>
      <c r="N251" s="13">
        <f>IF(SUM(N249:N250)&lt;38,SUM(N249:N250),SUM(N249:N250))</f>
        <v>81</v>
      </c>
      <c r="O251" s="13">
        <f>IF(SUM(M251:N251)&lt;100,SUM(M251:N251),SUM(M251:N251))</f>
        <v>116</v>
      </c>
      <c r="P251" s="13">
        <f>SUM(P249:P250)</f>
        <v>28</v>
      </c>
      <c r="Q251" s="13">
        <f>IF(SUM(Q249:Q250)&lt;38,SUM(Q249:Q250),SUM(Q249:Q250))</f>
        <v>40</v>
      </c>
      <c r="R251" s="13">
        <f>IF(SUM(P251:Q251)&lt;80,SUM(P251:Q251),SUM(P251:Q251))</f>
        <v>68</v>
      </c>
      <c r="S251" s="13">
        <f>SUM(S249:S250)</f>
        <v>37</v>
      </c>
      <c r="T251" s="13">
        <f>IF(SUM(T249:T250)&lt;38,SUM(T249:T250),SUM(T249:T250))</f>
        <v>39</v>
      </c>
      <c r="U251" s="13">
        <f>IF(SUM(S251:T251)&lt;80,SUM(S251:T251),SUM(S251:T251))</f>
        <v>76</v>
      </c>
      <c r="V251" s="13">
        <f>SUM(V249:V250)</f>
        <v>34</v>
      </c>
      <c r="W251" s="13">
        <f>IF(SUM(W249:W250)&lt;38,SUM(W249:W250),SUM(W249:W250))</f>
        <v>37</v>
      </c>
      <c r="X251" s="13">
        <f>IF(SUM(V251:W251)&lt;80,SUM(V251:W251),SUM(V251:W251))</f>
        <v>71</v>
      </c>
      <c r="Y251" s="13">
        <f>SUM(Y249:Y250)</f>
        <v>17</v>
      </c>
      <c r="Z251" s="13">
        <f>IF(SUM(Z249:Z250)&lt;19,SUM(Z249:Z250),SUM(Z249:Z250))</f>
        <v>47</v>
      </c>
      <c r="AA251" s="13">
        <f>IF(SUM(Y251:Z251)&lt;40,SUM(Y251:Z251),SUM(Y251:Z251))</f>
        <v>64</v>
      </c>
      <c r="AB251" s="13">
        <f>SUM(AB249:AB250)</f>
        <v>28</v>
      </c>
      <c r="AC251" s="13">
        <f>IF(SUM(AC249:AC250)&lt;19,SUM(AC249:AC250),SUM(AC249:AC250))</f>
        <v>27</v>
      </c>
      <c r="AD251" s="13">
        <f>IF(SUM(AB251:AC251)&lt;40,SUM(AB251:AC251),SUM(AB251:AC251))</f>
        <v>55</v>
      </c>
      <c r="AE251" s="13">
        <f>SUM(AE249:AE250)</f>
        <v>20</v>
      </c>
      <c r="AF251" s="13">
        <f>IF(SUM(AF249:AF250)&lt;19,SUM(AF249:AF250),SUM(AF249:AF250))</f>
        <v>41</v>
      </c>
      <c r="AG251" s="13">
        <f>IF(SUM(AE251:AF251)&lt;40,SUM(AE251:AF251),SUM(AE251:AF251))</f>
        <v>61</v>
      </c>
      <c r="AH251" s="13">
        <f>SUM(AH249:AH250)</f>
        <v>14</v>
      </c>
      <c r="AI251" s="13">
        <f>IF(SUM(AI249:AI250)&lt;19,SUM(AI249:AI250),SUM(AI249:AI250))</f>
        <v>26</v>
      </c>
      <c r="AJ251" s="13">
        <f>IF(SUM(AH251:AI251)&lt;40,SUM(AH251:AI251),SUM(AH251:AI251))</f>
        <v>40</v>
      </c>
      <c r="AK251" s="13">
        <f>SUM(AK249:AK250)</f>
        <v>9</v>
      </c>
      <c r="AL251" s="13">
        <f>IF(SUM(AL249:AL250)&lt;9,SUM(AL249:AL250),SUM(AL249:AL250))</f>
        <v>13</v>
      </c>
      <c r="AM251" s="13">
        <f>IF(SUM(AK251:AL251)&lt;20,SUM(AK251:AL251),SUM(AK251:AL251))</f>
        <v>22</v>
      </c>
      <c r="AN251" s="15">
        <f>IF(OR(I251&lt;100,L251&lt;100,O251&lt;100,R251&lt;60,U251&lt;60,X251&lt;60,AA251&lt;40,AD251&lt;40,AG251&lt;40,AJ251&lt;40,AM251&lt;20),"0",SUM(AA251,AD251,X251,U251,R251,O251,L251,I251,AG251,AJ251,AM251))</f>
        <v>854</v>
      </c>
      <c r="AO251" s="15">
        <f>AN251/1320*100</f>
        <v>64.696969696969703</v>
      </c>
      <c r="AP251" s="15" t="str">
        <f>IF(AO251&lt;50,"   ",IF(AO251&lt;65,"مقبول",IF(AO251&lt;75,"جيد",IF(AO251&lt;85,"جيدجداً",IF(AO251&lt;=100,"ممتاز","خطا")))))</f>
        <v>مقبول</v>
      </c>
      <c r="AQ251" s="41"/>
      <c r="AR251" s="41"/>
      <c r="AS251" s="41"/>
      <c r="AT251" s="41"/>
      <c r="AU251" s="44"/>
      <c r="AV251" s="38"/>
    </row>
    <row r="252" spans="2:48" ht="28.5" customHeight="1" thickBot="1">
      <c r="B252" s="40">
        <v>59</v>
      </c>
      <c r="C252" s="41">
        <v>668</v>
      </c>
      <c r="D252" s="42" t="s">
        <v>66</v>
      </c>
      <c r="E252" s="41">
        <v>270</v>
      </c>
      <c r="F252" s="11" t="s">
        <v>30</v>
      </c>
      <c r="G252" s="27">
        <v>30</v>
      </c>
      <c r="H252" s="27">
        <v>70</v>
      </c>
      <c r="I252" s="13">
        <f>SUM(G252:H252)</f>
        <v>100</v>
      </c>
      <c r="J252" s="27">
        <v>30</v>
      </c>
      <c r="K252" s="27">
        <v>39</v>
      </c>
      <c r="L252" s="13">
        <f>SUM(J252:K252)</f>
        <v>69</v>
      </c>
      <c r="M252" s="27">
        <v>27</v>
      </c>
      <c r="N252" s="27">
        <v>48</v>
      </c>
      <c r="O252" s="13">
        <f>SUM(M252:N252)</f>
        <v>75</v>
      </c>
      <c r="P252" s="27">
        <v>24</v>
      </c>
      <c r="Q252" s="27">
        <v>36</v>
      </c>
      <c r="R252" s="13">
        <f>SUM(P252:Q252)</f>
        <v>60</v>
      </c>
      <c r="S252" s="27">
        <v>24</v>
      </c>
      <c r="T252" s="27">
        <v>25</v>
      </c>
      <c r="U252" s="13">
        <f>SUM(S252:T252)</f>
        <v>49</v>
      </c>
      <c r="V252" s="27">
        <v>21</v>
      </c>
      <c r="W252" s="27">
        <v>35</v>
      </c>
      <c r="X252" s="13">
        <f>SUM(V252:W252)</f>
        <v>56</v>
      </c>
      <c r="Y252" s="27">
        <v>10</v>
      </c>
      <c r="Z252" s="27">
        <v>28</v>
      </c>
      <c r="AA252" s="13">
        <f>SUM(Y252:Z252)</f>
        <v>38</v>
      </c>
      <c r="AB252" s="27">
        <v>16</v>
      </c>
      <c r="AC252" s="27">
        <v>22</v>
      </c>
      <c r="AD252" s="13">
        <f>SUM(AB252:AC252)</f>
        <v>38</v>
      </c>
      <c r="AE252" s="27">
        <v>12</v>
      </c>
      <c r="AF252" s="27">
        <v>25</v>
      </c>
      <c r="AG252" s="13">
        <f>SUM(AE252:AF252)</f>
        <v>37</v>
      </c>
      <c r="AH252" s="27">
        <v>12</v>
      </c>
      <c r="AI252" s="27">
        <v>25</v>
      </c>
      <c r="AJ252" s="13">
        <f>SUM(AH252:AI252)</f>
        <v>37</v>
      </c>
      <c r="AK252" s="27">
        <v>6</v>
      </c>
      <c r="AL252" s="27">
        <v>11</v>
      </c>
      <c r="AM252" s="13">
        <f>SUM(AK252:AL252)</f>
        <v>17</v>
      </c>
      <c r="AN252" s="46"/>
      <c r="AO252" s="46"/>
      <c r="AP252" s="47"/>
      <c r="AQ252" s="41"/>
      <c r="AR252" s="41"/>
      <c r="AS252" s="41"/>
      <c r="AT252" s="41"/>
      <c r="AU252" s="44" t="str">
        <f t="shared" ref="AU252" si="74">IF(AN254="0","راسب","ناجح")</f>
        <v>ناجح</v>
      </c>
      <c r="AV252" s="38" t="str">
        <f t="shared" ref="AV252:AV255" si="75">IF(AN254="0","له دور ثانٍ في : ","ناجح")&amp;IF(COUNTIF(H254,"&lt;56")+COUNTIF(I254,"&lt;100")=0,,"عربي،")&amp;IF(COUNTIF(K254,"&lt;56")+COUNTIF(L254,"&lt;100")=0,,"إنجليزي،")&amp;IF(COUNTIF(N254,"&lt;56")+COUNTIF(O254,"&lt;100")=0,," رياضيات،")&amp;IF(COUNTIF(Q254,"&lt;29")+COUNTIF(R254,"&lt;60")=0,,"فيزياء ،")&amp;IF(COUNTIF(T254,"&lt;29")+COUNTIF(U254,"&lt;60")=0,,"كيمياء،")&amp;IF(COUNTIF(W254,"&lt;29")+COUNTIF(X254,"&lt;60")=0,,"أحياء،")&amp;IF(COUNTIF(Z254,"&lt;22")+COUNTIF(AA254,"&lt;40")=0,,"دين، ")&amp;IF(COUNTIF(AC254,"&lt;19")+COUNTIF(AD254,"&lt;40")=0,,"حاسوب،
")&amp;IF(COUNTIF(AF254,"&lt;22")+COUNTIF(AG254,"&lt;40")=0,,"تاريخ ،")&amp;IF(COUNTIF(AI254,"&lt;22")+COUNTIF(AJ254,"&lt;40")=0,,"جغرافيا،")&amp;IF(COUNTIF(AL254,"&lt;11")+COUNTIF(AM254,"&lt;20")=0,,"أساسيات الحياة الاجتماعية، ")</f>
        <v>ناجح</v>
      </c>
    </row>
    <row r="253" spans="2:48" ht="28.5" customHeight="1" thickBot="1">
      <c r="B253" s="40"/>
      <c r="C253" s="41"/>
      <c r="D253" s="43"/>
      <c r="E253" s="41"/>
      <c r="F253" s="11" t="s">
        <v>31</v>
      </c>
      <c r="G253" s="27">
        <v>30</v>
      </c>
      <c r="H253" s="27">
        <v>65</v>
      </c>
      <c r="I253" s="13">
        <f>SUM(G253:H253)</f>
        <v>95</v>
      </c>
      <c r="J253" s="27">
        <v>26</v>
      </c>
      <c r="K253" s="27">
        <v>35</v>
      </c>
      <c r="L253" s="13">
        <f>SUM(J253:K253)</f>
        <v>61</v>
      </c>
      <c r="M253" s="27">
        <v>27</v>
      </c>
      <c r="N253" s="27">
        <v>35</v>
      </c>
      <c r="O253" s="13">
        <f>SUM(M253:N253)</f>
        <v>62</v>
      </c>
      <c r="P253" s="27">
        <v>16</v>
      </c>
      <c r="Q253" s="27">
        <v>20</v>
      </c>
      <c r="R253" s="13">
        <f>SUM(P253:Q253)</f>
        <v>36</v>
      </c>
      <c r="S253" s="27">
        <v>24</v>
      </c>
      <c r="T253" s="27">
        <v>34</v>
      </c>
      <c r="U253" s="13">
        <f>SUM(S253:T253)</f>
        <v>58</v>
      </c>
      <c r="V253" s="27">
        <v>22</v>
      </c>
      <c r="W253" s="27">
        <v>26</v>
      </c>
      <c r="X253" s="13">
        <f>SUM(V253:W253)</f>
        <v>48</v>
      </c>
      <c r="Y253" s="27">
        <v>12</v>
      </c>
      <c r="Z253" s="27">
        <v>28</v>
      </c>
      <c r="AA253" s="13">
        <f>SUM(Y253:Z253)</f>
        <v>40</v>
      </c>
      <c r="AB253" s="27">
        <v>16</v>
      </c>
      <c r="AC253" s="27">
        <v>23</v>
      </c>
      <c r="AD253" s="13">
        <f>SUM(AB253:AC253)</f>
        <v>39</v>
      </c>
      <c r="AE253" s="27">
        <v>12</v>
      </c>
      <c r="AF253" s="27">
        <v>28</v>
      </c>
      <c r="AG253" s="13">
        <f>SUM(AE253:AF253)</f>
        <v>40</v>
      </c>
      <c r="AH253" s="27">
        <v>12</v>
      </c>
      <c r="AI253" s="27">
        <v>22</v>
      </c>
      <c r="AJ253" s="13">
        <f>SUM(AH253:AI253)</f>
        <v>34</v>
      </c>
      <c r="AK253" s="27">
        <v>5</v>
      </c>
      <c r="AL253" s="27">
        <v>9</v>
      </c>
      <c r="AM253" s="13">
        <f>SUM(AK253:AL253)</f>
        <v>14</v>
      </c>
      <c r="AN253" s="46"/>
      <c r="AO253" s="46"/>
      <c r="AP253" s="48"/>
      <c r="AQ253" s="41"/>
      <c r="AR253" s="41"/>
      <c r="AS253" s="41"/>
      <c r="AT253" s="41"/>
      <c r="AU253" s="44"/>
      <c r="AV253" s="38"/>
    </row>
    <row r="254" spans="2:48" ht="36" customHeight="1" thickBot="1">
      <c r="B254" s="40"/>
      <c r="C254" s="41"/>
      <c r="D254" s="50"/>
      <c r="E254" s="41"/>
      <c r="F254" s="14" t="s">
        <v>32</v>
      </c>
      <c r="G254" s="13">
        <f>SUM(G252:G253)</f>
        <v>60</v>
      </c>
      <c r="H254" s="13">
        <f>IF(SUM(H252:H253)&lt;38,SUM(H252:H253),SUM(H252:H253))</f>
        <v>135</v>
      </c>
      <c r="I254" s="13">
        <f>IF(SUM(G254:H254)&lt;100,SUM(G254:H254),SUM(G254:H254))</f>
        <v>195</v>
      </c>
      <c r="J254" s="13">
        <f>SUM(J252:J253)</f>
        <v>56</v>
      </c>
      <c r="K254" s="13">
        <f>IF(SUM(K252:K253)&lt;38,SUM(K252:K253),SUM(K252:K253))</f>
        <v>74</v>
      </c>
      <c r="L254" s="13">
        <f>IF(SUM(J254:K254)&lt;100,SUM(J254:K254),SUM(J254:K254))</f>
        <v>130</v>
      </c>
      <c r="M254" s="13">
        <f>SUM(M252:M253)</f>
        <v>54</v>
      </c>
      <c r="N254" s="13">
        <f>IF(SUM(N252:N253)&lt;38,SUM(N252:N253),SUM(N252:N253))</f>
        <v>83</v>
      </c>
      <c r="O254" s="13">
        <f>IF(SUM(M254:N254)&lt;100,SUM(M254:N254),SUM(M254:N254))</f>
        <v>137</v>
      </c>
      <c r="P254" s="13">
        <f>SUM(P252:P253)</f>
        <v>40</v>
      </c>
      <c r="Q254" s="13">
        <f>IF(SUM(Q252:Q253)&lt;38,SUM(Q252:Q253),SUM(Q252:Q253))</f>
        <v>56</v>
      </c>
      <c r="R254" s="13">
        <f>IF(SUM(P254:Q254)&lt;80,SUM(P254:Q254),SUM(P254:Q254))</f>
        <v>96</v>
      </c>
      <c r="S254" s="13">
        <f>SUM(S252:S253)</f>
        <v>48</v>
      </c>
      <c r="T254" s="13">
        <f>IF(SUM(T252:T253)&lt;38,SUM(T252:T253),SUM(T252:T253))</f>
        <v>59</v>
      </c>
      <c r="U254" s="13">
        <f>IF(SUM(S254:T254)&lt;80,SUM(S254:T254),SUM(S254:T254))</f>
        <v>107</v>
      </c>
      <c r="V254" s="13">
        <f>SUM(V252:V253)</f>
        <v>43</v>
      </c>
      <c r="W254" s="13">
        <f>IF(SUM(W252:W253)&lt;38,SUM(W252:W253),SUM(W252:W253))</f>
        <v>61</v>
      </c>
      <c r="X254" s="13">
        <f>IF(SUM(V254:W254)&lt;80,SUM(V254:W254),SUM(V254:W254))</f>
        <v>104</v>
      </c>
      <c r="Y254" s="13">
        <f>SUM(Y252:Y253)</f>
        <v>22</v>
      </c>
      <c r="Z254" s="13">
        <f>IF(SUM(Z252:Z253)&lt;19,SUM(Z252:Z253),SUM(Z252:Z253))</f>
        <v>56</v>
      </c>
      <c r="AA254" s="13">
        <f>IF(SUM(Y254:Z254)&lt;40,SUM(Y254:Z254),SUM(Y254:Z254))</f>
        <v>78</v>
      </c>
      <c r="AB254" s="13">
        <f>SUM(AB252:AB253)</f>
        <v>32</v>
      </c>
      <c r="AC254" s="13">
        <f>IF(SUM(AC252:AC253)&lt;19,SUM(AC252:AC253),SUM(AC252:AC253))</f>
        <v>45</v>
      </c>
      <c r="AD254" s="13">
        <f>IF(SUM(AB254:AC254)&lt;40,SUM(AB254:AC254),SUM(AB254:AC254))</f>
        <v>77</v>
      </c>
      <c r="AE254" s="13">
        <f>SUM(AE252:AE253)</f>
        <v>24</v>
      </c>
      <c r="AF254" s="13">
        <f>IF(SUM(AF252:AF253)&lt;19,SUM(AF252:AF253),SUM(AF252:AF253))</f>
        <v>53</v>
      </c>
      <c r="AG254" s="13">
        <f>IF(SUM(AE254:AF254)&lt;40,SUM(AE254:AF254),SUM(AE254:AF254))</f>
        <v>77</v>
      </c>
      <c r="AH254" s="13">
        <f>SUM(AH252:AH253)</f>
        <v>24</v>
      </c>
      <c r="AI254" s="13">
        <f>IF(SUM(AI252:AI253)&lt;19,SUM(AI252:AI253),SUM(AI252:AI253))</f>
        <v>47</v>
      </c>
      <c r="AJ254" s="13">
        <f>IF(SUM(AH254:AI254)&lt;40,SUM(AH254:AI254),SUM(AH254:AI254))</f>
        <v>71</v>
      </c>
      <c r="AK254" s="13">
        <f>SUM(AK252:AK253)</f>
        <v>11</v>
      </c>
      <c r="AL254" s="13">
        <f>IF(SUM(AL252:AL253)&lt;9,SUM(AL252:AL253),SUM(AL252:AL253))</f>
        <v>20</v>
      </c>
      <c r="AM254" s="13">
        <f>IF(SUM(AK254:AL254)&lt;20,SUM(AK254:AL254),SUM(AK254:AL254))</f>
        <v>31</v>
      </c>
      <c r="AN254" s="15">
        <f>IF(OR(I254&lt;100,L254&lt;100,O254&lt;100,R254&lt;60,U254&lt;60,X254&lt;60,AA254&lt;40,AD254&lt;40,AG254&lt;40,AJ254&lt;40,AM254&lt;20),"0",SUM(AA254,AD254,X254,U254,R254,O254,L254,I254,AG254,AJ254,AM254))</f>
        <v>1103</v>
      </c>
      <c r="AO254" s="15">
        <f>AN254/1320*100</f>
        <v>83.560606060606062</v>
      </c>
      <c r="AP254" s="15" t="str">
        <f>IF(AO254&lt;50,"   ",IF(AO254&lt;65,"مقبول",IF(AO254&lt;75,"جيد",IF(AO254&lt;85,"جيدجداً",IF(AO254&lt;=100,"ممتاز","خطا")))))</f>
        <v>جيدجداً</v>
      </c>
      <c r="AQ254" s="41"/>
      <c r="AR254" s="41"/>
      <c r="AS254" s="41"/>
      <c r="AT254" s="41"/>
      <c r="AU254" s="44"/>
      <c r="AV254" s="38"/>
    </row>
    <row r="255" spans="2:48" ht="28.5" customHeight="1" thickBot="1">
      <c r="B255" s="40">
        <v>60</v>
      </c>
      <c r="C255" s="41">
        <v>669</v>
      </c>
      <c r="D255" s="42" t="s">
        <v>67</v>
      </c>
      <c r="E255" s="41">
        <v>271</v>
      </c>
      <c r="F255" s="11" t="s">
        <v>30</v>
      </c>
      <c r="G255" s="27">
        <v>19</v>
      </c>
      <c r="H255" s="27">
        <v>49</v>
      </c>
      <c r="I255" s="13">
        <f>SUM(G255:H255)</f>
        <v>68</v>
      </c>
      <c r="J255" s="27">
        <v>23</v>
      </c>
      <c r="K255" s="27">
        <v>42</v>
      </c>
      <c r="L255" s="13">
        <f>SUM(J255:K255)</f>
        <v>65</v>
      </c>
      <c r="M255" s="27">
        <v>20</v>
      </c>
      <c r="N255" s="27">
        <v>30</v>
      </c>
      <c r="O255" s="13">
        <f>SUM(M255:N255)</f>
        <v>50</v>
      </c>
      <c r="P255" s="27">
        <v>17</v>
      </c>
      <c r="Q255" s="27">
        <v>20</v>
      </c>
      <c r="R255" s="13">
        <f>SUM(P255:Q255)</f>
        <v>37</v>
      </c>
      <c r="S255" s="27">
        <v>12</v>
      </c>
      <c r="T255" s="27">
        <v>20</v>
      </c>
      <c r="U255" s="13">
        <f>SUM(S255:T255)</f>
        <v>32</v>
      </c>
      <c r="V255" s="27">
        <v>14</v>
      </c>
      <c r="W255" s="27">
        <v>20</v>
      </c>
      <c r="X255" s="13">
        <f>SUM(V255:W255)</f>
        <v>34</v>
      </c>
      <c r="Y255" s="27">
        <v>9</v>
      </c>
      <c r="Z255" s="27">
        <v>22</v>
      </c>
      <c r="AA255" s="13">
        <f>SUM(Y255:Z255)</f>
        <v>31</v>
      </c>
      <c r="AB255" s="27">
        <v>13</v>
      </c>
      <c r="AC255" s="27">
        <v>12</v>
      </c>
      <c r="AD255" s="13">
        <f>SUM(AB255:AC255)</f>
        <v>25</v>
      </c>
      <c r="AE255" s="27">
        <v>7</v>
      </c>
      <c r="AF255" s="27">
        <v>13</v>
      </c>
      <c r="AG255" s="13">
        <f>SUM(AE255:AF255)</f>
        <v>20</v>
      </c>
      <c r="AH255" s="27">
        <v>5</v>
      </c>
      <c r="AI255" s="27">
        <v>6</v>
      </c>
      <c r="AJ255" s="13">
        <f>SUM(AH255:AI255)</f>
        <v>11</v>
      </c>
      <c r="AK255" s="27">
        <v>6</v>
      </c>
      <c r="AL255" s="27">
        <v>4</v>
      </c>
      <c r="AM255" s="13">
        <f>SUM(AK255:AL255)</f>
        <v>10</v>
      </c>
      <c r="AN255" s="46"/>
      <c r="AO255" s="46"/>
      <c r="AP255" s="47"/>
      <c r="AQ255" s="41"/>
      <c r="AR255" s="41"/>
      <c r="AS255" s="41"/>
      <c r="AT255" s="41"/>
      <c r="AU255" s="44" t="str">
        <f t="shared" ref="AU255" si="76">IF(AN257="0","راسب","ناجح")</f>
        <v>ناجح</v>
      </c>
      <c r="AV255" s="38" t="str">
        <f t="shared" si="75"/>
        <v>ناجح</v>
      </c>
    </row>
    <row r="256" spans="2:48" ht="28.5" customHeight="1" thickBot="1">
      <c r="B256" s="40"/>
      <c r="C256" s="41"/>
      <c r="D256" s="43"/>
      <c r="E256" s="41"/>
      <c r="F256" s="11" t="s">
        <v>31</v>
      </c>
      <c r="G256" s="27">
        <v>25</v>
      </c>
      <c r="H256" s="27">
        <v>46</v>
      </c>
      <c r="I256" s="13">
        <f>SUM(G256:H256)</f>
        <v>71</v>
      </c>
      <c r="J256" s="27">
        <v>26</v>
      </c>
      <c r="K256" s="27">
        <v>36</v>
      </c>
      <c r="L256" s="13">
        <f>SUM(J256:K256)</f>
        <v>62</v>
      </c>
      <c r="M256" s="27">
        <v>30</v>
      </c>
      <c r="N256" s="27">
        <v>26</v>
      </c>
      <c r="O256" s="13">
        <f>SUM(M256:N256)</f>
        <v>56</v>
      </c>
      <c r="P256" s="27">
        <v>21</v>
      </c>
      <c r="Q256" s="27">
        <v>27</v>
      </c>
      <c r="R256" s="13">
        <f>SUM(P256:Q256)</f>
        <v>48</v>
      </c>
      <c r="S256" s="27">
        <v>15</v>
      </c>
      <c r="T256" s="27">
        <v>16</v>
      </c>
      <c r="U256" s="13">
        <f>SUM(S256:T256)</f>
        <v>31</v>
      </c>
      <c r="V256" s="27">
        <v>17</v>
      </c>
      <c r="W256" s="27">
        <v>22</v>
      </c>
      <c r="X256" s="13">
        <f>SUM(V256:W256)</f>
        <v>39</v>
      </c>
      <c r="Y256" s="27">
        <v>8</v>
      </c>
      <c r="Z256" s="27">
        <v>28</v>
      </c>
      <c r="AA256" s="13">
        <f>SUM(Y256:Z256)</f>
        <v>36</v>
      </c>
      <c r="AB256" s="27">
        <v>12</v>
      </c>
      <c r="AC256" s="27">
        <v>11</v>
      </c>
      <c r="AD256" s="13">
        <f>SUM(AB256:AC256)</f>
        <v>23</v>
      </c>
      <c r="AE256" s="27">
        <v>12</v>
      </c>
      <c r="AF256" s="27">
        <v>19</v>
      </c>
      <c r="AG256" s="13">
        <f>SUM(AE256:AF256)</f>
        <v>31</v>
      </c>
      <c r="AH256" s="27">
        <v>8</v>
      </c>
      <c r="AI256" s="27">
        <v>21</v>
      </c>
      <c r="AJ256" s="13">
        <f>SUM(AH256:AI256)</f>
        <v>29</v>
      </c>
      <c r="AK256" s="27">
        <v>4</v>
      </c>
      <c r="AL256" s="27">
        <v>10</v>
      </c>
      <c r="AM256" s="13">
        <f>SUM(AK256:AL256)</f>
        <v>14</v>
      </c>
      <c r="AN256" s="46"/>
      <c r="AO256" s="46"/>
      <c r="AP256" s="48"/>
      <c r="AQ256" s="41"/>
      <c r="AR256" s="41"/>
      <c r="AS256" s="41"/>
      <c r="AT256" s="41"/>
      <c r="AU256" s="44"/>
      <c r="AV256" s="38"/>
    </row>
    <row r="257" spans="2:48" ht="36" customHeight="1" thickBot="1">
      <c r="B257" s="40"/>
      <c r="C257" s="41"/>
      <c r="D257" s="45"/>
      <c r="E257" s="41"/>
      <c r="F257" s="14" t="s">
        <v>32</v>
      </c>
      <c r="G257" s="13">
        <f>SUM(G255:G256)</f>
        <v>44</v>
      </c>
      <c r="H257" s="13">
        <f>IF(SUM(H255:H256)&lt;38,SUM(H255:H256),SUM(H255:H256))</f>
        <v>95</v>
      </c>
      <c r="I257" s="13">
        <f>IF(SUM(G257:H257)&lt;100,SUM(G257:H257),SUM(G257:H257))</f>
        <v>139</v>
      </c>
      <c r="J257" s="13">
        <f>SUM(J255:J256)</f>
        <v>49</v>
      </c>
      <c r="K257" s="13">
        <f>IF(SUM(K255:K256)&lt;38,SUM(K255:K256),SUM(K255:K256))</f>
        <v>78</v>
      </c>
      <c r="L257" s="13">
        <f>IF(SUM(J257:K257)&lt;100,SUM(J257:K257),SUM(J257:K257))</f>
        <v>127</v>
      </c>
      <c r="M257" s="13">
        <f>SUM(M255:M256)</f>
        <v>50</v>
      </c>
      <c r="N257" s="13">
        <f>IF(SUM(N255:N256)&lt;38,SUM(N255:N256),SUM(N255:N256))</f>
        <v>56</v>
      </c>
      <c r="O257" s="13">
        <f>IF(SUM(M257:N257)&lt;100,SUM(M257:N257),SUM(M257:N257))</f>
        <v>106</v>
      </c>
      <c r="P257" s="13">
        <f>SUM(P255:P256)</f>
        <v>38</v>
      </c>
      <c r="Q257" s="13">
        <f>IF(SUM(Q255:Q256)&lt;38,SUM(Q255:Q256),SUM(Q255:Q256))</f>
        <v>47</v>
      </c>
      <c r="R257" s="13">
        <f>IF(SUM(P257:Q257)&lt;80,SUM(P257:Q257),SUM(P257:Q257))</f>
        <v>85</v>
      </c>
      <c r="S257" s="13">
        <f>SUM(S255:S256)</f>
        <v>27</v>
      </c>
      <c r="T257" s="13">
        <f>IF(SUM(T255:T256)&lt;38,SUM(T255:T256),SUM(T255:T256))</f>
        <v>36</v>
      </c>
      <c r="U257" s="13">
        <f>IF(SUM(S257:T257)&lt;80,SUM(S257:T257),SUM(S257:T257))</f>
        <v>63</v>
      </c>
      <c r="V257" s="13">
        <f>SUM(V255:V256)</f>
        <v>31</v>
      </c>
      <c r="W257" s="13">
        <f>IF(SUM(W255:W256)&lt;38,SUM(W255:W256),SUM(W255:W256))</f>
        <v>42</v>
      </c>
      <c r="X257" s="13">
        <f>IF(SUM(V257:W257)&lt;80,SUM(V257:W257),SUM(V257:W257))</f>
        <v>73</v>
      </c>
      <c r="Y257" s="13">
        <f>SUM(Y255:Y256)</f>
        <v>17</v>
      </c>
      <c r="Z257" s="13">
        <f>IF(SUM(Z255:Z256)&lt;19,SUM(Z255:Z256),SUM(Z255:Z256))</f>
        <v>50</v>
      </c>
      <c r="AA257" s="13">
        <f>IF(SUM(Y257:Z257)&lt;40,SUM(Y257:Z257),SUM(Y257:Z257))</f>
        <v>67</v>
      </c>
      <c r="AB257" s="13">
        <f>SUM(AB255:AB256)</f>
        <v>25</v>
      </c>
      <c r="AC257" s="13">
        <f>IF(SUM(AC255:AC256)&lt;19,SUM(AC255:AC256),SUM(AC255:AC256))</f>
        <v>23</v>
      </c>
      <c r="AD257" s="13">
        <f>IF(SUM(AB257:AC257)&lt;40,SUM(AB257:AC257),SUM(AB257:AC257))</f>
        <v>48</v>
      </c>
      <c r="AE257" s="13">
        <f>SUM(AE255:AE256)</f>
        <v>19</v>
      </c>
      <c r="AF257" s="13">
        <f>IF(SUM(AF255:AF256)&lt;19,SUM(AF255:AF256),SUM(AF255:AF256))</f>
        <v>32</v>
      </c>
      <c r="AG257" s="13">
        <f>IF(SUM(AE257:AF257)&lt;40,SUM(AE257:AF257),SUM(AE257:AF257))</f>
        <v>51</v>
      </c>
      <c r="AH257" s="13">
        <f>SUM(AH255:AH256)</f>
        <v>13</v>
      </c>
      <c r="AI257" s="13">
        <f>IF(SUM(AI255:AI256)&lt;19,SUM(AI255:AI256),SUM(AI255:AI256))</f>
        <v>27</v>
      </c>
      <c r="AJ257" s="13">
        <f>IF(SUM(AH257:AI257)&lt;40,SUM(AH257:AI257),SUM(AH257:AI257))</f>
        <v>40</v>
      </c>
      <c r="AK257" s="13">
        <f>SUM(AK255:AK256)</f>
        <v>10</v>
      </c>
      <c r="AL257" s="13">
        <f>IF(SUM(AL255:AL256)&lt;9,SUM(AL255:AL256),SUM(AL255:AL256))</f>
        <v>14</v>
      </c>
      <c r="AM257" s="13">
        <f>IF(SUM(AK257:AL257)&lt;20,SUM(AK257:AL257),SUM(AK257:AL257))</f>
        <v>24</v>
      </c>
      <c r="AN257" s="15">
        <f>IF(OR(I257&lt;100,L257&lt;100,O257&lt;100,R257&lt;60,U257&lt;60,X257&lt;60,AA257&lt;40,AD257&lt;40,AG257&lt;40,AJ257&lt;40,AM257&lt;20),"0",SUM(AA257,AD257,X257,U257,R257,O257,L257,I257,AG257,AJ257,AM257))</f>
        <v>823</v>
      </c>
      <c r="AO257" s="15">
        <f>AN257/1320*100</f>
        <v>62.348484848484851</v>
      </c>
      <c r="AP257" s="15" t="str">
        <f>IF(AO257&lt;50,"   ",IF(AO257&lt;65,"مقبول",IF(AO257&lt;75,"جيد",IF(AO257&lt;85,"جيدجداً",IF(AO257&lt;=100,"ممتاز","خطا")))))</f>
        <v>مقبول</v>
      </c>
      <c r="AQ257" s="49"/>
      <c r="AR257" s="49"/>
      <c r="AS257" s="49"/>
      <c r="AT257" s="49"/>
      <c r="AU257" s="44"/>
      <c r="AV257" s="38"/>
    </row>
  </sheetData>
  <mergeCells count="809">
    <mergeCell ref="AB4:AD4"/>
    <mergeCell ref="AE4:AG4"/>
    <mergeCell ref="AP8:AP9"/>
    <mergeCell ref="AQ8:AR10"/>
    <mergeCell ref="B4:B7"/>
    <mergeCell ref="C4:C7"/>
    <mergeCell ref="D4:D7"/>
    <mergeCell ref="E4:E7"/>
    <mergeCell ref="G4:I4"/>
    <mergeCell ref="J4:L4"/>
    <mergeCell ref="M4:O4"/>
    <mergeCell ref="B2:E2"/>
    <mergeCell ref="F2:AE2"/>
    <mergeCell ref="AS8:AT10"/>
    <mergeCell ref="AU8:AU10"/>
    <mergeCell ref="B11:B13"/>
    <mergeCell ref="C11:C13"/>
    <mergeCell ref="D11:D13"/>
    <mergeCell ref="E11:E13"/>
    <mergeCell ref="AN11:AN12"/>
    <mergeCell ref="AO11:AO12"/>
    <mergeCell ref="AP11:AP12"/>
    <mergeCell ref="AQ11:AR13"/>
    <mergeCell ref="AS11:AT13"/>
    <mergeCell ref="AU11:AU13"/>
    <mergeCell ref="AS4:AT5"/>
    <mergeCell ref="AU4:AU7"/>
    <mergeCell ref="AQ6:AR7"/>
    <mergeCell ref="AS6:AT7"/>
    <mergeCell ref="B8:B10"/>
    <mergeCell ref="C8:C10"/>
    <mergeCell ref="D8:D10"/>
    <mergeCell ref="E8:E10"/>
    <mergeCell ref="AN8:AN9"/>
    <mergeCell ref="AO8:AO9"/>
    <mergeCell ref="AH4:AJ4"/>
    <mergeCell ref="AK4:AM4"/>
    <mergeCell ref="AN4:AN7"/>
    <mergeCell ref="AO4:AO7"/>
    <mergeCell ref="AP4:AP7"/>
    <mergeCell ref="AQ4:AR5"/>
    <mergeCell ref="P4:R4"/>
    <mergeCell ref="S4:U4"/>
    <mergeCell ref="V4:X4"/>
    <mergeCell ref="Y4:AA4"/>
    <mergeCell ref="AU14:AU16"/>
    <mergeCell ref="B17:B19"/>
    <mergeCell ref="C17:C19"/>
    <mergeCell ref="D17:D19"/>
    <mergeCell ref="E17:E19"/>
    <mergeCell ref="AN17:AN18"/>
    <mergeCell ref="AO17:AO18"/>
    <mergeCell ref="AP17:AP18"/>
    <mergeCell ref="AQ17:AR19"/>
    <mergeCell ref="AS17:AT19"/>
    <mergeCell ref="AU17:AU19"/>
    <mergeCell ref="B14:B16"/>
    <mergeCell ref="C14:C16"/>
    <mergeCell ref="D14:D16"/>
    <mergeCell ref="E14:E16"/>
    <mergeCell ref="AN14:AN15"/>
    <mergeCell ref="AO14:AO15"/>
    <mergeCell ref="AP14:AP15"/>
    <mergeCell ref="AQ14:AR16"/>
    <mergeCell ref="AS14:AT16"/>
    <mergeCell ref="AS29:AT31"/>
    <mergeCell ref="B26:B28"/>
    <mergeCell ref="C26:C28"/>
    <mergeCell ref="D26:D28"/>
    <mergeCell ref="E26:E28"/>
    <mergeCell ref="AU20:AU22"/>
    <mergeCell ref="B23:B25"/>
    <mergeCell ref="C23:C25"/>
    <mergeCell ref="D23:D25"/>
    <mergeCell ref="E23:E25"/>
    <mergeCell ref="AN23:AN24"/>
    <mergeCell ref="AO23:AO24"/>
    <mergeCell ref="AP23:AP24"/>
    <mergeCell ref="AQ23:AR25"/>
    <mergeCell ref="AS23:AT25"/>
    <mergeCell ref="AU23:AU25"/>
    <mergeCell ref="B20:B22"/>
    <mergeCell ref="C20:C22"/>
    <mergeCell ref="D20:D22"/>
    <mergeCell ref="E20:E22"/>
    <mergeCell ref="AN20:AN21"/>
    <mergeCell ref="AO20:AO21"/>
    <mergeCell ref="AP20:AP21"/>
    <mergeCell ref="AQ20:AR22"/>
    <mergeCell ref="AS20:AT22"/>
    <mergeCell ref="AN26:AN27"/>
    <mergeCell ref="AO26:AO27"/>
    <mergeCell ref="AP26:AP27"/>
    <mergeCell ref="AQ26:AR28"/>
    <mergeCell ref="AS26:AT28"/>
    <mergeCell ref="AU26:AU28"/>
    <mergeCell ref="AU35:AU37"/>
    <mergeCell ref="AP32:AP33"/>
    <mergeCell ref="AQ32:AR34"/>
    <mergeCell ref="AS32:AT34"/>
    <mergeCell ref="AU32:AU34"/>
    <mergeCell ref="AQ48:AR49"/>
    <mergeCell ref="AS48:AT49"/>
    <mergeCell ref="AU48:AU51"/>
    <mergeCell ref="AQ50:AR51"/>
    <mergeCell ref="AS50:AT51"/>
    <mergeCell ref="AP48:AP51"/>
    <mergeCell ref="AU29:AU31"/>
    <mergeCell ref="B32:B34"/>
    <mergeCell ref="C32:C34"/>
    <mergeCell ref="D32:D34"/>
    <mergeCell ref="E32:E34"/>
    <mergeCell ref="AN32:AN33"/>
    <mergeCell ref="AO32:AO33"/>
    <mergeCell ref="B29:B31"/>
    <mergeCell ref="C29:C31"/>
    <mergeCell ref="D29:D31"/>
    <mergeCell ref="E29:E31"/>
    <mergeCell ref="AN29:AN30"/>
    <mergeCell ref="AO29:AO30"/>
    <mergeCell ref="AP29:AP30"/>
    <mergeCell ref="AQ29:AR31"/>
    <mergeCell ref="AP35:AP36"/>
    <mergeCell ref="AQ35:AR37"/>
    <mergeCell ref="AS35:AT37"/>
    <mergeCell ref="AO48:AO51"/>
    <mergeCell ref="J45:AI45"/>
    <mergeCell ref="B35:B37"/>
    <mergeCell ref="C35:C37"/>
    <mergeCell ref="D35:D37"/>
    <mergeCell ref="E35:E37"/>
    <mergeCell ref="AN35:AN36"/>
    <mergeCell ref="AO35:AO36"/>
    <mergeCell ref="AE48:AG48"/>
    <mergeCell ref="AH48:AJ48"/>
    <mergeCell ref="AK48:AM48"/>
    <mergeCell ref="AN48:AN51"/>
    <mergeCell ref="M48:O48"/>
    <mergeCell ref="P48:R48"/>
    <mergeCell ref="S48:U48"/>
    <mergeCell ref="AP58:AP59"/>
    <mergeCell ref="AQ58:AR60"/>
    <mergeCell ref="AS58:AT60"/>
    <mergeCell ref="V48:X48"/>
    <mergeCell ref="Y48:AA48"/>
    <mergeCell ref="AB48:AD48"/>
    <mergeCell ref="AO52:AO53"/>
    <mergeCell ref="AP52:AP53"/>
    <mergeCell ref="AQ52:AR54"/>
    <mergeCell ref="AS52:AT54"/>
    <mergeCell ref="AU52:AU54"/>
    <mergeCell ref="B55:B57"/>
    <mergeCell ref="C55:C57"/>
    <mergeCell ref="D55:D57"/>
    <mergeCell ref="E55:E57"/>
    <mergeCell ref="AN55:AN56"/>
    <mergeCell ref="AO55:AO56"/>
    <mergeCell ref="AP55:AP56"/>
    <mergeCell ref="AQ55:AR57"/>
    <mergeCell ref="AS55:AT57"/>
    <mergeCell ref="AU55:AU57"/>
    <mergeCell ref="B52:B54"/>
    <mergeCell ref="C52:C54"/>
    <mergeCell ref="D52:D54"/>
    <mergeCell ref="E52:E54"/>
    <mergeCell ref="AN52:AN53"/>
    <mergeCell ref="B48:B51"/>
    <mergeCell ref="C48:C51"/>
    <mergeCell ref="J48:L48"/>
    <mergeCell ref="D48:D51"/>
    <mergeCell ref="E48:E51"/>
    <mergeCell ref="G48:I48"/>
    <mergeCell ref="B64:B66"/>
    <mergeCell ref="C64:C66"/>
    <mergeCell ref="D64:D66"/>
    <mergeCell ref="E64:E66"/>
    <mergeCell ref="AN64:AN65"/>
    <mergeCell ref="B70:B72"/>
    <mergeCell ref="C70:C72"/>
    <mergeCell ref="D70:D72"/>
    <mergeCell ref="E70:E72"/>
    <mergeCell ref="AN70:AN71"/>
    <mergeCell ref="B67:B69"/>
    <mergeCell ref="C67:C69"/>
    <mergeCell ref="D67:D69"/>
    <mergeCell ref="E67:E69"/>
    <mergeCell ref="AN67:AN68"/>
    <mergeCell ref="AU58:AU60"/>
    <mergeCell ref="B61:B63"/>
    <mergeCell ref="C61:C63"/>
    <mergeCell ref="D61:D63"/>
    <mergeCell ref="E61:E63"/>
    <mergeCell ref="AN61:AN62"/>
    <mergeCell ref="AO61:AO62"/>
    <mergeCell ref="AP61:AP62"/>
    <mergeCell ref="AQ61:AR63"/>
    <mergeCell ref="AS61:AT63"/>
    <mergeCell ref="AU61:AU63"/>
    <mergeCell ref="B58:B60"/>
    <mergeCell ref="C58:C60"/>
    <mergeCell ref="D58:D60"/>
    <mergeCell ref="E58:E60"/>
    <mergeCell ref="AN58:AN59"/>
    <mergeCell ref="AO58:AO59"/>
    <mergeCell ref="B79:B81"/>
    <mergeCell ref="C79:C81"/>
    <mergeCell ref="D79:D81"/>
    <mergeCell ref="E79:E81"/>
    <mergeCell ref="AN79:AN80"/>
    <mergeCell ref="AO73:AO74"/>
    <mergeCell ref="AP73:AP74"/>
    <mergeCell ref="AQ73:AR75"/>
    <mergeCell ref="AS73:AT75"/>
    <mergeCell ref="B76:B78"/>
    <mergeCell ref="C76:C78"/>
    <mergeCell ref="D76:D78"/>
    <mergeCell ref="E76:E78"/>
    <mergeCell ref="AN76:AN77"/>
    <mergeCell ref="B73:B75"/>
    <mergeCell ref="C73:C75"/>
    <mergeCell ref="D73:D75"/>
    <mergeCell ref="E73:E75"/>
    <mergeCell ref="AN73:AN74"/>
    <mergeCell ref="AO79:AO80"/>
    <mergeCell ref="AP79:AP80"/>
    <mergeCell ref="AQ79:AR81"/>
    <mergeCell ref="AS79:AT81"/>
    <mergeCell ref="AU67:AU69"/>
    <mergeCell ref="AU64:AU66"/>
    <mergeCell ref="AU79:AU81"/>
    <mergeCell ref="AO76:AO77"/>
    <mergeCell ref="AP76:AP77"/>
    <mergeCell ref="AQ76:AR78"/>
    <mergeCell ref="AS76:AT78"/>
    <mergeCell ref="AU76:AU78"/>
    <mergeCell ref="AU73:AU75"/>
    <mergeCell ref="AO70:AO71"/>
    <mergeCell ref="AP70:AP71"/>
    <mergeCell ref="AQ70:AR72"/>
    <mergeCell ref="AS70:AT72"/>
    <mergeCell ref="AU70:AU72"/>
    <mergeCell ref="AO64:AO65"/>
    <mergeCell ref="AP64:AP65"/>
    <mergeCell ref="AQ64:AR66"/>
    <mergeCell ref="AS64:AT66"/>
    <mergeCell ref="AO67:AO68"/>
    <mergeCell ref="AP67:AP68"/>
    <mergeCell ref="AQ67:AR69"/>
    <mergeCell ref="AS67:AT69"/>
    <mergeCell ref="AK92:AM92"/>
    <mergeCell ref="AN92:AN95"/>
    <mergeCell ref="AO92:AO95"/>
    <mergeCell ref="AP92:AP95"/>
    <mergeCell ref="AQ92:AR93"/>
    <mergeCell ref="AS92:AT93"/>
    <mergeCell ref="AU92:AU95"/>
    <mergeCell ref="AQ94:AR95"/>
    <mergeCell ref="AS94:AT95"/>
    <mergeCell ref="J88:AI88"/>
    <mergeCell ref="B92:B95"/>
    <mergeCell ref="C92:C95"/>
    <mergeCell ref="D92:D95"/>
    <mergeCell ref="E92:E95"/>
    <mergeCell ref="G92:I92"/>
    <mergeCell ref="J92:L92"/>
    <mergeCell ref="M92:O92"/>
    <mergeCell ref="P92:R92"/>
    <mergeCell ref="S92:U92"/>
    <mergeCell ref="V92:X92"/>
    <mergeCell ref="Y92:AA92"/>
    <mergeCell ref="AB92:AD92"/>
    <mergeCell ref="AE92:AG92"/>
    <mergeCell ref="AH92:AJ92"/>
    <mergeCell ref="AU96:AU98"/>
    <mergeCell ref="B99:B101"/>
    <mergeCell ref="C99:C101"/>
    <mergeCell ref="D99:D101"/>
    <mergeCell ref="E99:E101"/>
    <mergeCell ref="AN99:AN100"/>
    <mergeCell ref="AO99:AO100"/>
    <mergeCell ref="AP99:AP100"/>
    <mergeCell ref="AQ99:AR101"/>
    <mergeCell ref="AS99:AT101"/>
    <mergeCell ref="AU99:AU101"/>
    <mergeCell ref="B96:B98"/>
    <mergeCell ref="C96:C98"/>
    <mergeCell ref="D96:D98"/>
    <mergeCell ref="E96:E98"/>
    <mergeCell ref="AN96:AN97"/>
    <mergeCell ref="AO96:AO97"/>
    <mergeCell ref="AP96:AP97"/>
    <mergeCell ref="AQ96:AR98"/>
    <mergeCell ref="AS96:AT98"/>
    <mergeCell ref="AU102:AU104"/>
    <mergeCell ref="B105:B107"/>
    <mergeCell ref="C105:C107"/>
    <mergeCell ref="D105:D107"/>
    <mergeCell ref="E105:E107"/>
    <mergeCell ref="AN105:AN106"/>
    <mergeCell ref="AO105:AO106"/>
    <mergeCell ref="AP105:AP106"/>
    <mergeCell ref="AQ105:AR107"/>
    <mergeCell ref="AS105:AT107"/>
    <mergeCell ref="AU105:AU107"/>
    <mergeCell ref="B102:B104"/>
    <mergeCell ref="C102:C104"/>
    <mergeCell ref="D102:D104"/>
    <mergeCell ref="E102:E104"/>
    <mergeCell ref="AN102:AN103"/>
    <mergeCell ref="AO102:AO103"/>
    <mergeCell ref="AP102:AP103"/>
    <mergeCell ref="AQ102:AR104"/>
    <mergeCell ref="AS102:AT104"/>
    <mergeCell ref="AU120:AU122"/>
    <mergeCell ref="B123:B125"/>
    <mergeCell ref="C123:C125"/>
    <mergeCell ref="D123:D125"/>
    <mergeCell ref="E123:E125"/>
    <mergeCell ref="AN123:AN124"/>
    <mergeCell ref="AO123:AO124"/>
    <mergeCell ref="AP123:AP124"/>
    <mergeCell ref="AQ123:AR125"/>
    <mergeCell ref="AS123:AT125"/>
    <mergeCell ref="AU123:AU125"/>
    <mergeCell ref="AU108:AU110"/>
    <mergeCell ref="B111:B113"/>
    <mergeCell ref="C111:C113"/>
    <mergeCell ref="D111:D113"/>
    <mergeCell ref="E111:E113"/>
    <mergeCell ref="AN111:AN112"/>
    <mergeCell ref="AO111:AO112"/>
    <mergeCell ref="AP111:AP112"/>
    <mergeCell ref="AQ111:AR113"/>
    <mergeCell ref="AS111:AT113"/>
    <mergeCell ref="AU111:AU113"/>
    <mergeCell ref="B108:B110"/>
    <mergeCell ref="C108:C110"/>
    <mergeCell ref="D108:D110"/>
    <mergeCell ref="E108:E110"/>
    <mergeCell ref="AN108:AN109"/>
    <mergeCell ref="AO108:AO109"/>
    <mergeCell ref="AP108:AP109"/>
    <mergeCell ref="AQ108:AR110"/>
    <mergeCell ref="AS108:AT110"/>
    <mergeCell ref="AU114:AU116"/>
    <mergeCell ref="B117:B119"/>
    <mergeCell ref="C117:C119"/>
    <mergeCell ref="D117:D119"/>
    <mergeCell ref="E117:E119"/>
    <mergeCell ref="AN117:AN118"/>
    <mergeCell ref="AO117:AO118"/>
    <mergeCell ref="AP117:AP118"/>
    <mergeCell ref="AQ117:AR119"/>
    <mergeCell ref="AS117:AT119"/>
    <mergeCell ref="AU117:AU119"/>
    <mergeCell ref="B114:B116"/>
    <mergeCell ref="C114:C116"/>
    <mergeCell ref="D114:D116"/>
    <mergeCell ref="E114:E116"/>
    <mergeCell ref="AN114:AN115"/>
    <mergeCell ref="AO114:AO115"/>
    <mergeCell ref="AP114:AP115"/>
    <mergeCell ref="AQ114:AR116"/>
    <mergeCell ref="AS114:AT116"/>
    <mergeCell ref="B120:B122"/>
    <mergeCell ref="C120:C122"/>
    <mergeCell ref="D120:D122"/>
    <mergeCell ref="E120:E122"/>
    <mergeCell ref="AN120:AN121"/>
    <mergeCell ref="AO120:AO121"/>
    <mergeCell ref="AP120:AP121"/>
    <mergeCell ref="AQ120:AR122"/>
    <mergeCell ref="AS120:AT122"/>
    <mergeCell ref="B140:B142"/>
    <mergeCell ref="C140:C142"/>
    <mergeCell ref="D140:D142"/>
    <mergeCell ref="E140:E142"/>
    <mergeCell ref="AN140:AN141"/>
    <mergeCell ref="AO140:AO141"/>
    <mergeCell ref="AP140:AP141"/>
    <mergeCell ref="AQ140:AR142"/>
    <mergeCell ref="AS140:AT142"/>
    <mergeCell ref="J134:AI134"/>
    <mergeCell ref="AU140:AU142"/>
    <mergeCell ref="V136:X136"/>
    <mergeCell ref="Y136:AA136"/>
    <mergeCell ref="AB136:AD136"/>
    <mergeCell ref="AE136:AG136"/>
    <mergeCell ref="AH136:AJ136"/>
    <mergeCell ref="AK136:AM136"/>
    <mergeCell ref="AN136:AN139"/>
    <mergeCell ref="AO136:AO139"/>
    <mergeCell ref="AP136:AP139"/>
    <mergeCell ref="B136:B139"/>
    <mergeCell ref="C136:C139"/>
    <mergeCell ref="D136:D139"/>
    <mergeCell ref="E136:E139"/>
    <mergeCell ref="G136:I136"/>
    <mergeCell ref="J136:L136"/>
    <mergeCell ref="M136:O136"/>
    <mergeCell ref="P136:R136"/>
    <mergeCell ref="S136:U136"/>
    <mergeCell ref="AQ136:AR137"/>
    <mergeCell ref="AS136:AT137"/>
    <mergeCell ref="AU136:AU139"/>
    <mergeCell ref="AQ138:AR139"/>
    <mergeCell ref="AS138:AT139"/>
    <mergeCell ref="AU143:AU145"/>
    <mergeCell ref="B146:B148"/>
    <mergeCell ref="C146:C148"/>
    <mergeCell ref="D146:D148"/>
    <mergeCell ref="E146:E148"/>
    <mergeCell ref="AN146:AN147"/>
    <mergeCell ref="AO146:AO147"/>
    <mergeCell ref="AP146:AP147"/>
    <mergeCell ref="AQ146:AR148"/>
    <mergeCell ref="AS146:AT148"/>
    <mergeCell ref="AU146:AU148"/>
    <mergeCell ref="B143:B145"/>
    <mergeCell ref="C143:C145"/>
    <mergeCell ref="D143:D145"/>
    <mergeCell ref="E143:E145"/>
    <mergeCell ref="AN143:AN144"/>
    <mergeCell ref="AO143:AO144"/>
    <mergeCell ref="AP143:AP144"/>
    <mergeCell ref="AQ143:AR145"/>
    <mergeCell ref="AS143:AT145"/>
    <mergeCell ref="AU149:AU151"/>
    <mergeCell ref="B152:B154"/>
    <mergeCell ref="C152:C154"/>
    <mergeCell ref="D152:D154"/>
    <mergeCell ref="E152:E154"/>
    <mergeCell ref="AN152:AN153"/>
    <mergeCell ref="AO152:AO153"/>
    <mergeCell ref="AP152:AP153"/>
    <mergeCell ref="AQ152:AR154"/>
    <mergeCell ref="AS152:AT154"/>
    <mergeCell ref="AU152:AU154"/>
    <mergeCell ref="B149:B151"/>
    <mergeCell ref="C149:C151"/>
    <mergeCell ref="D149:D151"/>
    <mergeCell ref="E149:E151"/>
    <mergeCell ref="AN149:AN150"/>
    <mergeCell ref="AO149:AO150"/>
    <mergeCell ref="AP149:AP150"/>
    <mergeCell ref="AQ149:AR151"/>
    <mergeCell ref="AS149:AT151"/>
    <mergeCell ref="AU155:AU157"/>
    <mergeCell ref="B158:B160"/>
    <mergeCell ref="C158:C160"/>
    <mergeCell ref="D158:D160"/>
    <mergeCell ref="E158:E160"/>
    <mergeCell ref="AN158:AN159"/>
    <mergeCell ref="AO158:AO159"/>
    <mergeCell ref="AP158:AP159"/>
    <mergeCell ref="AQ158:AR160"/>
    <mergeCell ref="AS158:AT160"/>
    <mergeCell ref="AU158:AU160"/>
    <mergeCell ref="B155:B157"/>
    <mergeCell ref="C155:C157"/>
    <mergeCell ref="D155:D157"/>
    <mergeCell ref="E155:E157"/>
    <mergeCell ref="AN155:AN156"/>
    <mergeCell ref="AO155:AO156"/>
    <mergeCell ref="AP155:AP156"/>
    <mergeCell ref="AQ155:AR157"/>
    <mergeCell ref="AS155:AT157"/>
    <mergeCell ref="AS167:AT169"/>
    <mergeCell ref="AU161:AU163"/>
    <mergeCell ref="B164:B166"/>
    <mergeCell ref="C164:C166"/>
    <mergeCell ref="D164:D166"/>
    <mergeCell ref="E164:E166"/>
    <mergeCell ref="AN164:AN165"/>
    <mergeCell ref="AO164:AO165"/>
    <mergeCell ref="AP164:AP165"/>
    <mergeCell ref="AQ164:AR166"/>
    <mergeCell ref="AS164:AT166"/>
    <mergeCell ref="AU164:AU166"/>
    <mergeCell ref="B161:B163"/>
    <mergeCell ref="C161:C163"/>
    <mergeCell ref="D161:D163"/>
    <mergeCell ref="E161:E163"/>
    <mergeCell ref="AN161:AN162"/>
    <mergeCell ref="AO161:AO162"/>
    <mergeCell ref="AP161:AP162"/>
    <mergeCell ref="AQ161:AR163"/>
    <mergeCell ref="AS161:AT163"/>
    <mergeCell ref="AU167:AU169"/>
    <mergeCell ref="J176:AI176"/>
    <mergeCell ref="B180:B183"/>
    <mergeCell ref="C180:C183"/>
    <mergeCell ref="D180:D183"/>
    <mergeCell ref="E180:E183"/>
    <mergeCell ref="G180:I180"/>
    <mergeCell ref="J180:L180"/>
    <mergeCell ref="M180:O180"/>
    <mergeCell ref="P180:R180"/>
    <mergeCell ref="S180:U180"/>
    <mergeCell ref="V180:X180"/>
    <mergeCell ref="Y180:AA180"/>
    <mergeCell ref="AB180:AD180"/>
    <mergeCell ref="AE180:AG180"/>
    <mergeCell ref="AH180:AJ180"/>
    <mergeCell ref="AK180:AM180"/>
    <mergeCell ref="AN180:AN183"/>
    <mergeCell ref="AO180:AO183"/>
    <mergeCell ref="AP180:AP183"/>
    <mergeCell ref="AQ180:AR181"/>
    <mergeCell ref="AS180:AT181"/>
    <mergeCell ref="AU180:AU183"/>
    <mergeCell ref="AQ182:AR183"/>
    <mergeCell ref="B167:B169"/>
    <mergeCell ref="C167:C169"/>
    <mergeCell ref="D167:D169"/>
    <mergeCell ref="E167:E169"/>
    <mergeCell ref="AN167:AN168"/>
    <mergeCell ref="AO167:AO168"/>
    <mergeCell ref="AP167:AP168"/>
    <mergeCell ref="AQ167:AR169"/>
    <mergeCell ref="AU184:AU186"/>
    <mergeCell ref="B187:B189"/>
    <mergeCell ref="C187:C189"/>
    <mergeCell ref="D187:D189"/>
    <mergeCell ref="E187:E189"/>
    <mergeCell ref="AN187:AN188"/>
    <mergeCell ref="AO187:AO188"/>
    <mergeCell ref="AP187:AP188"/>
    <mergeCell ref="AQ187:AR189"/>
    <mergeCell ref="AS187:AT189"/>
    <mergeCell ref="AU187:AU189"/>
    <mergeCell ref="AS182:AT183"/>
    <mergeCell ref="B184:B186"/>
    <mergeCell ref="C184:C186"/>
    <mergeCell ref="D184:D186"/>
    <mergeCell ref="E184:E186"/>
    <mergeCell ref="AN184:AN185"/>
    <mergeCell ref="AO184:AO185"/>
    <mergeCell ref="AP184:AP185"/>
    <mergeCell ref="AQ184:AR186"/>
    <mergeCell ref="AS184:AT186"/>
    <mergeCell ref="AU190:AU192"/>
    <mergeCell ref="B193:B195"/>
    <mergeCell ref="C193:C195"/>
    <mergeCell ref="D193:D195"/>
    <mergeCell ref="E193:E195"/>
    <mergeCell ref="AN193:AN194"/>
    <mergeCell ref="AO193:AO194"/>
    <mergeCell ref="AP193:AP194"/>
    <mergeCell ref="AQ193:AR195"/>
    <mergeCell ref="AS193:AT195"/>
    <mergeCell ref="AU193:AU195"/>
    <mergeCell ref="B190:B192"/>
    <mergeCell ref="C190:C192"/>
    <mergeCell ref="D190:D192"/>
    <mergeCell ref="E190:E192"/>
    <mergeCell ref="AN190:AN191"/>
    <mergeCell ref="AO190:AO191"/>
    <mergeCell ref="AP190:AP191"/>
    <mergeCell ref="AQ190:AR192"/>
    <mergeCell ref="AS190:AT192"/>
    <mergeCell ref="AU196:AU198"/>
    <mergeCell ref="B199:B201"/>
    <mergeCell ref="C199:C201"/>
    <mergeCell ref="D199:D201"/>
    <mergeCell ref="E199:E201"/>
    <mergeCell ref="AN199:AN200"/>
    <mergeCell ref="AO199:AO200"/>
    <mergeCell ref="AP199:AP200"/>
    <mergeCell ref="AQ199:AR201"/>
    <mergeCell ref="AS199:AT201"/>
    <mergeCell ref="AU199:AU201"/>
    <mergeCell ref="B196:B198"/>
    <mergeCell ref="C196:C198"/>
    <mergeCell ref="D196:D198"/>
    <mergeCell ref="E196:E198"/>
    <mergeCell ref="AN196:AN197"/>
    <mergeCell ref="AO196:AO197"/>
    <mergeCell ref="AP196:AP197"/>
    <mergeCell ref="AQ196:AR198"/>
    <mergeCell ref="AS196:AT198"/>
    <mergeCell ref="AU202:AU204"/>
    <mergeCell ref="B205:B207"/>
    <mergeCell ref="C205:C207"/>
    <mergeCell ref="D205:D207"/>
    <mergeCell ref="E205:E207"/>
    <mergeCell ref="AN205:AN206"/>
    <mergeCell ref="AO205:AO206"/>
    <mergeCell ref="AP205:AP206"/>
    <mergeCell ref="AQ205:AR207"/>
    <mergeCell ref="AS205:AT207"/>
    <mergeCell ref="AU205:AU207"/>
    <mergeCell ref="B202:B204"/>
    <mergeCell ref="C202:C204"/>
    <mergeCell ref="D202:D204"/>
    <mergeCell ref="E202:E204"/>
    <mergeCell ref="AN202:AN203"/>
    <mergeCell ref="AO202:AO203"/>
    <mergeCell ref="AP202:AP203"/>
    <mergeCell ref="AQ202:AR204"/>
    <mergeCell ref="AS202:AT204"/>
    <mergeCell ref="AU208:AU210"/>
    <mergeCell ref="B211:B213"/>
    <mergeCell ref="C211:C213"/>
    <mergeCell ref="D211:D213"/>
    <mergeCell ref="E211:E213"/>
    <mergeCell ref="AN211:AN212"/>
    <mergeCell ref="AO211:AO212"/>
    <mergeCell ref="AP211:AP212"/>
    <mergeCell ref="AQ211:AR213"/>
    <mergeCell ref="AS211:AT213"/>
    <mergeCell ref="AU211:AU213"/>
    <mergeCell ref="B208:B210"/>
    <mergeCell ref="C208:C210"/>
    <mergeCell ref="D208:D210"/>
    <mergeCell ref="E208:E210"/>
    <mergeCell ref="AN208:AN209"/>
    <mergeCell ref="AO208:AO209"/>
    <mergeCell ref="AP208:AP209"/>
    <mergeCell ref="AQ208:AR210"/>
    <mergeCell ref="AS208:AT210"/>
    <mergeCell ref="AK224:AM224"/>
    <mergeCell ref="AN224:AN227"/>
    <mergeCell ref="AO224:AO227"/>
    <mergeCell ref="AP224:AP227"/>
    <mergeCell ref="AQ224:AR225"/>
    <mergeCell ref="AS224:AT225"/>
    <mergeCell ref="AU224:AU227"/>
    <mergeCell ref="AQ226:AR227"/>
    <mergeCell ref="AS226:AT227"/>
    <mergeCell ref="J220:AI220"/>
    <mergeCell ref="B224:B227"/>
    <mergeCell ref="C224:C227"/>
    <mergeCell ref="D224:D227"/>
    <mergeCell ref="E224:E227"/>
    <mergeCell ref="G224:I224"/>
    <mergeCell ref="J224:L224"/>
    <mergeCell ref="M224:O224"/>
    <mergeCell ref="P224:R224"/>
    <mergeCell ref="S224:U224"/>
    <mergeCell ref="V224:X224"/>
    <mergeCell ref="Y224:AA224"/>
    <mergeCell ref="AB224:AD224"/>
    <mergeCell ref="AE224:AG224"/>
    <mergeCell ref="AH224:AJ224"/>
    <mergeCell ref="AU228:AU230"/>
    <mergeCell ref="B231:B233"/>
    <mergeCell ref="C231:C233"/>
    <mergeCell ref="D231:D233"/>
    <mergeCell ref="E231:E233"/>
    <mergeCell ref="AN231:AN232"/>
    <mergeCell ref="AO231:AO232"/>
    <mergeCell ref="AP231:AP232"/>
    <mergeCell ref="AQ231:AR233"/>
    <mergeCell ref="AS231:AT233"/>
    <mergeCell ref="AU231:AU233"/>
    <mergeCell ref="B228:B230"/>
    <mergeCell ref="C228:C230"/>
    <mergeCell ref="D228:D230"/>
    <mergeCell ref="E228:E230"/>
    <mergeCell ref="AN228:AN229"/>
    <mergeCell ref="AO228:AO229"/>
    <mergeCell ref="AP228:AP229"/>
    <mergeCell ref="AQ228:AR230"/>
    <mergeCell ref="AS228:AT230"/>
    <mergeCell ref="AU234:AU236"/>
    <mergeCell ref="B237:B239"/>
    <mergeCell ref="C237:C239"/>
    <mergeCell ref="D237:D239"/>
    <mergeCell ref="E237:E239"/>
    <mergeCell ref="AN237:AN238"/>
    <mergeCell ref="AO237:AO238"/>
    <mergeCell ref="AP237:AP238"/>
    <mergeCell ref="AQ237:AR239"/>
    <mergeCell ref="AS237:AT239"/>
    <mergeCell ref="AU237:AU239"/>
    <mergeCell ref="B234:B236"/>
    <mergeCell ref="C234:C236"/>
    <mergeCell ref="D234:D236"/>
    <mergeCell ref="E234:E236"/>
    <mergeCell ref="AN234:AN235"/>
    <mergeCell ref="AO234:AO235"/>
    <mergeCell ref="AP234:AP235"/>
    <mergeCell ref="AQ234:AR236"/>
    <mergeCell ref="AS234:AT236"/>
    <mergeCell ref="AU252:AU254"/>
    <mergeCell ref="B255:B257"/>
    <mergeCell ref="C255:C257"/>
    <mergeCell ref="D255:D257"/>
    <mergeCell ref="E255:E257"/>
    <mergeCell ref="AN255:AN256"/>
    <mergeCell ref="AO255:AO256"/>
    <mergeCell ref="AP255:AP256"/>
    <mergeCell ref="AQ255:AR257"/>
    <mergeCell ref="AS255:AT257"/>
    <mergeCell ref="AU255:AU257"/>
    <mergeCell ref="AU240:AU242"/>
    <mergeCell ref="B243:B245"/>
    <mergeCell ref="C243:C245"/>
    <mergeCell ref="D243:D245"/>
    <mergeCell ref="E243:E245"/>
    <mergeCell ref="AN243:AN244"/>
    <mergeCell ref="AO243:AO244"/>
    <mergeCell ref="AP243:AP244"/>
    <mergeCell ref="AQ243:AR245"/>
    <mergeCell ref="AS243:AT245"/>
    <mergeCell ref="AU243:AU245"/>
    <mergeCell ref="B240:B242"/>
    <mergeCell ref="C240:C242"/>
    <mergeCell ref="D240:D242"/>
    <mergeCell ref="E240:E242"/>
    <mergeCell ref="AN240:AN241"/>
    <mergeCell ref="AO240:AO241"/>
    <mergeCell ref="AP240:AP241"/>
    <mergeCell ref="AQ240:AR242"/>
    <mergeCell ref="AS240:AT242"/>
    <mergeCell ref="AU246:AU248"/>
    <mergeCell ref="B249:B251"/>
    <mergeCell ref="C249:C251"/>
    <mergeCell ref="D249:D251"/>
    <mergeCell ref="E249:E251"/>
    <mergeCell ref="AN249:AN250"/>
    <mergeCell ref="AO249:AO250"/>
    <mergeCell ref="AP249:AP250"/>
    <mergeCell ref="AQ249:AR251"/>
    <mergeCell ref="AS249:AT251"/>
    <mergeCell ref="AU249:AU251"/>
    <mergeCell ref="B246:B248"/>
    <mergeCell ref="C246:C248"/>
    <mergeCell ref="D246:D248"/>
    <mergeCell ref="E246:E248"/>
    <mergeCell ref="AN246:AN247"/>
    <mergeCell ref="AO246:AO247"/>
    <mergeCell ref="AP246:AP247"/>
    <mergeCell ref="AQ246:AR248"/>
    <mergeCell ref="AS246:AT248"/>
    <mergeCell ref="B252:B254"/>
    <mergeCell ref="C252:C254"/>
    <mergeCell ref="D252:D254"/>
    <mergeCell ref="E252:E254"/>
    <mergeCell ref="AN252:AN253"/>
    <mergeCell ref="AO252:AO253"/>
    <mergeCell ref="AP252:AP253"/>
    <mergeCell ref="AQ252:AR254"/>
    <mergeCell ref="AS252:AT254"/>
    <mergeCell ref="AV58:AV60"/>
    <mergeCell ref="AV61:AV63"/>
    <mergeCell ref="AV64:AV66"/>
    <mergeCell ref="AV67:AV69"/>
    <mergeCell ref="AV70:AV72"/>
    <mergeCell ref="AV73:AV75"/>
    <mergeCell ref="AV76:AV78"/>
    <mergeCell ref="AV79:AV81"/>
    <mergeCell ref="AV96:AV98"/>
    <mergeCell ref="AV99:AV101"/>
    <mergeCell ref="AV102:AV104"/>
    <mergeCell ref="AV105:AV107"/>
    <mergeCell ref="AV108:AV110"/>
    <mergeCell ref="AV111:AV113"/>
    <mergeCell ref="AV114:AV116"/>
    <mergeCell ref="AV117:AV119"/>
    <mergeCell ref="AV120:AV122"/>
    <mergeCell ref="AV8:AV10"/>
    <mergeCell ref="AV11:AV13"/>
    <mergeCell ref="AV14:AV16"/>
    <mergeCell ref="AV17:AV19"/>
    <mergeCell ref="AV20:AV22"/>
    <mergeCell ref="AV23:AV25"/>
    <mergeCell ref="AV26:AV28"/>
    <mergeCell ref="AV29:AV31"/>
    <mergeCell ref="AV32:AV34"/>
    <mergeCell ref="AV35:AV37"/>
    <mergeCell ref="AV38:AV40"/>
    <mergeCell ref="AV41:AV43"/>
    <mergeCell ref="AV44:AV46"/>
    <mergeCell ref="AV47:AV49"/>
    <mergeCell ref="AV52:AV54"/>
    <mergeCell ref="AV55:AV57"/>
    <mergeCell ref="AV123:AV125"/>
    <mergeCell ref="AV143:AV145"/>
    <mergeCell ref="AV140:AV142"/>
    <mergeCell ref="AV146:AV148"/>
    <mergeCell ref="AV149:AV151"/>
    <mergeCell ref="AV152:AV154"/>
    <mergeCell ref="AV155:AV157"/>
    <mergeCell ref="AV158:AV160"/>
    <mergeCell ref="AV161:AV163"/>
    <mergeCell ref="AV164:AV166"/>
    <mergeCell ref="AV167:AV169"/>
    <mergeCell ref="AV184:AV186"/>
    <mergeCell ref="AV187:AV189"/>
    <mergeCell ref="AV190:AV192"/>
    <mergeCell ref="AV193:AV195"/>
    <mergeCell ref="AV196:AV198"/>
    <mergeCell ref="AV199:AV201"/>
    <mergeCell ref="AV202:AV204"/>
    <mergeCell ref="AV205:AV207"/>
    <mergeCell ref="AV208:AV210"/>
    <mergeCell ref="AV211:AV213"/>
    <mergeCell ref="AV228:AV230"/>
    <mergeCell ref="AV231:AV233"/>
    <mergeCell ref="AV234:AV236"/>
    <mergeCell ref="AV237:AV239"/>
    <mergeCell ref="AV240:AV242"/>
    <mergeCell ref="AV243:AV245"/>
    <mergeCell ref="AV246:AV248"/>
    <mergeCell ref="AV249:AV251"/>
    <mergeCell ref="AV252:AV254"/>
    <mergeCell ref="AV255:AV257"/>
  </mergeCells>
  <conditionalFormatting sqref="AU228:AU257 AU184:AU213 AU96:AU125 AU140:AU169 AU52:AU81 AU8:AU37">
    <cfRule type="cellIs" dxfId="23" priority="372" stopIfTrue="1" operator="equal">
      <formula>"راسب"</formula>
    </cfRule>
    <cfRule type="cellIs" dxfId="22" priority="373" stopIfTrue="1" operator="equal">
      <formula>"ناجح"</formula>
    </cfRule>
    <cfRule type="cellIs" dxfId="21" priority="374" stopIfTrue="1" operator="equal">
      <formula>"تكميلي"</formula>
    </cfRule>
  </conditionalFormatting>
  <conditionalFormatting sqref="AU228:AU257 AU184:AU213 AU96:AU125 AU140:AU169 AU52:AU81 AU8:AU37">
    <cfRule type="containsText" dxfId="20" priority="371" stopIfTrue="1" operator="containsText" text="له دور ثاني">
      <formula>NOT(ISERROR(SEARCH("له دور ثاني",AU8)))</formula>
    </cfRule>
  </conditionalFormatting>
  <conditionalFormatting sqref="AP230 AP233 AP236 AP239 AP242 AP245 AP248 AP251 AP254 AP257 AP186 AP189 AP192 AP195 AP198 AP201 AP204 AP207 AP210 AP213 AP98 AP101 AP104 AP107 AP110 AP113 AP116 AP119 AP122 AP125 AP142 AP145 AP148 AP151 AP154 AP157 AP160 AP163 AP166 AP169 AP54 AP57 AP60 AP63 AP66 AP69 AP72 AP75 AP78 AP81 AP10 AP13 AP16 AP19 AP22 AP25 AP28 AP31 AP34 AP37">
    <cfRule type="cellIs" dxfId="19" priority="370" stopIfTrue="1" operator="equal">
      <formula>"خطا"</formula>
    </cfRule>
  </conditionalFormatting>
  <conditionalFormatting sqref="AU228:AU257 AU184:AU213 AU96:AU125 AU140:AU169 AU52:AU81 AU8:AU37">
    <cfRule type="cellIs" dxfId="18" priority="369" stopIfTrue="1" operator="equal">
      <formula>"راسب"</formula>
    </cfRule>
  </conditionalFormatting>
  <conditionalFormatting sqref="H230 H233 H236 H239 H242 H245 H248 H251 H254 H257 K230 N230 K233 K236 K239 K242 K245 K248 K251 K254 K257 N233 N236 N239 N242 N245 N248 N251 N254 N257 H186 H189 H192 H195 H198 H201 H204 H207 H210 H213 K186 N186 K189 K192 K195 K198 K201 K204 K207 K210 K213 N189 N192 N195 N198 N201 N204 N207 N210 N213 H98 H101 H104 H107 H110 H113 H116 H119 H122 H125 K98 N98 K101 K104 K107 K110 K113 K116 K119 K122 K125 N101 N104 N107 N110 N113 N116 N119 N122 N125 H142 H145 H148 H151 H154 H157 H160 H163 H166 H169 K142 N142 K148 K151 K154 K157 K160 K163 K166 K169 N145 N148 N151 N154 N157 N160 N163 N166 N169 H54 H57 H60 H63 H66 H69 H72 H75 H78 H81 K54 N54 K57 K60 K63 K66 K69 K72 K75 K78 K81 N57 N60 N63 N66 N69 N72 N75 N78 N81 H10 H13 H16 H19 H22 H25 H28 H31 H34 H37 K10 N10 K16 K19 K22 K25 K28 K31 K34 K37 N13 N16 N19 N22 N25 N28 N31 N34 N37">
    <cfRule type="cellIs" dxfId="17" priority="368" stopIfTrue="1" operator="lessThan">
      <formula>56</formula>
    </cfRule>
  </conditionalFormatting>
  <conditionalFormatting sqref="I230 I233 I236 I239 I242 I245 I248 I251 I254 I257 L230 O230 L233 L236 L239 L242 L245 L248 L251 L254 L257 O233 O236 O239 O242 O245 O248 O251 O254 O257 I186 I189 I192 I195 I198 I201 I204 I207 I210 I213 L186 O186 L189 L192 L195 L198 L201 L204 L207 L210 L213 O189 O192 O195 O198 O201 O204 O207 O210 O213 I98 I101 I104 I107 I110 I113 I116 I119 I122 I125 L98 O98 L101 L104 L107 L110 L113 L116 L119 L122 L125 O101 O104 O107 O110 O113 O116 O119 O122 O125 I142 I145 I148 I151 I157 L142 O142 L148 L151 L157 L160 L166 L169 O145 O148 O151 O154 O157 O160 O163 O166 L145 I54 I57 I60 I63 I66 I69 I72 I75 I78 I81 L54 O54 L57 L60 L63 L66 L69 L72 L75 L78 L81 O57 O60 O63 O66 O69 O72 O75 O78 O81 I10 I13 I16 I19 I25 L10 O10 L16 L19 L25 L28 L34 L37 O13 O16 O19 O22 O25 O28 O31 O34 L13">
    <cfRule type="cellIs" dxfId="16" priority="367" stopIfTrue="1" operator="lessThan">
      <formula>100</formula>
    </cfRule>
  </conditionalFormatting>
  <conditionalFormatting sqref="Q230 T230 W230 T233 T236 T239 T242 T245 T248 T251 T254 T257 W233 W236 W239 W242 W245 W248 W251 W254 W257 Q233 Q236 Q239 Q242 Q245 Q248 Q251 Q254 Q257 Q186 T186 W186 T189 T192 T195 T198 T201 T204 T207 T210 T213 W189 W192 W195 W198 W201 W204 W207 W210 W213 Q189 Q192 Q195 Q198 Q201 Q204 Q207 Q210 Q213 Q98 T98 W98 T101 T104 T107 T110 T113 T116 T119 T122 T125 W101 W104 W107 W110 W113 W116 W119 W122 W125 Q101 Q104 Q107 Q110 Q113 Q116 Q119 Q122 Q125 Q142 T142 W142 T145 T148 T151 T154 T157 T160 T163 T166 T169 W145 W148 W151 W154 W157 W160 W163 W166 W169 Q145 Q148 Q151 Q154 Q157 Q160 Q163 Q166 Q169 Q54 T54 W54 T57 T60 T63 T66 T69 T72 T75 T78 T81 W57 W60 W63 W66 W69 W72 W75 W78 W81 Q57 Q60 Q63 Q66 Q69 Q72 Q75 Q78 Q81 Q10 T10 W10 T13 T16 T19 T22 T25 T28 T31 T34 T37 W13 W16 W19 W22 W25 W28 W31 W34 W37 Q13 Q16 Q19 Q22 Q25 Q28 Q31 Q34 Q37">
    <cfRule type="cellIs" dxfId="15" priority="366" stopIfTrue="1" operator="lessThan">
      <formula>29</formula>
    </cfRule>
  </conditionalFormatting>
  <conditionalFormatting sqref="R230 U230 X230 U233 U236 U239 U242 U245 U248 U251 U254 U257 X233 X236 X239 X242 X245 X248 X251 X254 X257 R233 R236 R239 R242 R245 R248 R251 R254 R257 R186 U186 X186 U189 U192 U195 U198 U201 U204 U207 U210 U213 X189 X192 X195 X198 X201 X204 X207 X210 X213 R189 R192 R195 R198 R201 R204 R207 R210 R213 R98 U98 X98 U101 U104 U107 U110 U113 U116 U119 U122 U125 X101 X104 X107 X110 X113 X116 X119 X122 X125 R101 R104 R107 R110 R113 R116 R119 R122 R125 R142 U142 X142 U145 U148 U151 U154 U157 U160 U163 U166 U169 X145 X148 X151 X154 X157 X160 X163 X166 X169 R145 R148 R151 R154 R157 R160 R163 R166 R169 R54 U54 X54 U57 U60 U63 U66 U69 U72 U75 U78 U81 X57 X60 X63 X66 X69 X72 X75 X78 X81 R57 R60 R63 R66 R69 R72 R75 R78 R81 R10 U10 X10 U13 U16 U19 U22 U25 U28 U31 U34 U37 X13 X16 X19 X22 X25 X28 X31 X34 X37 R19 R22 R25 R28 R31 R34 R37 R13:R16">
    <cfRule type="cellIs" dxfId="14" priority="365" stopIfTrue="1" operator="lessThan">
      <formula>60</formula>
    </cfRule>
  </conditionalFormatting>
  <conditionalFormatting sqref="Z230 AF230 AI230 AF233 AF236 AF239 AF242 AF245 AF248 AF251 AF254 AF257 AI233 AI236 AI239 AI242 AI245 AI248 AI251 AI254 AI257 Z233 Z236 Z239 Z242 Z245 Z248 Z251 Z254 Z257 Z186 AF186 AI186 AF189 AF192 AF195 AF198 AF201 AF204 AF207 AF210 AF213 AI189 AI192 AI195 AI198 AI201 AI204 AI207 AI210 AI213 Z189 Z192 Z195 Z198 Z201 Z204 Z207 Z210 Z213 Z98 AF98 AI98 AF101 AF104 AF107 AF110 AF113 AF116 AF119 AF122 AF125 AI101 AI104 AI107 AI110 AI113 AI116 AI119 AI122 AI125 Z101 Z104 Z107 Z110 Z113 Z116 Z119 Z122 Z125 Z142 AF142 AI142 AF145 AF148 AF151 AF154 AF157 AF160 AF163 AF166 AF169 AI145 AI148 AI151 AI154 AI157 AI160 AI163 AI166 AI169 Z145 Z148 Z151 Z154 Z157 Z160 Z163 Z166 Z169 Z54 AF54 AI54 AF57 AF60 AF63 AF66 AF69 AF72 AF75 AF78 AF81 AI57 AI60 AI63 AI66 AI69 AI72 AI75 AI78 AI81 Z57 Z60 Z63 Z66 Z69 Z72 Z75 Z78 Z81 Z10 AF10 AI10 AF13 AF16 AF19 AF22 AF25 AF28 AF31 AF34 AF37 AI13 AI16 AI19 AI22 AI25 AI28 AI31 AI34 AI37 Z13 Z16 Z19 Z22 Z25 Z28 Z31 Z34 Z37">
    <cfRule type="cellIs" dxfId="13" priority="364" stopIfTrue="1" operator="lessThan">
      <formula>22</formula>
    </cfRule>
  </conditionalFormatting>
  <conditionalFormatting sqref="AA230 AG230 AJ230 AG233 AG236 AG239 AG242 AG245 AG248 AG251 AG254 AG257 AJ233 AJ236 AJ239 AJ242 AJ245 AJ248 AJ251 AJ254 AJ257 AA233 AA236 AA239 AA242 AA245 AA248 AA251 AA254 AA257 AD230 AD233 AD236 AD239 AD242 AD245 AD248 AD251 AD254 AD257 AA186 AG186 AJ186 AG189 AG192 AG195 AG198 AG201 AG204 AG207 AG210 AG213 AJ189 AJ192 AJ195 AJ198 AJ201 AJ204 AJ207 AJ210 AJ213 AA189 AA192 AA195 AA198 AA201 AA204 AA207 AA210 AA213 AD186 AD189 AD192 AD195 AD198 AD201 AD204 AD207 AD210 AD213 AA98 AG98 AJ98 AG101 AG104 AG107 AG110 AG113 AG116 AG119 AG122 AG125 AJ101 AJ104 AJ107 AJ110 AJ113 AJ116 AJ119 AJ122 AJ125 AA101 AA104 AA107 AA110 AA113 AA116 AA119 AA122 AA125 AD98 AD101 AD104 AD107 AD110 AD113 AD116 AD119 AD122 AD125 AA142 AG142 AJ142 AG145 AG148 AG151 AG154 AG157 AG160 AG163 AG166 AG169 AJ145 AJ148 AJ151 AJ154 AJ157 AJ160 AJ163 AJ166 AJ169 AA145 AA148 AA151 AA154 AA157 AA160 AA163 AA166 AA169 AD142 AD145 AD148 AD151 AD154 AD157 AD160 AD163 AD166 AD169 AA54 AG54 AJ54 AG57 AG60 AG63 AG66 AG69 AG72 AG75 AG78 AG81 AJ57 AJ60 AJ63 AJ66 AJ69 AJ72 AJ75 AJ78 AJ81 AA57 AA60 AA63 AA66 AA69 AA72 AA75 AA78 AA81 AD54 AD57 AD60 AD63 AD66 AD69 AD72 AD75 AD78 AD81 AA10 AG10 AJ10 AG13 AG16 AG19 AG22 AG25 AG28 AG31 AG34 AG37 AJ13 AJ16 AJ19 AJ22 AJ25 AJ28 AJ31 AJ34 AJ37 AA13 AA16 AA19 AA22 AA25 AA28 AA31 AA34 AA37 AD10 AD13 AD16 AD19 AD22 AD25 AD28 AD31 AD34 AD37">
    <cfRule type="cellIs" dxfId="12" priority="363" stopIfTrue="1" operator="lessThan">
      <formula>40</formula>
    </cfRule>
  </conditionalFormatting>
  <conditionalFormatting sqref="AC230 AC233 AC236 AC239 AC242 AC245 AC248 AC251 AC254 AC257 AC186 AC189 AC192 AC195 AC198 AC201 AC204 AC207 AC210 AC213 AC98 AC101 AC104 AC107 AC110 AC113 AC116 AC119 AC122 AC125 AC142 AC145 AC148 AC151 AC154 AC157 AC160 AC163 AC166 AC169 AC54 AC57 AC60 AC63 AC66 AC69 AC72 AC75 AC78 AC81 AC10 AC13 AC16 AC19 AC22 AC25 AC28 AC31 AC34 AC37">
    <cfRule type="cellIs" dxfId="11" priority="362" stopIfTrue="1" operator="lessThan">
      <formula>19</formula>
    </cfRule>
  </conditionalFormatting>
  <conditionalFormatting sqref="AL230 AL233 AL236 AL239 AL242 AL245 AL248 AL251 AL254 AL257 AL186 AL189 AL192 AL195 AL198 AL201 AL204 AL207 AL210 AL213 AL98 AL101 AL104 AL107 AL110 AL113 AL116 AL119 AL122 AL125 AL142 AL145 AL148 AL151 AL154 AL157 AL160 AL163 AL166 AL169 AL54 AL57 AL60 AL63 AL66 AL69 AL72 AL75 AL78 AL81 AL10 AL13 AL16 AL19 AL22 AL25 AL28 AL31 AL34 AL37">
    <cfRule type="cellIs" dxfId="10" priority="360" stopIfTrue="1" operator="lessThan">
      <formula>11</formula>
    </cfRule>
    <cfRule type="cellIs" priority="361" stopIfTrue="1" operator="lessThan">
      <formula>11</formula>
    </cfRule>
  </conditionalFormatting>
  <conditionalFormatting sqref="AM230 AM233 AM236 AM239 AM242 AM245 AM248 AM251 AM254 AM257 AM186 AM189 AM192 AM195 AM198 AM201 AM204 AM207 AM210 AM213 AM98 AM101 AM104 AM107 AM110 AM113 AM116 AM119 AM122 AM125 AM142 AM145 AM148 AM151 AM154 AM157 AM160 AM163 AM166 AM169 AM54 AM57 AM60 AM63 AM66 AM69 AM72 AM75 AM78 AM81 AM10 AM13 AM16 AM19 AM22 AM25 AM28 AM31 AM34 AM37">
    <cfRule type="cellIs" dxfId="9" priority="359" stopIfTrue="1" operator="lessThan">
      <formula>20</formula>
    </cfRule>
  </conditionalFormatting>
  <conditionalFormatting sqref="H160 K160 N160 H148 K148 N148 H154 K154 N154 H166 K166 N166 H28 K28 N28 H16 K16 N16 H22 K22 N22 H34 K34 N34">
    <cfRule type="cellIs" dxfId="8" priority="357" stopIfTrue="1" operator="lessThan">
      <formula>56</formula>
    </cfRule>
  </conditionalFormatting>
  <conditionalFormatting sqref="I160 L160 O160 I148 L148 O148 I154 L154 O154 I166 L166 O166 I28 L28 O28 I16 L16 O16 I22 L22 O22 I34 L34 O34">
    <cfRule type="cellIs" dxfId="7" priority="356" stopIfTrue="1" operator="lessThan">
      <formula>100</formula>
    </cfRule>
  </conditionalFormatting>
  <conditionalFormatting sqref="T160 W160 Q160 T148 W148 Q148 T154 W154 Q154 T166 W166 Q166 T28 W28 Q28 T16 W16 Q16 T22 W22 Q22 T34 W34 Q34">
    <cfRule type="cellIs" dxfId="6" priority="355" stopIfTrue="1" operator="lessThan">
      <formula>29</formula>
    </cfRule>
  </conditionalFormatting>
  <conditionalFormatting sqref="U160 X160 R160 U148 X148 R148 U154 X154 R154 U166 X166 R166 U28 X28 R28 U16 X16 R16 U22 X22 R22 U34 X34 R34">
    <cfRule type="cellIs" dxfId="5" priority="354" stopIfTrue="1" operator="lessThan">
      <formula>60</formula>
    </cfRule>
  </conditionalFormatting>
  <conditionalFormatting sqref="AF160 AI160 Z160 AF148 AI148 Z148 AF154 AI154 Z154 AF166 AI166 Z166 AF28 AI28 Z28 AF16 AI16 Z16 AF22 AI22 Z22 AF34 AI34 Z34">
    <cfRule type="cellIs" dxfId="4" priority="353" stopIfTrue="1" operator="lessThan">
      <formula>22</formula>
    </cfRule>
  </conditionalFormatting>
  <conditionalFormatting sqref="AG160 AJ160 AA160 AD160 AG148 AJ148 AA148 AD148 AG154 AJ154 AA154 AD154 AG28 AJ28 AA28 AD28 AG16 AJ16 AA16 AD16 AG22 AJ22 AA22 AD22">
    <cfRule type="cellIs" dxfId="3" priority="352" stopIfTrue="1" operator="lessThan">
      <formula>40</formula>
    </cfRule>
  </conditionalFormatting>
  <conditionalFormatting sqref="AC160 AC148 AC154 AC166 AC28 AC16 AC22 AC34">
    <cfRule type="cellIs" dxfId="2" priority="351" stopIfTrue="1" operator="lessThan">
      <formula>19</formula>
    </cfRule>
  </conditionalFormatting>
  <conditionalFormatting sqref="AL160 AL148 AL154 AL166 AL28 AL16 AL22 AL34">
    <cfRule type="cellIs" dxfId="1" priority="349" stopIfTrue="1" operator="lessThan">
      <formula>11</formula>
    </cfRule>
    <cfRule type="cellIs" priority="350" stopIfTrue="1" operator="lessThan">
      <formula>11</formula>
    </cfRule>
  </conditionalFormatting>
  <conditionalFormatting sqref="AM160 AM148 AM154 AM166 AM28 AM16 AM22 AM34">
    <cfRule type="cellIs" dxfId="0" priority="348" stopIfTrue="1" operator="lessThan">
      <formula>20</formula>
    </cfRule>
  </conditionalFormatting>
  <dataValidations count="1">
    <dataValidation type="textLength" allowBlank="1" showInputMessage="1" showErrorMessage="1" error="خطا في الادخال" sqref="C215:Y216 J220:AI220 J88:AI88 C130:Y131 J134:AI134 C85:C91 A2:AU2 A39:AU41 J45:AI45 A171:AU173 B174:B179 J176:AI176 B83:Y84">
      <formula1>1</formula1>
      <formula2>2</formula2>
    </dataValidation>
  </dataValidations>
  <printOptions horizontalCentered="1" verticalCentered="1"/>
  <pageMargins left="0.51" right="0.51" top="0" bottom="0" header="1.45" footer="1.43"/>
  <pageSetup paperSize="8" scale="40" orientation="landscape" r:id="rId1"/>
  <rowBreaks count="2" manualBreakCount="2">
    <brk id="41" max="46" man="1"/>
    <brk id="132" max="46" man="1"/>
  </rowBreaks>
</worksheet>
</file>

<file path=xl/worksheets/sheet2.xml><?xml version="1.0" encoding="utf-8"?>
<worksheet xmlns="http://schemas.openxmlformats.org/spreadsheetml/2006/main" xmlns:r="http://schemas.openxmlformats.org/officeDocument/2006/relationships">
  <sheetPr codeName="Sheet2"/>
  <dimension ref="B2:AU263"/>
  <sheetViews>
    <sheetView showGridLines="0" rightToLeft="1" view="pageBreakPreview" topLeftCell="A258" zoomScale="60" zoomScaleNormal="100" workbookViewId="0">
      <selection activeCell="C265" sqref="B265:E1215"/>
    </sheetView>
  </sheetViews>
  <sheetFormatPr defaultRowHeight="15"/>
  <cols>
    <col min="2" max="2" width="10.5703125" customWidth="1"/>
    <col min="3" max="3" width="17.28515625" customWidth="1"/>
    <col min="4" max="4" width="31.140625" customWidth="1"/>
    <col min="5" max="5" width="11.42578125" customWidth="1"/>
    <col min="6" max="6" width="15.140625" customWidth="1"/>
    <col min="7" max="7" width="8.5703125" customWidth="1"/>
    <col min="8" max="8" width="12.5703125" customWidth="1"/>
    <col min="9" max="9" width="11.85546875" customWidth="1"/>
    <col min="10" max="10" width="9.28515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7.85546875" customWidth="1"/>
    <col min="42" max="42" width="13.7109375" customWidth="1"/>
    <col min="44" max="44" width="4.7109375" customWidth="1"/>
    <col min="46" max="46" width="4" customWidth="1"/>
    <col min="47" max="47" width="61.7109375" customWidth="1"/>
  </cols>
  <sheetData>
    <row r="2" spans="2:47" ht="60">
      <c r="B2" s="88"/>
      <c r="C2" s="88"/>
      <c r="D2" s="88"/>
      <c r="E2" s="88"/>
      <c r="F2" s="72" t="s">
        <v>0</v>
      </c>
      <c r="G2" s="72"/>
      <c r="H2" s="72"/>
      <c r="I2" s="72"/>
      <c r="J2" s="72"/>
      <c r="K2" s="72"/>
      <c r="L2" s="72"/>
      <c r="M2" s="72"/>
      <c r="N2" s="72"/>
      <c r="O2" s="72"/>
      <c r="P2" s="72"/>
      <c r="Q2" s="72"/>
      <c r="R2" s="72"/>
      <c r="S2" s="72"/>
      <c r="T2" s="72"/>
      <c r="U2" s="72"/>
      <c r="V2" s="72"/>
      <c r="W2" s="72"/>
      <c r="X2" s="72"/>
      <c r="Y2" s="72"/>
      <c r="Z2" s="72"/>
      <c r="AA2" s="72"/>
      <c r="AB2" s="72"/>
      <c r="AC2" s="72"/>
      <c r="AD2" s="72"/>
      <c r="AE2" s="72"/>
      <c r="AF2" s="1"/>
      <c r="AG2" s="1"/>
      <c r="AH2" s="1"/>
      <c r="AI2" s="1"/>
      <c r="AJ2" s="1"/>
      <c r="AK2" s="1"/>
      <c r="AL2" s="1"/>
      <c r="AM2" s="1"/>
      <c r="AN2" s="1"/>
      <c r="AO2" s="1"/>
      <c r="AP2" s="1"/>
      <c r="AQ2" s="1"/>
      <c r="AR2" s="1"/>
      <c r="AS2" s="1"/>
      <c r="AT2" s="2"/>
      <c r="AU2" s="2"/>
    </row>
    <row r="3" spans="2:47" ht="35.25">
      <c r="B3" s="4" t="s">
        <v>1</v>
      </c>
      <c r="C3" s="89"/>
      <c r="D3" s="89"/>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73" t="s">
        <v>2</v>
      </c>
      <c r="C5" s="76" t="s">
        <v>3</v>
      </c>
      <c r="D5" s="79" t="s">
        <v>4</v>
      </c>
      <c r="E5" s="82" t="s">
        <v>5</v>
      </c>
      <c r="F5" s="24" t="s">
        <v>6</v>
      </c>
      <c r="G5" s="55" t="s">
        <v>7</v>
      </c>
      <c r="H5" s="56"/>
      <c r="I5" s="57"/>
      <c r="J5" s="55" t="s">
        <v>8</v>
      </c>
      <c r="K5" s="56"/>
      <c r="L5" s="57"/>
      <c r="M5" s="55" t="s">
        <v>9</v>
      </c>
      <c r="N5" s="56"/>
      <c r="O5" s="57"/>
      <c r="P5" s="55" t="s">
        <v>10</v>
      </c>
      <c r="Q5" s="56"/>
      <c r="R5" s="57"/>
      <c r="S5" s="55" t="s">
        <v>11</v>
      </c>
      <c r="T5" s="56"/>
      <c r="U5" s="57"/>
      <c r="V5" s="55" t="s">
        <v>12</v>
      </c>
      <c r="W5" s="56"/>
      <c r="X5" s="57"/>
      <c r="Y5" s="55" t="s">
        <v>13</v>
      </c>
      <c r="Z5" s="56"/>
      <c r="AA5" s="57"/>
      <c r="AB5" s="55" t="s">
        <v>14</v>
      </c>
      <c r="AC5" s="56"/>
      <c r="AD5" s="57"/>
      <c r="AE5" s="55" t="s">
        <v>15</v>
      </c>
      <c r="AF5" s="56"/>
      <c r="AG5" s="57"/>
      <c r="AH5" s="55" t="s">
        <v>16</v>
      </c>
      <c r="AI5" s="56"/>
      <c r="AJ5" s="57"/>
      <c r="AK5" s="55" t="s">
        <v>17</v>
      </c>
      <c r="AL5" s="56"/>
      <c r="AM5" s="57"/>
      <c r="AN5" s="58" t="s">
        <v>18</v>
      </c>
      <c r="AO5" s="58" t="s">
        <v>19</v>
      </c>
      <c r="AP5" s="58" t="s">
        <v>20</v>
      </c>
      <c r="AQ5" s="61" t="s">
        <v>21</v>
      </c>
      <c r="AR5" s="62"/>
      <c r="AS5" s="61" t="s">
        <v>22</v>
      </c>
      <c r="AT5" s="62"/>
      <c r="AU5" s="65" t="s">
        <v>23</v>
      </c>
    </row>
    <row r="6" spans="2:47" ht="187.5" thickBot="1">
      <c r="B6" s="74"/>
      <c r="C6" s="77"/>
      <c r="D6" s="80"/>
      <c r="E6" s="83"/>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59"/>
      <c r="AO6" s="59"/>
      <c r="AP6" s="59"/>
      <c r="AQ6" s="63"/>
      <c r="AR6" s="64"/>
      <c r="AS6" s="63"/>
      <c r="AT6" s="64"/>
      <c r="AU6" s="66"/>
    </row>
    <row r="7" spans="2:47" ht="28.5" thickBot="1">
      <c r="B7" s="74"/>
      <c r="C7" s="77"/>
      <c r="D7" s="80"/>
      <c r="E7" s="83"/>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59"/>
      <c r="AO7" s="59"/>
      <c r="AP7" s="59"/>
      <c r="AQ7" s="68" t="s">
        <v>20</v>
      </c>
      <c r="AR7" s="69"/>
      <c r="AS7" s="70" t="s">
        <v>20</v>
      </c>
      <c r="AT7" s="71"/>
      <c r="AU7" s="67"/>
    </row>
    <row r="8" spans="2:47" ht="28.5" thickBot="1">
      <c r="B8" s="75"/>
      <c r="C8" s="78"/>
      <c r="D8" s="81"/>
      <c r="E8" s="84"/>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60"/>
      <c r="AO8" s="60"/>
      <c r="AP8" s="60"/>
      <c r="AQ8" s="70"/>
      <c r="AR8" s="71"/>
      <c r="AS8" s="70"/>
      <c r="AT8" s="71"/>
      <c r="AU8" s="67"/>
    </row>
    <row r="9" spans="2:47" ht="28.5" customHeight="1" thickBot="1">
      <c r="B9" s="40">
        <v>1</v>
      </c>
      <c r="C9" s="90">
        <f t="array" ref="C9">IF(ISERROR(INDEX(مسودة!$C$8:$AV$37,SMALL(IF((مسودة!$AV$8:$AV$37="ناجح"),ROW(مسودة!$C$8:$AV$37)-MIN(ROW(مسودة!$C$8:$AV$37))+1,""),ROW(A1)),COLUMN(A1))),"",INDEX(مسودة!$C$8:$AV$37,SMALL(IF((مسودة!$AV$8:$AV$37="ناجح"),ROW(مسودة!$C$8:$AV$37)-MIN(ROW(مسودة!$C$8:$AV$37))+1,""),ROW(A1)),COLUMN(A1)))</f>
        <v>603</v>
      </c>
      <c r="D9" s="87" t="str">
        <f>IF(C9&lt;&gt;"",VLOOKUP(C9,مسودة!$C$8:$D$37,2,0),"")</f>
        <v xml:space="preserve">احمد  ابو بكر </v>
      </c>
      <c r="E9" s="87">
        <f>IF(C9&lt;&gt;"",VLOOKUP(C9,مسودة!$C$8:$E$37,3,0),"")</f>
        <v>213</v>
      </c>
      <c r="F9" s="11" t="s">
        <v>30</v>
      </c>
      <c r="G9" s="32">
        <f t="array" ref="G9">IF($C$9="","",IFERROR(MAX(IF((ROW(مسودة!$C$8:$C$37)=SMALL(IF((ROW(مسودة!$C$8:$C$37)*(مسودة!$C$8:$C$37=$C$9)),ROW(مسودة!$C$8:$C$37)),ROW()-ROW(G9)+1)),مسودة!G8:G$37)),0))</f>
        <v>16</v>
      </c>
      <c r="H9" s="32">
        <f t="array" ref="H9">IF($C$9="","",IFERROR(MAX(IF((ROW(مسودة!$C$8:$C$37)=SMALL(IF((ROW(مسودة!$C$8:$C$37)*(مسودة!$C$8:$C$37=$C$9)),ROW(مسودة!$C$8:$C$37)),ROW()-ROW(H9)+1)),مسودة!H8:H$37)),0))</f>
        <v>45</v>
      </c>
      <c r="I9" s="32">
        <f t="array" ref="I9">IF($C$9="","",IFERROR(MAX(IF((ROW(مسودة!$C$8:$C$37)=SMALL(IF((ROW(مسودة!$C$8:$C$37)*(مسودة!$C$8:$C$37=$C$9)),ROW(مسودة!$C$8:$C$37)),ROW()-ROW(I9)+1)),مسودة!I8:I$37)),0))</f>
        <v>61</v>
      </c>
      <c r="J9" s="32">
        <f t="array" ref="J9">IF($C$9="","",IFERROR(MAX(IF((ROW(مسودة!$C$8:$C$37)=SMALL(IF((ROW(مسودة!$C$8:$C$37)*(مسودة!$C$8:$C$37=$C$9)),ROW(مسودة!$C$8:$C$37)),ROW()-ROW(J9)+1)),مسودة!J8:J$37)),0))</f>
        <v>26</v>
      </c>
      <c r="K9" s="32">
        <f t="array" ref="K9">IF($C$9="","",IFERROR(MAX(IF((ROW(مسودة!$C$8:$C$37)=SMALL(IF((ROW(مسودة!$C$8:$C$37)*(مسودة!$C$8:$C$37=$C$9)),ROW(مسودة!$C$8:$C$37)),ROW()-ROW(K9)+1)),مسودة!K8:K$37)),0))</f>
        <v>32</v>
      </c>
      <c r="L9" s="32">
        <f t="array" ref="L9">IF($C$9="","",IFERROR(MAX(IF((ROW(مسودة!$C$8:$C$37)=SMALL(IF((ROW(مسودة!$C$8:$C$37)*(مسودة!$C$8:$C$37=$C$9)),ROW(مسودة!$C$8:$C$37)),ROW()-ROW(L9)+1)),مسودة!L8:L$37)),0))</f>
        <v>58</v>
      </c>
      <c r="M9" s="32">
        <f t="array" ref="M9">IF($C$9="","",IFERROR(MAX(IF((ROW(مسودة!$C$8:$C$37)=SMALL(IF((ROW(مسودة!$C$8:$C$37)*(مسودة!$C$8:$C$37=$C$9)),ROW(مسودة!$C$8:$C$37)),ROW()-ROW(M9)+1)),مسودة!M8:M$37)),0))</f>
        <v>19</v>
      </c>
      <c r="N9" s="32">
        <f t="array" ref="N9">IF($C$9="","",IFERROR(MAX(IF((ROW(مسودة!$C$8:$C$37)=SMALL(IF((ROW(مسودة!$C$8:$C$37)*(مسودة!$C$8:$C$37=$C$9)),ROW(مسودة!$C$8:$C$37)),ROW()-ROW(N9)+1)),مسودة!N8:N$37)),0))</f>
        <v>25</v>
      </c>
      <c r="O9" s="32">
        <f t="array" ref="O9">IF($C$9="","",IFERROR(MAX(IF((ROW(مسودة!$C$8:$C$37)=SMALL(IF((ROW(مسودة!$C$8:$C$37)*(مسودة!$C$8:$C$37=$C$9)),ROW(مسودة!$C$8:$C$37)),ROW()-ROW(O9)+1)),مسودة!O8:O$37)),0))</f>
        <v>44</v>
      </c>
      <c r="P9" s="32">
        <f t="array" ref="P9">IF($C$9="","",IFERROR(MAX(IF((ROW(مسودة!$C$8:$C$37)=SMALL(IF((ROW(مسودة!$C$8:$C$37)*(مسودة!$C$8:$C$37=$C$9)),ROW(مسودة!$C$8:$C$37)),ROW()-ROW(P9)+1)),مسودة!P8:P$37)),0))</f>
        <v>13</v>
      </c>
      <c r="Q9" s="32">
        <f t="array" ref="Q9">IF($C$9="","",IFERROR(MAX(IF((ROW(مسودة!$C$8:$C$37)=SMALL(IF((ROW(مسودة!$C$8:$C$37)*(مسودة!$C$8:$C$37=$C$9)),ROW(مسودة!$C$8:$C$37)),ROW()-ROW(Q9)+1)),مسودة!Q8:Q$37)),0))</f>
        <v>21</v>
      </c>
      <c r="R9" s="32">
        <f t="array" ref="R9">IF($C$9="","",IFERROR(MAX(IF((ROW(مسودة!$C$8:$C$37)=SMALL(IF((ROW(مسودة!$C$8:$C$37)*(مسودة!$C$8:$C$37=$C$9)),ROW(مسودة!$C$8:$C$37)),ROW()-ROW(R9)+1)),مسودة!R8:R$37)),0))</f>
        <v>34</v>
      </c>
      <c r="S9" s="32">
        <f t="array" ref="S9">IF($C$9="","",IFERROR(MAX(IF((ROW(مسودة!$C$8:$C$37)=SMALL(IF((ROW(مسودة!$C$8:$C$37)*(مسودة!$C$8:$C$37=$C$9)),ROW(مسودة!$C$8:$C$37)),ROW()-ROW(S9)+1)),مسودة!S8:S$37)),0))</f>
        <v>19</v>
      </c>
      <c r="T9" s="32">
        <f t="array" ref="T9">IF($C$9="","",IFERROR(MAX(IF((ROW(مسودة!$C$8:$C$37)=SMALL(IF((ROW(مسودة!$C$8:$C$37)*(مسودة!$C$8:$C$37=$C$9)),ROW(مسودة!$C$8:$C$37)),ROW()-ROW(T9)+1)),مسودة!T8:T$37)),0))</f>
        <v>16</v>
      </c>
      <c r="U9" s="32">
        <f t="array" ref="U9">IF($C$9="","",IFERROR(MAX(IF((ROW(مسودة!$C$8:$C$37)=SMALL(IF((ROW(مسودة!$C$8:$C$37)*(مسودة!$C$8:$C$37=$C$9)),ROW(مسودة!$C$8:$C$37)),ROW()-ROW(U9)+1)),مسودة!U8:U$37)),0))</f>
        <v>35</v>
      </c>
      <c r="V9" s="32">
        <f t="array" ref="V9">IF($C$9="","",IFERROR(MAX(IF((ROW(مسودة!$C$8:$C$37)=SMALL(IF((ROW(مسودة!$C$8:$C$37)*(مسودة!$C$8:$C$37=$C$9)),ROW(مسودة!$C$8:$C$37)),ROW()-ROW(V9)+1)),مسودة!V8:V$37)),0))</f>
        <v>17</v>
      </c>
      <c r="W9" s="32">
        <f t="array" ref="W9">IF($C$9="","",IFERROR(MAX(IF((ROW(مسودة!$C$8:$C$37)=SMALL(IF((ROW(مسودة!$C$8:$C$37)*(مسودة!$C$8:$C$37=$C$9)),ROW(مسودة!$C$8:$C$37)),ROW()-ROW(W9)+1)),مسودة!W8:W$37)),0))</f>
        <v>26</v>
      </c>
      <c r="X9" s="32">
        <f t="array" ref="X9">IF($C$9="","",IFERROR(MAX(IF((ROW(مسودة!$C$8:$C$37)=SMALL(IF((ROW(مسودة!$C$8:$C$37)*(مسودة!$C$8:$C$37=$C$9)),ROW(مسودة!$C$8:$C$37)),ROW()-ROW(X9)+1)),مسودة!X8:X$37)),0))</f>
        <v>43</v>
      </c>
      <c r="Y9" s="32">
        <f t="array" ref="Y9">IF($C$9="","",IFERROR(MAX(IF((ROW(مسودة!$C$8:$C$37)=SMALL(IF((ROW(مسودة!$C$8:$C$37)*(مسودة!$C$8:$C$37=$C$9)),ROW(مسودة!$C$8:$C$37)),ROW()-ROW(Y9)+1)),مسودة!Y8:Y$37)),0))</f>
        <v>9</v>
      </c>
      <c r="Z9" s="32">
        <f t="array" ref="Z9">IF($C$9="","",IFERROR(MAX(IF((ROW(مسودة!$C$8:$C$37)=SMALL(IF((ROW(مسودة!$C$8:$C$37)*(مسودة!$C$8:$C$37=$C$9)),ROW(مسودة!$C$8:$C$37)),ROW()-ROW(Z9)+1)),مسودة!Z8:Z$37)),0))</f>
        <v>22</v>
      </c>
      <c r="AA9" s="32">
        <f t="array" ref="AA9">IF($C$9="","",IFERROR(MAX(IF((ROW(مسودة!$C$8:$C$37)=SMALL(IF((ROW(مسودة!$C$8:$C$37)*(مسودة!$C$8:$C$37=$C$9)),ROW(مسودة!$C$8:$C$37)),ROW()-ROW(AA9)+1)),مسودة!AA8:AA$37)),0))</f>
        <v>31</v>
      </c>
      <c r="AB9" s="32">
        <f t="array" ref="AB9">IF($C$9="","",IFERROR(MAX(IF((ROW(مسودة!$C$8:$C$37)=SMALL(IF((ROW(مسودة!$C$8:$C$37)*(مسودة!$C$8:$C$37=$C$9)),ROW(مسودة!$C$8:$C$37)),ROW()-ROW(AB9)+1)),مسودة!AB8:AB$37)),0))</f>
        <v>11</v>
      </c>
      <c r="AC9" s="32">
        <f t="array" ref="AC9">IF($C$9="","",IFERROR(MAX(IF((ROW(مسودة!$C$8:$C$37)=SMALL(IF((ROW(مسودة!$C$8:$C$37)*(مسودة!$C$8:$C$37=$C$9)),ROW(مسودة!$C$8:$C$37)),ROW()-ROW(AC9)+1)),مسودة!AC8:AC$37)),0))</f>
        <v>14</v>
      </c>
      <c r="AD9" s="32">
        <f t="array" ref="AD9">IF($C$9="","",IFERROR(MAX(IF((ROW(مسودة!$C$8:$C$37)=SMALL(IF((ROW(مسودة!$C$8:$C$37)*(مسودة!$C$8:$C$37=$C$9)),ROW(مسودة!$C$8:$C$37)),ROW()-ROW(AD9)+1)),مسودة!AD8:AD$37)),0))</f>
        <v>25</v>
      </c>
      <c r="AE9" s="32">
        <f t="array" ref="AE9">IF($C$9="","",IFERROR(MAX(IF((ROW(مسودة!$C$8:$C$37)=SMALL(IF((ROW(مسودة!$C$8:$C$37)*(مسودة!$C$8:$C$37=$C$9)),ROW(مسودة!$C$8:$C$37)),ROW()-ROW(AE9)+1)),مسودة!AE8:AE$37)),0))</f>
        <v>10</v>
      </c>
      <c r="AF9" s="32">
        <f t="array" ref="AF9">IF($C$9="","",IFERROR(MAX(IF((ROW(مسودة!$C$8:$C$37)=SMALL(IF((ROW(مسودة!$C$8:$C$37)*(مسودة!$C$8:$C$37=$C$9)),ROW(مسودة!$C$8:$C$37)),ROW()-ROW(AF9)+1)),مسودة!AF8:AF$37)),0))</f>
        <v>7</v>
      </c>
      <c r="AG9" s="32">
        <f t="array" ref="AG9">IF($C$9="","",IFERROR(MAX(IF((ROW(مسودة!$C$8:$C$37)=SMALL(IF((ROW(مسودة!$C$8:$C$37)*(مسودة!$C$8:$C$37=$C$9)),ROW(مسودة!$C$8:$C$37)),ROW()-ROW(AG9)+1)),مسودة!AG8:AG$37)),0))</f>
        <v>17</v>
      </c>
      <c r="AH9" s="32">
        <f t="array" ref="AH9">IF($C$9="","",IFERROR(MAX(IF((ROW(مسودة!$C$8:$C$37)=SMALL(IF((ROW(مسودة!$C$8:$C$37)*(مسودة!$C$8:$C$37=$C$9)),ROW(مسودة!$C$8:$C$37)),ROW()-ROW(AH9)+1)),مسودة!AH8:AH$37)),0))</f>
        <v>9</v>
      </c>
      <c r="AI9" s="32">
        <f t="array" ref="AI9">IF($C$9="","",IFERROR(MAX(IF((ROW(مسودة!$C$8:$C$37)=SMALL(IF((ROW(مسودة!$C$8:$C$37)*(مسودة!$C$8:$C$37=$C$9)),ROW(مسودة!$C$8:$C$37)),ROW()-ROW(AI9)+1)),مسودة!AI8:AI$37)),0))</f>
        <v>15</v>
      </c>
      <c r="AJ9" s="32">
        <f t="array" ref="AJ9">IF($C$9="","",IFERROR(MAX(IF((ROW(مسودة!$C$8:$C$37)=SMALL(IF((ROW(مسودة!$C$8:$C$37)*(مسودة!$C$8:$C$37=$C$9)),ROW(مسودة!$C$8:$C$37)),ROW()-ROW(AJ9)+1)),مسودة!AJ8:AJ$37)),0))</f>
        <v>24</v>
      </c>
      <c r="AK9" s="32">
        <f t="array" ref="AK9">IF($C$9="","",IFERROR(MAX(IF((ROW(مسودة!$C$8:$C$37)=SMALL(IF((ROW(مسودة!$C$8:$C$37)*(مسودة!$C$8:$C$37=$C$9)),ROW(مسودة!$C$8:$C$37)),ROW()-ROW(AK9)+1)),مسودة!AK8:AK$37)),0))</f>
        <v>3</v>
      </c>
      <c r="AL9" s="32">
        <f t="array" ref="AL9">IF($C$9="","",IFERROR(MAX(IF((ROW(مسودة!$C$8:$C$37)=SMALL(IF((ROW(مسودة!$C$8:$C$37)*(مسودة!$C$8:$C$37=$C$9)),ROW(مسودة!$C$8:$C$37)),ROW()-ROW(AL9)+1)),مسودة!AL8:AL$37)),0))</f>
        <v>4</v>
      </c>
      <c r="AM9" s="32">
        <f t="array" ref="AM9">IF($C$9="","",IFERROR(MAX(IF((ROW(مسودة!$C$8:$C$37)=SMALL(IF((ROW(مسودة!$C$8:$C$37)*(مسودة!$C$8:$C$37=$C$9)),ROW(مسودة!$C$8:$C$37)),ROW()-ROW(AM9)+1)),مسودة!AM8:AM$37)),0))</f>
        <v>7</v>
      </c>
      <c r="AN9" s="54"/>
      <c r="AO9" s="54"/>
      <c r="AP9" s="47"/>
      <c r="AQ9" s="41"/>
      <c r="AR9" s="41"/>
      <c r="AS9" s="41"/>
      <c r="AT9" s="41"/>
      <c r="AU9" s="95" t="str">
        <f>IFERROR(LOOKUP(2,1/((مسودة!$C$8:$C$37=C9)*(مسودة!$F$8:$F$37=F9)),مسودة!$AV$8:$AV$37),"")</f>
        <v>ناجح</v>
      </c>
    </row>
    <row r="10" spans="2:47" ht="28.5" customHeight="1" thickBot="1">
      <c r="B10" s="40"/>
      <c r="C10" s="91"/>
      <c r="D10" s="43"/>
      <c r="E10" s="43"/>
      <c r="F10" s="11" t="s">
        <v>31</v>
      </c>
      <c r="G10" s="32">
        <f t="array" ref="G10">IF($C$9="","",IFERROR(MAX(IF((ROW(مسودة!$C$8:$C$37)=SMALL(IF((ROW(مسودة!$C$8:$C$37)*(مسودة!$C$8:$C$37=$C$9)),ROW(مسودة!$C$8:$C$37)),ROW()-ROW(G10)+1)),مسودة!G9:G$37)),0))</f>
        <v>26</v>
      </c>
      <c r="H10" s="32">
        <f t="array" ref="H10">IF($C$9="","",IFERROR(MAX(IF((ROW(مسودة!$C$8:$C$37)=SMALL(IF((ROW(مسودة!$C$8:$C$37)*(مسودة!$C$8:$C$37=$C$9)),ROW(مسودة!$C$8:$C$37)),ROW()-ROW(H10)+1)),مسودة!H9:H$37)),0))</f>
        <v>49</v>
      </c>
      <c r="I10" s="32">
        <f t="array" ref="I10">IF($C$9="","",IFERROR(MAX(IF((ROW(مسودة!$C$8:$C$37)=SMALL(IF((ROW(مسودة!$C$8:$C$37)*(مسودة!$C$8:$C$37=$C$9)),ROW(مسودة!$C$8:$C$37)),ROW()-ROW(I10)+1)),مسودة!I9:I$37)),0))</f>
        <v>75</v>
      </c>
      <c r="J10" s="32">
        <f t="array" ref="J10">IF($C$9="","",IFERROR(MAX(IF((ROW(مسودة!$C$8:$C$37)=SMALL(IF((ROW(مسودة!$C$8:$C$37)*(مسودة!$C$8:$C$37=$C$9)),ROW(مسودة!$C$8:$C$37)),ROW()-ROW(J10)+1)),مسودة!J9:J$37)),0))</f>
        <v>26</v>
      </c>
      <c r="K10" s="32">
        <f t="array" ref="K10">IF($C$9="","",IFERROR(MAX(IF((ROW(مسودة!$C$8:$C$37)=SMALL(IF((ROW(مسودة!$C$8:$C$37)*(مسودة!$C$8:$C$37=$C$9)),ROW(مسودة!$C$8:$C$37)),ROW()-ROW(K10)+1)),مسودة!K9:K$37)),0))</f>
        <v>38</v>
      </c>
      <c r="L10" s="32">
        <f t="array" ref="L10">IF($C$9="","",IFERROR(MAX(IF((ROW(مسودة!$C$8:$C$37)=SMALL(IF((ROW(مسودة!$C$8:$C$37)*(مسودة!$C$8:$C$37=$C$9)),ROW(مسودة!$C$8:$C$37)),ROW()-ROW(L10)+1)),مسودة!L9:L$37)),0))</f>
        <v>64</v>
      </c>
      <c r="M10" s="32">
        <f t="array" ref="M10">IF($C$9="","",IFERROR(MAX(IF((ROW(مسودة!$C$8:$C$37)=SMALL(IF((ROW(مسودة!$C$8:$C$37)*(مسودة!$C$8:$C$37=$C$9)),ROW(مسودة!$C$8:$C$37)),ROW()-ROW(M10)+1)),مسودة!M9:M$37)),0))</f>
        <v>17</v>
      </c>
      <c r="N10" s="32">
        <f t="array" ref="N10">IF($C$9="","",IFERROR(MAX(IF((ROW(مسودة!$C$8:$C$37)=SMALL(IF((ROW(مسودة!$C$8:$C$37)*(مسودة!$C$8:$C$37=$C$9)),ROW(مسودة!$C$8:$C$37)),ROW()-ROW(N10)+1)),مسودة!N9:N$37)),0))</f>
        <v>39</v>
      </c>
      <c r="O10" s="32">
        <f t="array" ref="O10">IF($C$9="","",IFERROR(MAX(IF((ROW(مسودة!$C$8:$C$37)=SMALL(IF((ROW(مسودة!$C$8:$C$37)*(مسودة!$C$8:$C$37=$C$9)),ROW(مسودة!$C$8:$C$37)),ROW()-ROW(O10)+1)),مسودة!O9:O$37)),0))</f>
        <v>56</v>
      </c>
      <c r="P10" s="32">
        <f t="array" ref="P10">IF($C$9="","",IFERROR(MAX(IF((ROW(مسودة!$C$8:$C$37)=SMALL(IF((ROW(مسودة!$C$8:$C$37)*(مسودة!$C$8:$C$37=$C$9)),ROW(مسودة!$C$8:$C$37)),ROW()-ROW(P10)+1)),مسودة!P9:P$37)),0))</f>
        <v>16</v>
      </c>
      <c r="Q10" s="32">
        <f t="array" ref="Q10">IF($C$9="","",IFERROR(MAX(IF((ROW(مسودة!$C$8:$C$37)=SMALL(IF((ROW(مسودة!$C$8:$C$37)*(مسودة!$C$8:$C$37=$C$9)),ROW(مسودة!$C$8:$C$37)),ROW()-ROW(Q10)+1)),مسودة!Q9:Q$37)),0))</f>
        <v>14</v>
      </c>
      <c r="R10" s="32">
        <f t="array" ref="R10">IF($C$9="","",IFERROR(MAX(IF((ROW(مسودة!$C$8:$C$37)=SMALL(IF((ROW(مسودة!$C$8:$C$37)*(مسودة!$C$8:$C$37=$C$9)),ROW(مسودة!$C$8:$C$37)),ROW()-ROW(R10)+1)),مسودة!R9:R$37)),0))</f>
        <v>30</v>
      </c>
      <c r="S10" s="32">
        <f t="array" ref="S10">IF($C$9="","",IFERROR(MAX(IF((ROW(مسودة!$C$8:$C$37)=SMALL(IF((ROW(مسودة!$C$8:$C$37)*(مسودة!$C$8:$C$37=$C$9)),ROW(مسودة!$C$8:$C$37)),ROW()-ROW(S10)+1)),مسودة!S9:S$37)),0))</f>
        <v>18</v>
      </c>
      <c r="T10" s="32">
        <f t="array" ref="T10">IF($C$9="","",IFERROR(MAX(IF((ROW(مسودة!$C$8:$C$37)=SMALL(IF((ROW(مسودة!$C$8:$C$37)*(مسودة!$C$8:$C$37=$C$9)),ROW(مسودة!$C$8:$C$37)),ROW()-ROW(T10)+1)),مسودة!T9:T$37)),0))</f>
        <v>24</v>
      </c>
      <c r="U10" s="32">
        <f t="array" ref="U10">IF($C$9="","",IFERROR(MAX(IF((ROW(مسودة!$C$8:$C$37)=SMALL(IF((ROW(مسودة!$C$8:$C$37)*(مسودة!$C$8:$C$37=$C$9)),ROW(مسودة!$C$8:$C$37)),ROW()-ROW(U10)+1)),مسودة!U9:U$37)),0))</f>
        <v>42</v>
      </c>
      <c r="V10" s="32">
        <f t="array" ref="V10">IF($C$9="","",IFERROR(MAX(IF((ROW(مسودة!$C$8:$C$37)=SMALL(IF((ROW(مسودة!$C$8:$C$37)*(مسودة!$C$8:$C$37=$C$9)),ROW(مسودة!$C$8:$C$37)),ROW()-ROW(V10)+1)),مسودة!V9:V$37)),0))</f>
        <v>17</v>
      </c>
      <c r="W10" s="32">
        <f t="array" ref="W10">IF($C$9="","",IFERROR(MAX(IF((ROW(مسودة!$C$8:$C$37)=SMALL(IF((ROW(مسودة!$C$8:$C$37)*(مسودة!$C$8:$C$37=$C$9)),ROW(مسودة!$C$8:$C$37)),ROW()-ROW(W10)+1)),مسودة!W9:W$37)),0))</f>
        <v>14</v>
      </c>
      <c r="X10" s="32">
        <f t="array" ref="X10">IF($C$9="","",IFERROR(MAX(IF((ROW(مسودة!$C$8:$C$37)=SMALL(IF((ROW(مسودة!$C$8:$C$37)*(مسودة!$C$8:$C$37=$C$9)),ROW(مسودة!$C$8:$C$37)),ROW()-ROW(X10)+1)),مسودة!X9:X$37)),0))</f>
        <v>31</v>
      </c>
      <c r="Y10" s="32">
        <f t="array" ref="Y10">IF($C$9="","",IFERROR(MAX(IF((ROW(مسودة!$C$8:$C$37)=SMALL(IF((ROW(مسودة!$C$8:$C$37)*(مسودة!$C$8:$C$37=$C$9)),ROW(مسودة!$C$8:$C$37)),ROW()-ROW(Y10)+1)),مسودة!Y9:Y$37)),0))</f>
        <v>8</v>
      </c>
      <c r="Z10" s="32">
        <f t="array" ref="Z10">IF($C$9="","",IFERROR(MAX(IF((ROW(مسودة!$C$8:$C$37)=SMALL(IF((ROW(مسودة!$C$8:$C$37)*(مسودة!$C$8:$C$37=$C$9)),ROW(مسودة!$C$8:$C$37)),ROW()-ROW(Z10)+1)),مسودة!Z9:Z$37)),0))</f>
        <v>14</v>
      </c>
      <c r="AA10" s="32">
        <f t="array" ref="AA10">IF($C$9="","",IFERROR(MAX(IF((ROW(مسودة!$C$8:$C$37)=SMALL(IF((ROW(مسودة!$C$8:$C$37)*(مسودة!$C$8:$C$37=$C$9)),ROW(مسودة!$C$8:$C$37)),ROW()-ROW(AA10)+1)),مسودة!AA9:AA$37)),0))</f>
        <v>22</v>
      </c>
      <c r="AB10" s="32">
        <f t="array" ref="AB10">IF($C$9="","",IFERROR(MAX(IF((ROW(مسودة!$C$8:$C$37)=SMALL(IF((ROW(مسودة!$C$8:$C$37)*(مسودة!$C$8:$C$37=$C$9)),ROW(مسودة!$C$8:$C$37)),ROW()-ROW(AB10)+1)),مسودة!AB9:AB$37)),0))</f>
        <v>12</v>
      </c>
      <c r="AC10" s="32">
        <f t="array" ref="AC10">IF($C$9="","",IFERROR(MAX(IF((ROW(مسودة!$C$8:$C$37)=SMALL(IF((ROW(مسودة!$C$8:$C$37)*(مسودة!$C$8:$C$37=$C$9)),ROW(مسودة!$C$8:$C$37)),ROW()-ROW(AC10)+1)),مسودة!AC9:AC$37)),0))</f>
        <v>18</v>
      </c>
      <c r="AD10" s="32">
        <f t="array" ref="AD10">IF($C$9="","",IFERROR(MAX(IF((ROW(مسودة!$C$8:$C$37)=SMALL(IF((ROW(مسودة!$C$8:$C$37)*(مسودة!$C$8:$C$37=$C$9)),ROW(مسودة!$C$8:$C$37)),ROW()-ROW(AD10)+1)),مسودة!AD9:AD$37)),0))</f>
        <v>30</v>
      </c>
      <c r="AE10" s="32">
        <f t="array" ref="AE10">IF($C$9="","",IFERROR(MAX(IF((ROW(مسودة!$C$8:$C$37)=SMALL(IF((ROW(مسودة!$C$8:$C$37)*(مسودة!$C$8:$C$37=$C$9)),ROW(مسودة!$C$8:$C$37)),ROW()-ROW(AE10)+1)),مسودة!AE9:AE$37)),0))</f>
        <v>11</v>
      </c>
      <c r="AF10" s="32">
        <f t="array" ref="AF10">IF($C$9="","",IFERROR(MAX(IF((ROW(مسودة!$C$8:$C$37)=SMALL(IF((ROW(مسودة!$C$8:$C$37)*(مسودة!$C$8:$C$37=$C$9)),ROW(مسودة!$C$8:$C$37)),ROW()-ROW(AF10)+1)),مسودة!AF9:AF$37)),0))</f>
        <v>23</v>
      </c>
      <c r="AG10" s="32">
        <f t="array" ref="AG10">IF($C$9="","",IFERROR(MAX(IF((ROW(مسودة!$C$8:$C$37)=SMALL(IF((ROW(مسودة!$C$8:$C$37)*(مسودة!$C$8:$C$37=$C$9)),ROW(مسودة!$C$8:$C$37)),ROW()-ROW(AG10)+1)),مسودة!AG9:AG$37)),0))</f>
        <v>34</v>
      </c>
      <c r="AH10" s="32">
        <f t="array" ref="AH10">IF($C$9="","",IFERROR(MAX(IF((ROW(مسودة!$C$8:$C$37)=SMALL(IF((ROW(مسودة!$C$8:$C$37)*(مسودة!$C$8:$C$37=$C$9)),ROW(مسودة!$C$8:$C$37)),ROW()-ROW(AH10)+1)),مسودة!AH9:AH$37)),0))</f>
        <v>9</v>
      </c>
      <c r="AI10" s="32">
        <f t="array" ref="AI10">IF($C$9="","",IFERROR(MAX(IF((ROW(مسودة!$C$8:$C$37)=SMALL(IF((ROW(مسودة!$C$8:$C$37)*(مسودة!$C$8:$C$37=$C$9)),ROW(مسودة!$C$8:$C$37)),ROW()-ROW(AI10)+1)),مسودة!AI9:AI$37)),0))</f>
        <v>18</v>
      </c>
      <c r="AJ10" s="32">
        <f t="array" ref="AJ10">IF($C$9="","",IFERROR(MAX(IF((ROW(مسودة!$C$8:$C$37)=SMALL(IF((ROW(مسودة!$C$8:$C$37)*(مسودة!$C$8:$C$37=$C$9)),ROW(مسودة!$C$8:$C$37)),ROW()-ROW(AJ10)+1)),مسودة!AJ9:AJ$37)),0))</f>
        <v>27</v>
      </c>
      <c r="AK10" s="32">
        <f t="array" ref="AK10">IF($C$9="","",IFERROR(MAX(IF((ROW(مسودة!$C$8:$C$37)=SMALL(IF((ROW(مسودة!$C$8:$C$37)*(مسودة!$C$8:$C$37=$C$9)),ROW(مسودة!$C$8:$C$37)),ROW()-ROW(AK10)+1)),مسودة!AK9:AK$37)),0))</f>
        <v>4</v>
      </c>
      <c r="AL10" s="32">
        <f t="array" ref="AL10">IF($C$9="","",IFERROR(MAX(IF((ROW(مسودة!$C$8:$C$37)=SMALL(IF((ROW(مسودة!$C$8:$C$37)*(مسودة!$C$8:$C$37=$C$9)),ROW(مسودة!$C$8:$C$37)),ROW()-ROW(AL10)+1)),مسودة!AL9:AL$37)),0))</f>
        <v>10</v>
      </c>
      <c r="AM10" s="32">
        <f t="array" ref="AM10">IF($C$9="","",IFERROR(MAX(IF((ROW(مسودة!$C$8:$C$37)=SMALL(IF((ROW(مسودة!$C$8:$C$37)*(مسودة!$C$8:$C$37=$C$9)),ROW(مسودة!$C$8:$C$37)),ROW()-ROW(AM10)+1)),مسودة!AM9:AM$37)),0))</f>
        <v>14</v>
      </c>
      <c r="AN10" s="48"/>
      <c r="AO10" s="48"/>
      <c r="AP10" s="48"/>
      <c r="AQ10" s="41"/>
      <c r="AR10" s="41"/>
      <c r="AS10" s="41"/>
      <c r="AT10" s="41"/>
      <c r="AU10" s="96"/>
    </row>
    <row r="11" spans="2:47" ht="28.5" thickBot="1">
      <c r="B11" s="40"/>
      <c r="C11" s="85"/>
      <c r="D11" s="43"/>
      <c r="E11" s="43"/>
      <c r="F11" s="14" t="s">
        <v>32</v>
      </c>
      <c r="G11" s="32">
        <f t="array" ref="G11">IF($C$9="","",IFERROR(MAX(IF((ROW(مسودة!$C$8:$C$37)=SMALL(IF((ROW(مسودة!$C$8:$C$37)*(مسودة!$C$8:$C$37=$C$9)),ROW(مسودة!$C$8:$C$37)),ROW()-ROW(G11)+1)),مسودة!G10:G$37)),0))</f>
        <v>42</v>
      </c>
      <c r="H11" s="32">
        <f t="array" ref="H11">IF($C$9="","",IFERROR(MAX(IF((ROW(مسودة!$C$8:$C$37)=SMALL(IF((ROW(مسودة!$C$8:$C$37)*(مسودة!$C$8:$C$37=$C$9)),ROW(مسودة!$C$8:$C$37)),ROW()-ROW(H11)+1)),مسودة!H10:H$37)),0))</f>
        <v>94</v>
      </c>
      <c r="I11" s="32">
        <f t="array" ref="I11">IF($C$9="","",IFERROR(MAX(IF((ROW(مسودة!$C$8:$C$37)=SMALL(IF((ROW(مسودة!$C$8:$C$37)*(مسودة!$C$8:$C$37=$C$9)),ROW(مسودة!$C$8:$C$37)),ROW()-ROW(I11)+1)),مسودة!I10:I$37)),0))</f>
        <v>136</v>
      </c>
      <c r="J11" s="32">
        <f t="array" ref="J11">IF($C$9="","",IFERROR(MAX(IF((ROW(مسودة!$C$8:$C$37)=SMALL(IF((ROW(مسودة!$C$8:$C$37)*(مسودة!$C$8:$C$37=$C$9)),ROW(مسودة!$C$8:$C$37)),ROW()-ROW(J11)+1)),مسودة!J10:J$37)),0))</f>
        <v>52</v>
      </c>
      <c r="K11" s="32">
        <f t="array" ref="K11">IF($C$9="","",IFERROR(MAX(IF((ROW(مسودة!$C$8:$C$37)=SMALL(IF((ROW(مسودة!$C$8:$C$37)*(مسودة!$C$8:$C$37=$C$9)),ROW(مسودة!$C$8:$C$37)),ROW()-ROW(K11)+1)),مسودة!K10:K$37)),0))</f>
        <v>70</v>
      </c>
      <c r="L11" s="32">
        <f t="array" ref="L11">IF($C$9="","",IFERROR(MAX(IF((ROW(مسودة!$C$8:$C$37)=SMALL(IF((ROW(مسودة!$C$8:$C$37)*(مسودة!$C$8:$C$37=$C$9)),ROW(مسودة!$C$8:$C$37)),ROW()-ROW(L11)+1)),مسودة!L10:L$37)),0))</f>
        <v>122</v>
      </c>
      <c r="M11" s="32">
        <f t="array" ref="M11">IF($C$9="","",IFERROR(MAX(IF((ROW(مسودة!$C$8:$C$37)=SMALL(IF((ROW(مسودة!$C$8:$C$37)*(مسودة!$C$8:$C$37=$C$9)),ROW(مسودة!$C$8:$C$37)),ROW()-ROW(M11)+1)),مسودة!M10:M$37)),0))</f>
        <v>36</v>
      </c>
      <c r="N11" s="32">
        <f t="array" ref="N11">IF($C$9="","",IFERROR(MAX(IF((ROW(مسودة!$C$8:$C$37)=SMALL(IF((ROW(مسودة!$C$8:$C$37)*(مسودة!$C$8:$C$37=$C$9)),ROW(مسودة!$C$8:$C$37)),ROW()-ROW(N11)+1)),مسودة!N10:N$37)),0))</f>
        <v>64</v>
      </c>
      <c r="O11" s="32">
        <f t="array" ref="O11">IF($C$9="","",IFERROR(MAX(IF((ROW(مسودة!$C$8:$C$37)=SMALL(IF((ROW(مسودة!$C$8:$C$37)*(مسودة!$C$8:$C$37=$C$9)),ROW(مسودة!$C$8:$C$37)),ROW()-ROW(O11)+1)),مسودة!O10:O$37)),0))</f>
        <v>100</v>
      </c>
      <c r="P11" s="32">
        <f t="array" ref="P11">IF($C$9="","",IFERROR(MAX(IF((ROW(مسودة!$C$8:$C$37)=SMALL(IF((ROW(مسودة!$C$8:$C$37)*(مسودة!$C$8:$C$37=$C$9)),ROW(مسودة!$C$8:$C$37)),ROW()-ROW(P11)+1)),مسودة!P10:P$37)),0))</f>
        <v>29</v>
      </c>
      <c r="Q11" s="32">
        <f t="array" ref="Q11">IF($C$9="","",IFERROR(MAX(IF((ROW(مسودة!$C$8:$C$37)=SMALL(IF((ROW(مسودة!$C$8:$C$37)*(مسودة!$C$8:$C$37=$C$9)),ROW(مسودة!$C$8:$C$37)),ROW()-ROW(Q11)+1)),مسودة!Q10:Q$37)),0))</f>
        <v>35</v>
      </c>
      <c r="R11" s="32">
        <f t="array" ref="R11">IF($C$9="","",IFERROR(MAX(IF((ROW(مسودة!$C$8:$C$37)=SMALL(IF((ROW(مسودة!$C$8:$C$37)*(مسودة!$C$8:$C$37=$C$9)),ROW(مسودة!$C$8:$C$37)),ROW()-ROW(R11)+1)),مسودة!R10:R$37)),0))</f>
        <v>64</v>
      </c>
      <c r="S11" s="32">
        <f t="array" ref="S11">IF($C$9="","",IFERROR(MAX(IF((ROW(مسودة!$C$8:$C$37)=SMALL(IF((ROW(مسودة!$C$8:$C$37)*(مسودة!$C$8:$C$37=$C$9)),ROW(مسودة!$C$8:$C$37)),ROW()-ROW(S11)+1)),مسودة!S10:S$37)),0))</f>
        <v>37</v>
      </c>
      <c r="T11" s="32">
        <f t="array" ref="T11">IF($C$9="","",IFERROR(MAX(IF((ROW(مسودة!$C$8:$C$37)=SMALL(IF((ROW(مسودة!$C$8:$C$37)*(مسودة!$C$8:$C$37=$C$9)),ROW(مسودة!$C$8:$C$37)),ROW()-ROW(T11)+1)),مسودة!T10:T$37)),0))</f>
        <v>40</v>
      </c>
      <c r="U11" s="32">
        <f t="array" ref="U11">IF($C$9="","",IFERROR(MAX(IF((ROW(مسودة!$C$8:$C$37)=SMALL(IF((ROW(مسودة!$C$8:$C$37)*(مسودة!$C$8:$C$37=$C$9)),ROW(مسودة!$C$8:$C$37)),ROW()-ROW(U11)+1)),مسودة!U10:U$37)),0))</f>
        <v>77</v>
      </c>
      <c r="V11" s="32">
        <f t="array" ref="V11">IF($C$9="","",IFERROR(MAX(IF((ROW(مسودة!$C$8:$C$37)=SMALL(IF((ROW(مسودة!$C$8:$C$37)*(مسودة!$C$8:$C$37=$C$9)),ROW(مسودة!$C$8:$C$37)),ROW()-ROW(V11)+1)),مسودة!V10:V$37)),0))</f>
        <v>34</v>
      </c>
      <c r="W11" s="32">
        <f t="array" ref="W11">IF($C$9="","",IFERROR(MAX(IF((ROW(مسودة!$C$8:$C$37)=SMALL(IF((ROW(مسودة!$C$8:$C$37)*(مسودة!$C$8:$C$37=$C$9)),ROW(مسودة!$C$8:$C$37)),ROW()-ROW(W11)+1)),مسودة!W10:W$37)),0))</f>
        <v>40</v>
      </c>
      <c r="X11" s="32">
        <f t="array" ref="X11">IF($C$9="","",IFERROR(MAX(IF((ROW(مسودة!$C$8:$C$37)=SMALL(IF((ROW(مسودة!$C$8:$C$37)*(مسودة!$C$8:$C$37=$C$9)),ROW(مسودة!$C$8:$C$37)),ROW()-ROW(X11)+1)),مسودة!X10:X$37)),0))</f>
        <v>74</v>
      </c>
      <c r="Y11" s="32">
        <f t="array" ref="Y11">IF($C$9="","",IFERROR(MAX(IF((ROW(مسودة!$C$8:$C$37)=SMALL(IF((ROW(مسودة!$C$8:$C$37)*(مسودة!$C$8:$C$37=$C$9)),ROW(مسودة!$C$8:$C$37)),ROW()-ROW(Y11)+1)),مسودة!Y10:Y$37)),0))</f>
        <v>17</v>
      </c>
      <c r="Z11" s="32">
        <f t="array" ref="Z11">IF($C$9="","",IFERROR(MAX(IF((ROW(مسودة!$C$8:$C$37)=SMALL(IF((ROW(مسودة!$C$8:$C$37)*(مسودة!$C$8:$C$37=$C$9)),ROW(مسودة!$C$8:$C$37)),ROW()-ROW(Z11)+1)),مسودة!Z10:Z$37)),0))</f>
        <v>36</v>
      </c>
      <c r="AA11" s="32">
        <f t="array" ref="AA11">IF($C$9="","",IFERROR(MAX(IF((ROW(مسودة!$C$8:$C$37)=SMALL(IF((ROW(مسودة!$C$8:$C$37)*(مسودة!$C$8:$C$37=$C$9)),ROW(مسودة!$C$8:$C$37)),ROW()-ROW(AA11)+1)),مسودة!AA10:AA$37)),0))</f>
        <v>53</v>
      </c>
      <c r="AB11" s="32">
        <f t="array" ref="AB11">IF($C$9="","",IFERROR(MAX(IF((ROW(مسودة!$C$8:$C$37)=SMALL(IF((ROW(مسودة!$C$8:$C$37)*(مسودة!$C$8:$C$37=$C$9)),ROW(مسودة!$C$8:$C$37)),ROW()-ROW(AB11)+1)),مسودة!AB10:AB$37)),0))</f>
        <v>23</v>
      </c>
      <c r="AC11" s="32">
        <f t="array" ref="AC11">IF($C$9="","",IFERROR(MAX(IF((ROW(مسودة!$C$8:$C$37)=SMALL(IF((ROW(مسودة!$C$8:$C$37)*(مسودة!$C$8:$C$37=$C$9)),ROW(مسودة!$C$8:$C$37)),ROW()-ROW(AC11)+1)),مسودة!AC10:AC$37)),0))</f>
        <v>32</v>
      </c>
      <c r="AD11" s="32">
        <f t="array" ref="AD11">IF($C$9="","",IFERROR(MAX(IF((ROW(مسودة!$C$8:$C$37)=SMALL(IF((ROW(مسودة!$C$8:$C$37)*(مسودة!$C$8:$C$37=$C$9)),ROW(مسودة!$C$8:$C$37)),ROW()-ROW(AD11)+1)),مسودة!AD10:AD$37)),0))</f>
        <v>55</v>
      </c>
      <c r="AE11" s="32">
        <f t="array" ref="AE11">IF($C$9="","",IFERROR(MAX(IF((ROW(مسودة!$C$8:$C$37)=SMALL(IF((ROW(مسودة!$C$8:$C$37)*(مسودة!$C$8:$C$37=$C$9)),ROW(مسودة!$C$8:$C$37)),ROW()-ROW(AE11)+1)),مسودة!AE10:AE$37)),0))</f>
        <v>21</v>
      </c>
      <c r="AF11" s="32">
        <f t="array" ref="AF11">IF($C$9="","",IFERROR(MAX(IF((ROW(مسودة!$C$8:$C$37)=SMALL(IF((ROW(مسودة!$C$8:$C$37)*(مسودة!$C$8:$C$37=$C$9)),ROW(مسودة!$C$8:$C$37)),ROW()-ROW(AF11)+1)),مسودة!AF10:AF$37)),0))</f>
        <v>30</v>
      </c>
      <c r="AG11" s="32">
        <f t="array" ref="AG11">IF($C$9="","",IFERROR(MAX(IF((ROW(مسودة!$C$8:$C$37)=SMALL(IF((ROW(مسودة!$C$8:$C$37)*(مسودة!$C$8:$C$37=$C$9)),ROW(مسودة!$C$8:$C$37)),ROW()-ROW(AG11)+1)),مسودة!AG10:AG$37)),0))</f>
        <v>51</v>
      </c>
      <c r="AH11" s="32">
        <f t="array" ref="AH11">IF($C$9="","",IFERROR(MAX(IF((ROW(مسودة!$C$8:$C$37)=SMALL(IF((ROW(مسودة!$C$8:$C$37)*(مسودة!$C$8:$C$37=$C$9)),ROW(مسودة!$C$8:$C$37)),ROW()-ROW(AH11)+1)),مسودة!AH10:AH$37)),0))</f>
        <v>18</v>
      </c>
      <c r="AI11" s="32">
        <f t="array" ref="AI11">IF($C$9="","",IFERROR(MAX(IF((ROW(مسودة!$C$8:$C$37)=SMALL(IF((ROW(مسودة!$C$8:$C$37)*(مسودة!$C$8:$C$37=$C$9)),ROW(مسودة!$C$8:$C$37)),ROW()-ROW(AI11)+1)),مسودة!AI10:AI$37)),0))</f>
        <v>33</v>
      </c>
      <c r="AJ11" s="32">
        <f t="array" ref="AJ11">IF($C$9="","",IFERROR(MAX(IF((ROW(مسودة!$C$8:$C$37)=SMALL(IF((ROW(مسودة!$C$8:$C$37)*(مسودة!$C$8:$C$37=$C$9)),ROW(مسودة!$C$8:$C$37)),ROW()-ROW(AJ11)+1)),مسودة!AJ10:AJ$37)),0))</f>
        <v>51</v>
      </c>
      <c r="AK11" s="32">
        <f t="array" ref="AK11">IF($C$9="","",IFERROR(MAX(IF((ROW(مسودة!$C$8:$C$37)=SMALL(IF((ROW(مسودة!$C$8:$C$37)*(مسودة!$C$8:$C$37=$C$9)),ROW(مسودة!$C$8:$C$37)),ROW()-ROW(AK11)+1)),مسودة!AK10:AK$37)),0))</f>
        <v>7</v>
      </c>
      <c r="AL11" s="32">
        <f t="array" ref="AL11">IF($C$9="","",IFERROR(MAX(IF((ROW(مسودة!$C$8:$C$37)=SMALL(IF((ROW(مسودة!$C$8:$C$37)*(مسودة!$C$8:$C$37=$C$9)),ROW(مسودة!$C$8:$C$37)),ROW()-ROW(AL11)+1)),مسودة!AL10:AL$37)),0))</f>
        <v>14</v>
      </c>
      <c r="AM11" s="32">
        <f t="array" ref="AM11">IF($C$9="","",IFERROR(MAX(IF((ROW(مسودة!$C$8:$C$37)=SMALL(IF((ROW(مسودة!$C$8:$C$37)*(مسودة!$C$8:$C$37=$C$9)),ROW(مسودة!$C$8:$C$37)),ROW()-ROW(AM11)+1)),مسودة!AM10:AM$37)),0))</f>
        <v>21</v>
      </c>
      <c r="AN11" s="32">
        <f t="array" ref="AN11">IF($C$9="","",IFERROR(MAX(IF((ROW(مسودة!$C$8:$C$37)=SMALL(IF((ROW(مسودة!$C$8:$C$37)*(مسودة!$C$8:$C$37=$C$9)),ROW(مسودة!$C$8:$C$37)),ROW()-ROW(AN11)+1)),مسودة!AN10:AN$37)),0))</f>
        <v>804</v>
      </c>
      <c r="AO11" s="32">
        <f t="array" ref="AO11">IF($C$9="","",IFERROR(MAX(IF((ROW(مسودة!$C$8:$C$37)=SMALL(IF((ROW(مسودة!$C$8:$C$37)*(مسودة!$C$8:$C$37=$C$9)),ROW(مسودة!$C$8:$C$37)),ROW()-ROW(AO11)+1)),مسودة!AO10:AO$37)),0))</f>
        <v>60.909090909090914</v>
      </c>
      <c r="AP11" s="32" t="str">
        <f>IF(AO11&lt;50,"   ",IF(AO11&lt;65,"مقبول",IF(AO11&lt;75,"جيد",IF(AO11&lt;85,"جيدجداً",IF(AO11&lt;=100,"ممتاز","")))))</f>
        <v>مقبول</v>
      </c>
      <c r="AQ11" s="41"/>
      <c r="AR11" s="41"/>
      <c r="AS11" s="41"/>
      <c r="AT11" s="41"/>
      <c r="AU11" s="97"/>
    </row>
    <row r="12" spans="2:47" ht="28.5" customHeight="1" thickBot="1">
      <c r="B12" s="40">
        <v>2</v>
      </c>
      <c r="C12" s="90">
        <f t="array" ref="C12">IF(ISERROR(INDEX(مسودة!$C$8:$AV$37,SMALL(IF((مسودة!$AV$8:$AV$37="ناجح"),ROW(مسودة!$C$8:$AV$37)-MIN(ROW(مسودة!$C$8:$AV$37))+1,""),ROW(A2)),COLUMN(A2))),"",INDEX(مسودة!$C$8:$AV$37,SMALL(IF((مسودة!$AV$8:$AV$37="ناجح"),ROW(مسودة!$C$8:$AV$37)-MIN(ROW(مسودة!$C$8:$AV$37))+1,""),ROW(A2)),COLUMN(A2)))</f>
        <v>607</v>
      </c>
      <c r="D12" s="87" t="str">
        <f>IF(C12&lt;&gt;"",VLOOKUP(C12,مسودة!$C$8:$D$37,2,0),"")</f>
        <v xml:space="preserve">احمد  علي </v>
      </c>
      <c r="E12" s="87">
        <f>IF(C12&lt;&gt;"",VLOOKUP(C12,مسودة!$C$8:$E$37,3,0),"")</f>
        <v>215</v>
      </c>
      <c r="F12" s="11" t="s">
        <v>30</v>
      </c>
      <c r="G12" s="32">
        <f t="array" ref="G12">IF($C$12="","",IFERROR(MAX(IF((ROW(مسودة!$C$8:$C$37)=SMALL(IF((ROW(مسودة!$C$8:$C$37)*(مسودة!$C$8:$C$37=$C$12)),ROW(مسودة!$C$8:$C$37)),ROW()-ROW(G12)+1)),مسودة!G8:G$37)),0))</f>
        <v>26</v>
      </c>
      <c r="H12" s="32">
        <f t="array" ref="H12">IF($C$12="","",IFERROR(MAX(IF((ROW(مسودة!$C$8:$C$37)=SMALL(IF((ROW(مسودة!$C$8:$C$37)*(مسودة!$C$8:$C$37=$C$12)),ROW(مسودة!$C$8:$C$37)),ROW()-ROW(H12)+1)),مسودة!H8:H$37)),0))</f>
        <v>49</v>
      </c>
      <c r="I12" s="32">
        <f t="array" ref="I12">IF($C$12="","",IFERROR(MAX(IF((ROW(مسودة!$C$8:$C$37)=SMALL(IF((ROW(مسودة!$C$8:$C$37)*(مسودة!$C$8:$C$37=$C$12)),ROW(مسودة!$C$8:$C$37)),ROW()-ROW(I12)+1)),مسودة!I8:I$37)),0))</f>
        <v>75</v>
      </c>
      <c r="J12" s="32">
        <f t="array" ref="J12">IF($C$12="","",IFERROR(MAX(IF((ROW(مسودة!$C$8:$C$37)=SMALL(IF((ROW(مسودة!$C$8:$C$37)*(مسودة!$C$8:$C$37=$C$12)),ROW(مسودة!$C$8:$C$37)),ROW()-ROW(J12)+1)),مسودة!J8:J$37)),0))</f>
        <v>29</v>
      </c>
      <c r="K12" s="32">
        <f t="array" ref="K12">IF($C$12="","",IFERROR(MAX(IF((ROW(مسودة!$C$8:$C$37)=SMALL(IF((ROW(مسودة!$C$8:$C$37)*(مسودة!$C$8:$C$37=$C$12)),ROW(مسودة!$C$8:$C$37)),ROW()-ROW(K12)+1)),مسودة!K8:K$37)),0))</f>
        <v>28</v>
      </c>
      <c r="L12" s="32">
        <f t="array" ref="L12">IF($C$12="","",IFERROR(MAX(IF((ROW(مسودة!$C$8:$C$37)=SMALL(IF((ROW(مسودة!$C$8:$C$37)*(مسودة!$C$8:$C$37=$C$12)),ROW(مسودة!$C$8:$C$37)),ROW()-ROW(L12)+1)),مسودة!L8:L$37)),0))</f>
        <v>57</v>
      </c>
      <c r="M12" s="32">
        <f t="array" ref="M12">IF($C$12="","",IFERROR(MAX(IF((ROW(مسودة!$C$8:$C$37)=SMALL(IF((ROW(مسودة!$C$8:$C$37)*(مسودة!$C$8:$C$37=$C$12)),ROW(مسودة!$C$8:$C$37)),ROW()-ROW(M12)+1)),مسودة!M8:M$37)),0))</f>
        <v>15</v>
      </c>
      <c r="N12" s="32">
        <f t="array" ref="N12">IF($C$12="","",IFERROR(MAX(IF((ROW(مسودة!$C$8:$C$37)=SMALL(IF((ROW(مسودة!$C$8:$C$37)*(مسودة!$C$8:$C$37=$C$12)),ROW(مسودة!$C$8:$C$37)),ROW()-ROW(N12)+1)),مسودة!N8:N$37)),0))</f>
        <v>30</v>
      </c>
      <c r="O12" s="32">
        <f t="array" ref="O12">IF($C$12="","",IFERROR(MAX(IF((ROW(مسودة!$C$8:$C$37)=SMALL(IF((ROW(مسودة!$C$8:$C$37)*(مسودة!$C$8:$C$37=$C$12)),ROW(مسودة!$C$8:$C$37)),ROW()-ROW(O12)+1)),مسودة!O8:O$37)),0))</f>
        <v>45</v>
      </c>
      <c r="P12" s="32">
        <f t="array" ref="P12">IF($C$12="","",IFERROR(MAX(IF((ROW(مسودة!$C$8:$C$37)=SMALL(IF((ROW(مسودة!$C$8:$C$37)*(مسودة!$C$8:$C$37=$C$12)),ROW(مسودة!$C$8:$C$37)),ROW()-ROW(P12)+1)),مسودة!P8:P$37)),0))</f>
        <v>17</v>
      </c>
      <c r="Q12" s="32">
        <f t="array" ref="Q12">IF($C$12="","",IFERROR(MAX(IF((ROW(مسودة!$C$8:$C$37)=SMALL(IF((ROW(مسودة!$C$8:$C$37)*(مسودة!$C$8:$C$37=$C$12)),ROW(مسودة!$C$8:$C$37)),ROW()-ROW(Q12)+1)),مسودة!Q8:Q$37)),0))</f>
        <v>13</v>
      </c>
      <c r="R12" s="32">
        <f t="array" ref="R12">IF($C$12="","",IFERROR(MAX(IF((ROW(مسودة!$C$8:$C$37)=SMALL(IF((ROW(مسودة!$C$8:$C$37)*(مسودة!$C$8:$C$37=$C$12)),ROW(مسودة!$C$8:$C$37)),ROW()-ROW(R12)+1)),مسودة!R8:R$37)),0))</f>
        <v>30</v>
      </c>
      <c r="S12" s="32">
        <f t="array" ref="S12">IF($C$12="","",IFERROR(MAX(IF((ROW(مسودة!$C$8:$C$37)=SMALL(IF((ROW(مسودة!$C$8:$C$37)*(مسودة!$C$8:$C$37=$C$12)),ROW(مسودة!$C$8:$C$37)),ROW()-ROW(S12)+1)),مسودة!S8:S$37)),0))</f>
        <v>16</v>
      </c>
      <c r="T12" s="32">
        <f t="array" ref="T12">IF($C$12="","",IFERROR(MAX(IF((ROW(مسودة!$C$8:$C$37)=SMALL(IF((ROW(مسودة!$C$8:$C$37)*(مسودة!$C$8:$C$37=$C$12)),ROW(مسودة!$C$8:$C$37)),ROW()-ROW(T12)+1)),مسودة!T8:T$37)),0))</f>
        <v>18</v>
      </c>
      <c r="U12" s="32">
        <f t="array" ref="U12">IF($C$12="","",IFERROR(MAX(IF((ROW(مسودة!$C$8:$C$37)=SMALL(IF((ROW(مسودة!$C$8:$C$37)*(مسودة!$C$8:$C$37=$C$12)),ROW(مسودة!$C$8:$C$37)),ROW()-ROW(U12)+1)),مسودة!U8:U$37)),0))</f>
        <v>34</v>
      </c>
      <c r="V12" s="32">
        <f t="array" ref="V12">IF($C$12="","",IFERROR(MAX(IF((ROW(مسودة!$C$8:$C$37)=SMALL(IF((ROW(مسودة!$C$8:$C$37)*(مسودة!$C$8:$C$37=$C$12)),ROW(مسودة!$C$8:$C$37)),ROW()-ROW(V12)+1)),مسودة!V8:V$37)),0))</f>
        <v>19</v>
      </c>
      <c r="W12" s="32">
        <f t="array" ref="W12">IF($C$12="","",IFERROR(MAX(IF((ROW(مسودة!$C$8:$C$37)=SMALL(IF((ROW(مسودة!$C$8:$C$37)*(مسودة!$C$8:$C$37=$C$12)),ROW(مسودة!$C$8:$C$37)),ROW()-ROW(W12)+1)),مسودة!W8:W$37)),0))</f>
        <v>30</v>
      </c>
      <c r="X12" s="32">
        <f t="array" ref="X12">IF($C$12="","",IFERROR(MAX(IF((ROW(مسودة!$C$8:$C$37)=SMALL(IF((ROW(مسودة!$C$8:$C$37)*(مسودة!$C$8:$C$37=$C$12)),ROW(مسودة!$C$8:$C$37)),ROW()-ROW(X12)+1)),مسودة!X8:X$37)),0))</f>
        <v>49</v>
      </c>
      <c r="Y12" s="32">
        <f t="array" ref="Y12">IF($C$12="","",IFERROR(MAX(IF((ROW(مسودة!$C$8:$C$37)=SMALL(IF((ROW(مسودة!$C$8:$C$37)*(مسودة!$C$8:$C$37=$C$12)),ROW(مسودة!$C$8:$C$37)),ROW()-ROW(Y12)+1)),مسودة!Y8:Y$37)),0))</f>
        <v>6</v>
      </c>
      <c r="Z12" s="32">
        <f t="array" ref="Z12">IF($C$12="","",IFERROR(MAX(IF((ROW(مسودة!$C$8:$C$37)=SMALL(IF((ROW(مسودة!$C$8:$C$37)*(مسودة!$C$8:$C$37=$C$12)),ROW(مسودة!$C$8:$C$37)),ROW()-ROW(Z12)+1)),مسودة!Z8:Z$37)),0))</f>
        <v>20</v>
      </c>
      <c r="AA12" s="32">
        <f t="array" ref="AA12">IF($C$12="","",IFERROR(MAX(IF((ROW(مسودة!$C$8:$C$37)=SMALL(IF((ROW(مسودة!$C$8:$C$37)*(مسودة!$C$8:$C$37=$C$12)),ROW(مسودة!$C$8:$C$37)),ROW()-ROW(AA12)+1)),مسودة!AA8:AA$37)),0))</f>
        <v>26</v>
      </c>
      <c r="AB12" s="32">
        <f t="array" ref="AB12">IF($C$12="","",IFERROR(MAX(IF((ROW(مسودة!$C$8:$C$37)=SMALL(IF((ROW(مسودة!$C$8:$C$37)*(مسودة!$C$8:$C$37=$C$12)),ROW(مسودة!$C$8:$C$37)),ROW()-ROW(AB12)+1)),مسودة!AB8:AB$37)),0))</f>
        <v>16</v>
      </c>
      <c r="AC12" s="32">
        <f t="array" ref="AC12">IF($C$12="","",IFERROR(MAX(IF((ROW(مسودة!$C$8:$C$37)=SMALL(IF((ROW(مسودة!$C$8:$C$37)*(مسودة!$C$8:$C$37=$C$12)),ROW(مسودة!$C$8:$C$37)),ROW()-ROW(AC12)+1)),مسودة!AC8:AC$37)),0))</f>
        <v>14</v>
      </c>
      <c r="AD12" s="32">
        <f t="array" ref="AD12">IF($C$12="","",IFERROR(MAX(IF((ROW(مسودة!$C$8:$C$37)=SMALL(IF((ROW(مسودة!$C$8:$C$37)*(مسودة!$C$8:$C$37=$C$12)),ROW(مسودة!$C$8:$C$37)),ROW()-ROW(AD12)+1)),مسودة!AD8:AD$37)),0))</f>
        <v>30</v>
      </c>
      <c r="AE12" s="32">
        <f t="array" ref="AE12">IF($C$12="","",IFERROR(MAX(IF((ROW(مسودة!$C$8:$C$37)=SMALL(IF((ROW(مسودة!$C$8:$C$37)*(مسودة!$C$8:$C$37=$C$12)),ROW(مسودة!$C$8:$C$37)),ROW()-ROW(AE12)+1)),مسودة!AE8:AE$37)),0))</f>
        <v>11</v>
      </c>
      <c r="AF12" s="32">
        <f t="array" ref="AF12">IF($C$12="","",IFERROR(MAX(IF((ROW(مسودة!$C$8:$C$37)=SMALL(IF((ROW(مسودة!$C$8:$C$37)*(مسودة!$C$8:$C$37=$C$12)),ROW(مسودة!$C$8:$C$37)),ROW()-ROW(AF12)+1)),مسودة!AF8:AF$37)),0))</f>
        <v>9</v>
      </c>
      <c r="AG12" s="32">
        <f t="array" ref="AG12">IF($C$12="","",IFERROR(MAX(IF((ROW(مسودة!$C$8:$C$37)=SMALL(IF((ROW(مسودة!$C$8:$C$37)*(مسودة!$C$8:$C$37=$C$12)),ROW(مسودة!$C$8:$C$37)),ROW()-ROW(AG12)+1)),مسودة!AG8:AG$37)),0))</f>
        <v>20</v>
      </c>
      <c r="AH12" s="32">
        <f t="array" ref="AH12">IF($C$12="","",IFERROR(MAX(IF((ROW(مسودة!$C$8:$C$37)=SMALL(IF((ROW(مسودة!$C$8:$C$37)*(مسودة!$C$8:$C$37=$C$12)),ROW(مسودة!$C$8:$C$37)),ROW()-ROW(AH12)+1)),مسودة!AH8:AH$37)),0))</f>
        <v>9</v>
      </c>
      <c r="AI12" s="32">
        <f t="array" ref="AI12">IF($C$12="","",IFERROR(MAX(IF((ROW(مسودة!$C$8:$C$37)=SMALL(IF((ROW(مسودة!$C$8:$C$37)*(مسودة!$C$8:$C$37=$C$12)),ROW(مسودة!$C$8:$C$37)),ROW()-ROW(AI12)+1)),مسودة!AI8:AI$37)),0))</f>
        <v>9</v>
      </c>
      <c r="AJ12" s="32">
        <f t="array" ref="AJ12">IF($C$12="","",IFERROR(MAX(IF((ROW(مسودة!$C$8:$C$37)=SMALL(IF((ROW(مسودة!$C$8:$C$37)*(مسودة!$C$8:$C$37=$C$12)),ROW(مسودة!$C$8:$C$37)),ROW()-ROW(AJ12)+1)),مسودة!AJ8:AJ$37)),0))</f>
        <v>18</v>
      </c>
      <c r="AK12" s="32">
        <f t="array" ref="AK12">IF($C$12="","",IFERROR(MAX(IF((ROW(مسودة!$C$8:$C$37)=SMALL(IF((ROW(مسودة!$C$8:$C$37)*(مسودة!$C$8:$C$37=$C$12)),ROW(مسودة!$C$8:$C$37)),ROW()-ROW(AK12)+1)),مسودة!AK8:AK$37)),0))</f>
        <v>6</v>
      </c>
      <c r="AL12" s="32">
        <f t="array" ref="AL12">IF($C$12="","",IFERROR(MAX(IF((ROW(مسودة!$C$8:$C$37)=SMALL(IF((ROW(مسودة!$C$8:$C$37)*(مسودة!$C$8:$C$37=$C$12)),ROW(مسودة!$C$8:$C$37)),ROW()-ROW(AL12)+1)),مسودة!AL8:AL$37)),0))</f>
        <v>7</v>
      </c>
      <c r="AM12" s="32">
        <f t="array" ref="AM12">IF($C$12="","",IFERROR(MAX(IF((ROW(مسودة!$C$8:$C$37)=SMALL(IF((ROW(مسودة!$C$8:$C$37)*(مسودة!$C$8:$C$37=$C$12)),ROW(مسودة!$C$8:$C$37)),ROW()-ROW(AM12)+1)),مسودة!AM8:AM$37)),0))</f>
        <v>13</v>
      </c>
      <c r="AN12" s="54"/>
      <c r="AO12" s="54"/>
      <c r="AP12" s="47"/>
      <c r="AQ12" s="41"/>
      <c r="AR12" s="41"/>
      <c r="AS12" s="41"/>
      <c r="AT12" s="41"/>
      <c r="AU12" s="95" t="str">
        <f>IFERROR(LOOKUP(2,1/((مسودة!$C$8:$C$37=C12)*(مسودة!$F$8:$F$37=F12)),مسودة!$AV$8:$AV$37),"")</f>
        <v>ناجح</v>
      </c>
    </row>
    <row r="13" spans="2:47" ht="28.5" customHeight="1" thickBot="1">
      <c r="B13" s="40"/>
      <c r="C13" s="91"/>
      <c r="D13" s="43"/>
      <c r="E13" s="43"/>
      <c r="F13" s="11" t="s">
        <v>31</v>
      </c>
      <c r="G13" s="32">
        <f t="array" ref="G13">IF($C$12="","",IFERROR(MAX(IF((ROW(مسودة!$C$8:$C$37)=SMALL(IF((ROW(مسودة!$C$8:$C$37)*(مسودة!$C$8:$C$37=$C$12)),ROW(مسودة!$C$8:$C$37)),ROW()-ROW(G13)+1)),مسودة!G9:G$37)),0))</f>
        <v>27</v>
      </c>
      <c r="H13" s="32">
        <f t="array" ref="H13">IF($C$12="","",IFERROR(MAX(IF((ROW(مسودة!$C$8:$C$37)=SMALL(IF((ROW(مسودة!$C$8:$C$37)*(مسودة!$C$8:$C$37=$C$12)),ROW(مسودة!$C$8:$C$37)),ROW()-ROW(H13)+1)),مسودة!H9:H$37)),0))</f>
        <v>61</v>
      </c>
      <c r="I13" s="32">
        <f t="array" ref="I13">IF($C$12="","",IFERROR(MAX(IF((ROW(مسودة!$C$8:$C$37)=SMALL(IF((ROW(مسودة!$C$8:$C$37)*(مسودة!$C$8:$C$37=$C$12)),ROW(مسودة!$C$8:$C$37)),ROW()-ROW(I13)+1)),مسودة!I9:I$37)),0))</f>
        <v>88</v>
      </c>
      <c r="J13" s="32">
        <f t="array" ref="J13">IF($C$12="","",IFERROR(MAX(IF((ROW(مسودة!$C$8:$C$37)=SMALL(IF((ROW(مسودة!$C$8:$C$37)*(مسودة!$C$8:$C$37=$C$12)),ROW(مسودة!$C$8:$C$37)),ROW()-ROW(J13)+1)),مسودة!J9:J$37)),0))</f>
        <v>28</v>
      </c>
      <c r="K13" s="32">
        <f t="array" ref="K13">IF($C$12="","",IFERROR(MAX(IF((ROW(مسودة!$C$8:$C$37)=SMALL(IF((ROW(مسودة!$C$8:$C$37)*(مسودة!$C$8:$C$37=$C$12)),ROW(مسودة!$C$8:$C$37)),ROW()-ROW(K13)+1)),مسودة!K9:K$37)),0))</f>
        <v>28</v>
      </c>
      <c r="L13" s="32">
        <f t="array" ref="L13">IF($C$12="","",IFERROR(MAX(IF((ROW(مسودة!$C$8:$C$37)=SMALL(IF((ROW(مسودة!$C$8:$C$37)*(مسودة!$C$8:$C$37=$C$12)),ROW(مسودة!$C$8:$C$37)),ROW()-ROW(L13)+1)),مسودة!L9:L$37)),0))</f>
        <v>56</v>
      </c>
      <c r="M13" s="32">
        <f t="array" ref="M13">IF($C$12="","",IFERROR(MAX(IF((ROW(مسودة!$C$8:$C$37)=SMALL(IF((ROW(مسودة!$C$8:$C$37)*(مسودة!$C$8:$C$37=$C$12)),ROW(مسودة!$C$8:$C$37)),ROW()-ROW(M13)+1)),مسودة!M9:M$37)),0))</f>
        <v>18</v>
      </c>
      <c r="N13" s="32">
        <f t="array" ref="N13">IF($C$12="","",IFERROR(MAX(IF((ROW(مسودة!$C$8:$C$37)=SMALL(IF((ROW(مسودة!$C$8:$C$37)*(مسودة!$C$8:$C$37=$C$12)),ROW(مسودة!$C$8:$C$37)),ROW()-ROW(N13)+1)),مسودة!N9:N$37)),0))</f>
        <v>37</v>
      </c>
      <c r="O13" s="32">
        <f t="array" ref="O13">IF($C$12="","",IFERROR(MAX(IF((ROW(مسودة!$C$8:$C$37)=SMALL(IF((ROW(مسودة!$C$8:$C$37)*(مسودة!$C$8:$C$37=$C$12)),ROW(مسودة!$C$8:$C$37)),ROW()-ROW(O13)+1)),مسودة!O9:O$37)),0))</f>
        <v>55</v>
      </c>
      <c r="P13" s="32">
        <f t="array" ref="P13">IF($C$12="","",IFERROR(MAX(IF((ROW(مسودة!$C$8:$C$37)=SMALL(IF((ROW(مسودة!$C$8:$C$37)*(مسودة!$C$8:$C$37=$C$12)),ROW(مسودة!$C$8:$C$37)),ROW()-ROW(P13)+1)),مسودة!P9:P$37)),0))</f>
        <v>14</v>
      </c>
      <c r="Q13" s="32">
        <f t="array" ref="Q13">IF($C$12="","",IFERROR(MAX(IF((ROW(مسودة!$C$8:$C$37)=SMALL(IF((ROW(مسودة!$C$8:$C$37)*(مسودة!$C$8:$C$37=$C$12)),ROW(مسودة!$C$8:$C$37)),ROW()-ROW(Q13)+1)),مسودة!Q9:Q$37)),0))</f>
        <v>16</v>
      </c>
      <c r="R13" s="32">
        <f t="array" ref="R13">IF($C$12="","",IFERROR(MAX(IF((ROW(مسودة!$C$8:$C$37)=SMALL(IF((ROW(مسودة!$C$8:$C$37)*(مسودة!$C$8:$C$37=$C$12)),ROW(مسودة!$C$8:$C$37)),ROW()-ROW(R13)+1)),مسودة!R9:R$37)),0))</f>
        <v>30</v>
      </c>
      <c r="S13" s="32">
        <f t="array" ref="S13">IF($C$12="","",IFERROR(MAX(IF((ROW(مسودة!$C$8:$C$37)=SMALL(IF((ROW(مسودة!$C$8:$C$37)*(مسودة!$C$8:$C$37=$C$12)),ROW(مسودة!$C$8:$C$37)),ROW()-ROW(S13)+1)),مسودة!S9:S$37)),0))</f>
        <v>18</v>
      </c>
      <c r="T13" s="32">
        <f t="array" ref="T13">IF($C$12="","",IFERROR(MAX(IF((ROW(مسودة!$C$8:$C$37)=SMALL(IF((ROW(مسودة!$C$8:$C$37)*(مسودة!$C$8:$C$37=$C$12)),ROW(مسودة!$C$8:$C$37)),ROW()-ROW(T13)+1)),مسودة!T9:T$37)),0))</f>
        <v>14</v>
      </c>
      <c r="U13" s="32">
        <f t="array" ref="U13">IF($C$12="","",IFERROR(MAX(IF((ROW(مسودة!$C$8:$C$37)=SMALL(IF((ROW(مسودة!$C$8:$C$37)*(مسودة!$C$8:$C$37=$C$12)),ROW(مسودة!$C$8:$C$37)),ROW()-ROW(U13)+1)),مسودة!U9:U$37)),0))</f>
        <v>32</v>
      </c>
      <c r="V13" s="32">
        <f t="array" ref="V13">IF($C$12="","",IFERROR(MAX(IF((ROW(مسودة!$C$8:$C$37)=SMALL(IF((ROW(مسودة!$C$8:$C$37)*(مسودة!$C$8:$C$37=$C$12)),ROW(مسودة!$C$8:$C$37)),ROW()-ROW(V13)+1)),مسودة!V9:V$37)),0))</f>
        <v>16</v>
      </c>
      <c r="W13" s="32">
        <f t="array" ref="W13">IF($C$12="","",IFERROR(MAX(IF((ROW(مسودة!$C$8:$C$37)=SMALL(IF((ROW(مسودة!$C$8:$C$37)*(مسودة!$C$8:$C$37=$C$12)),ROW(مسودة!$C$8:$C$37)),ROW()-ROW(W13)+1)),مسودة!W9:W$37)),0))</f>
        <v>19</v>
      </c>
      <c r="X13" s="32">
        <f t="array" ref="X13">IF($C$12="","",IFERROR(MAX(IF((ROW(مسودة!$C$8:$C$37)=SMALL(IF((ROW(مسودة!$C$8:$C$37)*(مسودة!$C$8:$C$37=$C$12)),ROW(مسودة!$C$8:$C$37)),ROW()-ROW(X13)+1)),مسودة!X9:X$37)),0))</f>
        <v>35</v>
      </c>
      <c r="Y13" s="32">
        <f t="array" ref="Y13">IF($C$12="","",IFERROR(MAX(IF((ROW(مسودة!$C$8:$C$37)=SMALL(IF((ROW(مسودة!$C$8:$C$37)*(مسودة!$C$8:$C$37=$C$12)),ROW(مسودة!$C$8:$C$37)),ROW()-ROW(Y13)+1)),مسودة!Y9:Y$37)),0))</f>
        <v>6</v>
      </c>
      <c r="Z13" s="32">
        <f t="array" ref="Z13">IF($C$12="","",IFERROR(MAX(IF((ROW(مسودة!$C$8:$C$37)=SMALL(IF((ROW(مسودة!$C$8:$C$37)*(مسودة!$C$8:$C$37=$C$12)),ROW(مسودة!$C$8:$C$37)),ROW()-ROW(Z13)+1)),مسودة!Z9:Z$37)),0))</f>
        <v>21</v>
      </c>
      <c r="AA13" s="32">
        <f t="array" ref="AA13">IF($C$12="","",IFERROR(MAX(IF((ROW(مسودة!$C$8:$C$37)=SMALL(IF((ROW(مسودة!$C$8:$C$37)*(مسودة!$C$8:$C$37=$C$12)),ROW(مسودة!$C$8:$C$37)),ROW()-ROW(AA13)+1)),مسودة!AA9:AA$37)),0))</f>
        <v>27</v>
      </c>
      <c r="AB13" s="32">
        <f t="array" ref="AB13">IF($C$12="","",IFERROR(MAX(IF((ROW(مسودة!$C$8:$C$37)=SMALL(IF((ROW(مسودة!$C$8:$C$37)*(مسودة!$C$8:$C$37=$C$12)),ROW(مسودة!$C$8:$C$37)),ROW()-ROW(AB13)+1)),مسودة!AB9:AB$37)),0))</f>
        <v>12</v>
      </c>
      <c r="AC13" s="32">
        <f t="array" ref="AC13">IF($C$12="","",IFERROR(MAX(IF((ROW(مسودة!$C$8:$C$37)=SMALL(IF((ROW(مسودة!$C$8:$C$37)*(مسودة!$C$8:$C$37=$C$12)),ROW(مسودة!$C$8:$C$37)),ROW()-ROW(AC13)+1)),مسودة!AC9:AC$37)),0))</f>
        <v>17</v>
      </c>
      <c r="AD13" s="32">
        <f t="array" ref="AD13">IF($C$12="","",IFERROR(MAX(IF((ROW(مسودة!$C$8:$C$37)=SMALL(IF((ROW(مسودة!$C$8:$C$37)*(مسودة!$C$8:$C$37=$C$12)),ROW(مسودة!$C$8:$C$37)),ROW()-ROW(AD13)+1)),مسودة!AD9:AD$37)),0))</f>
        <v>29</v>
      </c>
      <c r="AE13" s="32">
        <f t="array" ref="AE13">IF($C$12="","",IFERROR(MAX(IF((ROW(مسودة!$C$8:$C$37)=SMALL(IF((ROW(مسودة!$C$8:$C$37)*(مسودة!$C$8:$C$37=$C$12)),ROW(مسودة!$C$8:$C$37)),ROW()-ROW(AE13)+1)),مسودة!AE9:AE$37)),0))</f>
        <v>11</v>
      </c>
      <c r="AF13" s="32">
        <f t="array" ref="AF13">IF($C$12="","",IFERROR(MAX(IF((ROW(مسودة!$C$8:$C$37)=SMALL(IF((ROW(مسودة!$C$8:$C$37)*(مسودة!$C$8:$C$37=$C$12)),ROW(مسودة!$C$8:$C$37)),ROW()-ROW(AF13)+1)),مسودة!AF9:AF$37)),0))</f>
        <v>18</v>
      </c>
      <c r="AG13" s="32">
        <f t="array" ref="AG13">IF($C$12="","",IFERROR(MAX(IF((ROW(مسودة!$C$8:$C$37)=SMALL(IF((ROW(مسودة!$C$8:$C$37)*(مسودة!$C$8:$C$37=$C$12)),ROW(مسودة!$C$8:$C$37)),ROW()-ROW(AG13)+1)),مسودة!AG9:AG$37)),0))</f>
        <v>29</v>
      </c>
      <c r="AH13" s="32">
        <f t="array" ref="AH13">IF($C$12="","",IFERROR(MAX(IF((ROW(مسودة!$C$8:$C$37)=SMALL(IF((ROW(مسودة!$C$8:$C$37)*(مسودة!$C$8:$C$37=$C$12)),ROW(مسودة!$C$8:$C$37)),ROW()-ROW(AH13)+1)),مسودة!AH9:AH$37)),0))</f>
        <v>9</v>
      </c>
      <c r="AI13" s="32">
        <f t="array" ref="AI13">IF($C$12="","",IFERROR(MAX(IF((ROW(مسودة!$C$8:$C$37)=SMALL(IF((ROW(مسودة!$C$8:$C$37)*(مسودة!$C$8:$C$37=$C$12)),ROW(مسودة!$C$8:$C$37)),ROW()-ROW(AI13)+1)),مسودة!AI9:AI$37)),0))</f>
        <v>16</v>
      </c>
      <c r="AJ13" s="32">
        <f t="array" ref="AJ13">IF($C$12="","",IFERROR(MAX(IF((ROW(مسودة!$C$8:$C$37)=SMALL(IF((ROW(مسودة!$C$8:$C$37)*(مسودة!$C$8:$C$37=$C$12)),ROW(مسودة!$C$8:$C$37)),ROW()-ROW(AJ13)+1)),مسودة!AJ9:AJ$37)),0))</f>
        <v>25</v>
      </c>
      <c r="AK13" s="32">
        <f t="array" ref="AK13">IF($C$12="","",IFERROR(MAX(IF((ROW(مسودة!$C$8:$C$37)=SMALL(IF((ROW(مسودة!$C$8:$C$37)*(مسودة!$C$8:$C$37=$C$12)),ROW(مسودة!$C$8:$C$37)),ROW()-ROW(AK13)+1)),مسودة!AK9:AK$37)),0))</f>
        <v>5</v>
      </c>
      <c r="AL13" s="32">
        <f t="array" ref="AL13">IF($C$12="","",IFERROR(MAX(IF((ROW(مسودة!$C$8:$C$37)=SMALL(IF((ROW(مسودة!$C$8:$C$37)*(مسودة!$C$8:$C$37=$C$12)),ROW(مسودة!$C$8:$C$37)),ROW()-ROW(AL13)+1)),مسودة!AL9:AL$37)),0))</f>
        <v>4</v>
      </c>
      <c r="AM13" s="32">
        <f t="array" ref="AM13">IF($C$12="","",IFERROR(MAX(IF((ROW(مسودة!$C$8:$C$37)=SMALL(IF((ROW(مسودة!$C$8:$C$37)*(مسودة!$C$8:$C$37=$C$12)),ROW(مسودة!$C$8:$C$37)),ROW()-ROW(AM13)+1)),مسودة!AM9:AM$37)),0))</f>
        <v>9</v>
      </c>
      <c r="AN13" s="48"/>
      <c r="AO13" s="48"/>
      <c r="AP13" s="48"/>
      <c r="AQ13" s="41"/>
      <c r="AR13" s="41"/>
      <c r="AS13" s="41"/>
      <c r="AT13" s="41"/>
      <c r="AU13" s="96"/>
    </row>
    <row r="14" spans="2:47" ht="36" customHeight="1" thickBot="1">
      <c r="B14" s="40"/>
      <c r="C14" s="85"/>
      <c r="D14" s="43"/>
      <c r="E14" s="43"/>
      <c r="F14" s="14" t="s">
        <v>32</v>
      </c>
      <c r="G14" s="32">
        <f t="array" ref="G14">IF($C$12="","",IFERROR(MAX(IF((ROW(مسودة!$C$8:$C$37)=SMALL(IF((ROW(مسودة!$C$8:$C$37)*(مسودة!$C$8:$C$37=$C$12)),ROW(مسودة!$C$8:$C$37)),ROW()-ROW(G14)+1)),مسودة!G10:G$37)),0))</f>
        <v>53</v>
      </c>
      <c r="H14" s="32">
        <f t="array" ref="H14">IF($C$12="","",IFERROR(MAX(IF((ROW(مسودة!$C$8:$C$37)=SMALL(IF((ROW(مسودة!$C$8:$C$37)*(مسودة!$C$8:$C$37=$C$12)),ROW(مسودة!$C$8:$C$37)),ROW()-ROW(H14)+1)),مسودة!H10:H$37)),0))</f>
        <v>110</v>
      </c>
      <c r="I14" s="32">
        <f t="array" ref="I14">IF($C$12="","",IFERROR(MAX(IF((ROW(مسودة!$C$8:$C$37)=SMALL(IF((ROW(مسودة!$C$8:$C$37)*(مسودة!$C$8:$C$37=$C$12)),ROW(مسودة!$C$8:$C$37)),ROW()-ROW(I14)+1)),مسودة!I10:I$37)),0))</f>
        <v>163</v>
      </c>
      <c r="J14" s="32">
        <f t="array" ref="J14">IF($C$12="","",IFERROR(MAX(IF((ROW(مسودة!$C$8:$C$37)=SMALL(IF((ROW(مسودة!$C$8:$C$37)*(مسودة!$C$8:$C$37=$C$12)),ROW(مسودة!$C$8:$C$37)),ROW()-ROW(J14)+1)),مسودة!J10:J$37)),0))</f>
        <v>57</v>
      </c>
      <c r="K14" s="32">
        <f t="array" ref="K14">IF($C$12="","",IFERROR(MAX(IF((ROW(مسودة!$C$8:$C$37)=SMALL(IF((ROW(مسودة!$C$8:$C$37)*(مسودة!$C$8:$C$37=$C$12)),ROW(مسودة!$C$8:$C$37)),ROW()-ROW(K14)+1)),مسودة!K10:K$37)),0))</f>
        <v>56</v>
      </c>
      <c r="L14" s="32">
        <f t="array" ref="L14">IF($C$12="","",IFERROR(MAX(IF((ROW(مسودة!$C$8:$C$37)=SMALL(IF((ROW(مسودة!$C$8:$C$37)*(مسودة!$C$8:$C$37=$C$12)),ROW(مسودة!$C$8:$C$37)),ROW()-ROW(L14)+1)),مسودة!L10:L$37)),0))</f>
        <v>113</v>
      </c>
      <c r="M14" s="32">
        <f t="array" ref="M14">IF($C$12="","",IFERROR(MAX(IF((ROW(مسودة!$C$8:$C$37)=SMALL(IF((ROW(مسودة!$C$8:$C$37)*(مسودة!$C$8:$C$37=$C$12)),ROW(مسودة!$C$8:$C$37)),ROW()-ROW(M14)+1)),مسودة!M10:M$37)),0))</f>
        <v>33</v>
      </c>
      <c r="N14" s="32">
        <f t="array" ref="N14">IF($C$12="","",IFERROR(MAX(IF((ROW(مسودة!$C$8:$C$37)=SMALL(IF((ROW(مسودة!$C$8:$C$37)*(مسودة!$C$8:$C$37=$C$12)),ROW(مسودة!$C$8:$C$37)),ROW()-ROW(N14)+1)),مسودة!N10:N$37)),0))</f>
        <v>67</v>
      </c>
      <c r="O14" s="32">
        <f t="array" ref="O14">IF($C$12="","",IFERROR(MAX(IF((ROW(مسودة!$C$8:$C$37)=SMALL(IF((ROW(مسودة!$C$8:$C$37)*(مسودة!$C$8:$C$37=$C$12)),ROW(مسودة!$C$8:$C$37)),ROW()-ROW(O14)+1)),مسودة!O10:O$37)),0))</f>
        <v>100</v>
      </c>
      <c r="P14" s="32">
        <f t="array" ref="P14">IF($C$12="","",IFERROR(MAX(IF((ROW(مسودة!$C$8:$C$37)=SMALL(IF((ROW(مسودة!$C$8:$C$37)*(مسودة!$C$8:$C$37=$C$12)),ROW(مسودة!$C$8:$C$37)),ROW()-ROW(P14)+1)),مسودة!P10:P$37)),0))</f>
        <v>31</v>
      </c>
      <c r="Q14" s="32">
        <f t="array" ref="Q14">IF($C$12="","",IFERROR(MAX(IF((ROW(مسودة!$C$8:$C$37)=SMALL(IF((ROW(مسودة!$C$8:$C$37)*(مسودة!$C$8:$C$37=$C$12)),ROW(مسودة!$C$8:$C$37)),ROW()-ROW(Q14)+1)),مسودة!Q10:Q$37)),0))</f>
        <v>29</v>
      </c>
      <c r="R14" s="32">
        <f t="array" ref="R14">IF($C$12="","",IFERROR(MAX(IF((ROW(مسودة!$C$8:$C$37)=SMALL(IF((ROW(مسودة!$C$8:$C$37)*(مسودة!$C$8:$C$37=$C$12)),ROW(مسودة!$C$8:$C$37)),ROW()-ROW(R14)+1)),مسودة!R10:R$37)),0))</f>
        <v>60</v>
      </c>
      <c r="S14" s="32">
        <f t="array" ref="S14">IF($C$12="","",IFERROR(MAX(IF((ROW(مسودة!$C$8:$C$37)=SMALL(IF((ROW(مسودة!$C$8:$C$37)*(مسودة!$C$8:$C$37=$C$12)),ROW(مسودة!$C$8:$C$37)),ROW()-ROW(S14)+1)),مسودة!S10:S$37)),0))</f>
        <v>34</v>
      </c>
      <c r="T14" s="32">
        <f t="array" ref="T14">IF($C$12="","",IFERROR(MAX(IF((ROW(مسودة!$C$8:$C$37)=SMALL(IF((ROW(مسودة!$C$8:$C$37)*(مسودة!$C$8:$C$37=$C$12)),ROW(مسودة!$C$8:$C$37)),ROW()-ROW(T14)+1)),مسودة!T10:T$37)),0))</f>
        <v>32</v>
      </c>
      <c r="U14" s="32">
        <f t="array" ref="U14">IF($C$12="","",IFERROR(MAX(IF((ROW(مسودة!$C$8:$C$37)=SMALL(IF((ROW(مسودة!$C$8:$C$37)*(مسودة!$C$8:$C$37=$C$12)),ROW(مسودة!$C$8:$C$37)),ROW()-ROW(U14)+1)),مسودة!U10:U$37)),0))</f>
        <v>66</v>
      </c>
      <c r="V14" s="32">
        <f t="array" ref="V14">IF($C$12="","",IFERROR(MAX(IF((ROW(مسودة!$C$8:$C$37)=SMALL(IF((ROW(مسودة!$C$8:$C$37)*(مسودة!$C$8:$C$37=$C$12)),ROW(مسودة!$C$8:$C$37)),ROW()-ROW(V14)+1)),مسودة!V10:V$37)),0))</f>
        <v>35</v>
      </c>
      <c r="W14" s="32">
        <f t="array" ref="W14">IF($C$12="","",IFERROR(MAX(IF((ROW(مسودة!$C$8:$C$37)=SMALL(IF((ROW(مسودة!$C$8:$C$37)*(مسودة!$C$8:$C$37=$C$12)),ROW(مسودة!$C$8:$C$37)),ROW()-ROW(W14)+1)),مسودة!W10:W$37)),0))</f>
        <v>49</v>
      </c>
      <c r="X14" s="32">
        <f t="array" ref="X14">IF($C$12="","",IFERROR(MAX(IF((ROW(مسودة!$C$8:$C$37)=SMALL(IF((ROW(مسودة!$C$8:$C$37)*(مسودة!$C$8:$C$37=$C$12)),ROW(مسودة!$C$8:$C$37)),ROW()-ROW(X14)+1)),مسودة!X10:X$37)),0))</f>
        <v>84</v>
      </c>
      <c r="Y14" s="32">
        <f t="array" ref="Y14">IF($C$12="","",IFERROR(MAX(IF((ROW(مسودة!$C$8:$C$37)=SMALL(IF((ROW(مسودة!$C$8:$C$37)*(مسودة!$C$8:$C$37=$C$12)),ROW(مسودة!$C$8:$C$37)),ROW()-ROW(Y14)+1)),مسودة!Y10:Y$37)),0))</f>
        <v>12</v>
      </c>
      <c r="Z14" s="32">
        <f t="array" ref="Z14">IF($C$12="","",IFERROR(MAX(IF((ROW(مسودة!$C$8:$C$37)=SMALL(IF((ROW(مسودة!$C$8:$C$37)*(مسودة!$C$8:$C$37=$C$12)),ROW(مسودة!$C$8:$C$37)),ROW()-ROW(Z14)+1)),مسودة!Z10:Z$37)),0))</f>
        <v>41</v>
      </c>
      <c r="AA14" s="32">
        <f t="array" ref="AA14">IF($C$12="","",IFERROR(MAX(IF((ROW(مسودة!$C$8:$C$37)=SMALL(IF((ROW(مسودة!$C$8:$C$37)*(مسودة!$C$8:$C$37=$C$12)),ROW(مسودة!$C$8:$C$37)),ROW()-ROW(AA14)+1)),مسودة!AA10:AA$37)),0))</f>
        <v>53</v>
      </c>
      <c r="AB14" s="32">
        <f t="array" ref="AB14">IF($C$12="","",IFERROR(MAX(IF((ROW(مسودة!$C$8:$C$37)=SMALL(IF((ROW(مسودة!$C$8:$C$37)*(مسودة!$C$8:$C$37=$C$12)),ROW(مسودة!$C$8:$C$37)),ROW()-ROW(AB14)+1)),مسودة!AB10:AB$37)),0))</f>
        <v>28</v>
      </c>
      <c r="AC14" s="32">
        <f t="array" ref="AC14">IF($C$12="","",IFERROR(MAX(IF((ROW(مسودة!$C$8:$C$37)=SMALL(IF((ROW(مسودة!$C$8:$C$37)*(مسودة!$C$8:$C$37=$C$12)),ROW(مسودة!$C$8:$C$37)),ROW()-ROW(AC14)+1)),مسودة!AC10:AC$37)),0))</f>
        <v>31</v>
      </c>
      <c r="AD14" s="32">
        <f t="array" ref="AD14">IF($C$12="","",IFERROR(MAX(IF((ROW(مسودة!$C$8:$C$37)=SMALL(IF((ROW(مسودة!$C$8:$C$37)*(مسودة!$C$8:$C$37=$C$12)),ROW(مسودة!$C$8:$C$37)),ROW()-ROW(AD14)+1)),مسودة!AD10:AD$37)),0))</f>
        <v>59</v>
      </c>
      <c r="AE14" s="32">
        <f t="array" ref="AE14">IF($C$12="","",IFERROR(MAX(IF((ROW(مسودة!$C$8:$C$37)=SMALL(IF((ROW(مسودة!$C$8:$C$37)*(مسودة!$C$8:$C$37=$C$12)),ROW(مسودة!$C$8:$C$37)),ROW()-ROW(AE14)+1)),مسودة!AE10:AE$37)),0))</f>
        <v>22</v>
      </c>
      <c r="AF14" s="32">
        <f t="array" ref="AF14">IF($C$12="","",IFERROR(MAX(IF((ROW(مسودة!$C$8:$C$37)=SMALL(IF((ROW(مسودة!$C$8:$C$37)*(مسودة!$C$8:$C$37=$C$12)),ROW(مسودة!$C$8:$C$37)),ROW()-ROW(AF14)+1)),مسودة!AF10:AF$37)),0))</f>
        <v>27</v>
      </c>
      <c r="AG14" s="32">
        <f t="array" ref="AG14">IF($C$12="","",IFERROR(MAX(IF((ROW(مسودة!$C$8:$C$37)=SMALL(IF((ROW(مسودة!$C$8:$C$37)*(مسودة!$C$8:$C$37=$C$12)),ROW(مسودة!$C$8:$C$37)),ROW()-ROW(AG14)+1)),مسودة!AG10:AG$37)),0))</f>
        <v>49</v>
      </c>
      <c r="AH14" s="32">
        <f t="array" ref="AH14">IF($C$12="","",IFERROR(MAX(IF((ROW(مسودة!$C$8:$C$37)=SMALL(IF((ROW(مسودة!$C$8:$C$37)*(مسودة!$C$8:$C$37=$C$12)),ROW(مسودة!$C$8:$C$37)),ROW()-ROW(AH14)+1)),مسودة!AH10:AH$37)),0))</f>
        <v>18</v>
      </c>
      <c r="AI14" s="32">
        <f t="array" ref="AI14">IF($C$12="","",IFERROR(MAX(IF((ROW(مسودة!$C$8:$C$37)=SMALL(IF((ROW(مسودة!$C$8:$C$37)*(مسودة!$C$8:$C$37=$C$12)),ROW(مسودة!$C$8:$C$37)),ROW()-ROW(AI14)+1)),مسودة!AI10:AI$37)),0))</f>
        <v>25</v>
      </c>
      <c r="AJ14" s="32">
        <f t="array" ref="AJ14">IF($C$12="","",IFERROR(MAX(IF((ROW(مسودة!$C$8:$C$37)=SMALL(IF((ROW(مسودة!$C$8:$C$37)*(مسودة!$C$8:$C$37=$C$12)),ROW(مسودة!$C$8:$C$37)),ROW()-ROW(AJ14)+1)),مسودة!AJ10:AJ$37)),0))</f>
        <v>43</v>
      </c>
      <c r="AK14" s="32">
        <f t="array" ref="AK14">IF($C$12="","",IFERROR(MAX(IF((ROW(مسودة!$C$8:$C$37)=SMALL(IF((ROW(مسودة!$C$8:$C$37)*(مسودة!$C$8:$C$37=$C$12)),ROW(مسودة!$C$8:$C$37)),ROW()-ROW(AK14)+1)),مسودة!AK10:AK$37)),0))</f>
        <v>11</v>
      </c>
      <c r="AL14" s="32">
        <f t="array" ref="AL14">IF($C$12="","",IFERROR(MAX(IF((ROW(مسودة!$C$8:$C$37)=SMALL(IF((ROW(مسودة!$C$8:$C$37)*(مسودة!$C$8:$C$37=$C$12)),ROW(مسودة!$C$8:$C$37)),ROW()-ROW(AL14)+1)),مسودة!AL10:AL$37)),0))</f>
        <v>11</v>
      </c>
      <c r="AM14" s="32">
        <f t="array" ref="AM14">IF($C$12="","",IFERROR(MAX(IF((ROW(مسودة!$C$8:$C$37)=SMALL(IF((ROW(مسودة!$C$8:$C$37)*(مسودة!$C$8:$C$37=$C$12)),ROW(مسودة!$C$8:$C$37)),ROW()-ROW(AM14)+1)),مسودة!AM10:AM$37)),0))</f>
        <v>22</v>
      </c>
      <c r="AN14" s="32">
        <f t="array" ref="AN14">IF($C$12="","",IFERROR(MAX(IF((ROW(مسودة!$C$8:$C$37)=SMALL(IF((ROW(مسودة!$C$8:$C$37)*(مسودة!$C$8:$C$37=$C$12)),ROW(مسودة!$C$8:$C$37)),ROW()-ROW(AN14)+1)),مسودة!AN10:AN$37)),0))</f>
        <v>812</v>
      </c>
      <c r="AO14" s="32">
        <f t="array" ref="AO14">IF($C$12="","",IFERROR(MAX(IF((ROW(مسودة!$C$8:$C$37)=SMALL(IF((ROW(مسودة!$C$8:$C$37)*(مسودة!$C$8:$C$37=$C$12)),ROW(مسودة!$C$8:$C$37)),ROW()-ROW(AO14)+1)),مسودة!AO10:AO$37)),0))</f>
        <v>61.515151515151508</v>
      </c>
      <c r="AP14" s="32" t="str">
        <f>IF(AO14&lt;50,"   ",IF(AO14&lt;65,"مقبول",IF(AO14&lt;75,"جيد",IF(AO14&lt;85,"جيدجداً",IF(AO14&lt;=100,"ممتاز","")))))</f>
        <v>مقبول</v>
      </c>
      <c r="AQ14" s="41"/>
      <c r="AR14" s="41"/>
      <c r="AS14" s="41"/>
      <c r="AT14" s="41"/>
      <c r="AU14" s="97"/>
    </row>
    <row r="15" spans="2:47" ht="28.5" customHeight="1" thickBot="1">
      <c r="B15" s="40">
        <v>3</v>
      </c>
      <c r="C15" s="90">
        <f t="array" ref="C15">IF(ISERROR(INDEX(مسودة!$C$8:$AV$37,SMALL(IF((مسودة!$AV$8:$AV$37="ناجح"),ROW(مسودة!$C$8:$AV$37)-MIN(ROW(مسودة!$C$8:$AV$37))+1,""),ROW(A3)),COLUMN(A3))),"",INDEX(مسودة!$C$8:$AV$37,SMALL(IF((مسودة!$AV$8:$AV$37="ناجح"),ROW(مسودة!$C$8:$AV$37)-MIN(ROW(مسودة!$C$8:$AV$37))+1,""),ROW(A3)),COLUMN(A3)))</f>
        <v>609</v>
      </c>
      <c r="D15" s="87" t="str">
        <f>IF(C15&lt;&gt;"",VLOOKUP(C15,مسودة!$C$8:$D$37,2,0),"")</f>
        <v xml:space="preserve">احمد صلاح الدين </v>
      </c>
      <c r="E15" s="87">
        <f>IF(C15&lt;&gt;"",VLOOKUP(C15,مسودة!$C$8:$E$37,3,0),"")</f>
        <v>217</v>
      </c>
      <c r="F15" s="11" t="s">
        <v>30</v>
      </c>
      <c r="G15" s="32">
        <f t="array" ref="G15">IF($C$15="","",IFERROR(MAX(IF((ROW(مسودة!$C$8:$C$37)=SMALL(IF((ROW(مسودة!$C$8:$C$37)*(مسودة!$C$8:$C$37=$C$15)),ROW(مسودة!$C$8:$C$37)),ROW()-ROW(G15)+1)),مسودة!G8:G$37)),0))</f>
        <v>26</v>
      </c>
      <c r="H15" s="32">
        <f t="array" ref="H15">IF($C$15="","",IFERROR(MAX(IF((ROW(مسودة!$C$8:$C$37)=SMALL(IF((ROW(مسودة!$C$8:$C$37)*(مسودة!$C$8:$C$37=$C$15)),ROW(مسودة!$C$8:$C$37)),ROW()-ROW(H15)+1)),مسودة!H8:H$37)),0))</f>
        <v>54</v>
      </c>
      <c r="I15" s="32">
        <f t="array" ref="I15">IF($C$15="","",IFERROR(MAX(IF((ROW(مسودة!$C$8:$C$37)=SMALL(IF((ROW(مسودة!$C$8:$C$37)*(مسودة!$C$8:$C$37=$C$15)),ROW(مسودة!$C$8:$C$37)),ROW()-ROW(I15)+1)),مسودة!I8:I$37)),0))</f>
        <v>80</v>
      </c>
      <c r="J15" s="32">
        <f t="array" ref="J15">IF($C$15="","",IFERROR(MAX(IF((ROW(مسودة!$C$8:$C$37)=SMALL(IF((ROW(مسودة!$C$8:$C$37)*(مسودة!$C$8:$C$37=$C$15)),ROW(مسودة!$C$8:$C$37)),ROW()-ROW(J15)+1)),مسودة!J8:J$37)),0))</f>
        <v>29</v>
      </c>
      <c r="K15" s="32">
        <f t="array" ref="K15">IF($C$15="","",IFERROR(MAX(IF((ROW(مسودة!$C$8:$C$37)=SMALL(IF((ROW(مسودة!$C$8:$C$37)*(مسودة!$C$8:$C$37=$C$15)),ROW(مسودة!$C$8:$C$37)),ROW()-ROW(K15)+1)),مسودة!K8:K$37)),0))</f>
        <v>42</v>
      </c>
      <c r="L15" s="32">
        <f t="array" ref="L15">IF($C$15="","",IFERROR(MAX(IF((ROW(مسودة!$C$8:$C$37)=SMALL(IF((ROW(مسودة!$C$8:$C$37)*(مسودة!$C$8:$C$37=$C$15)),ROW(مسودة!$C$8:$C$37)),ROW()-ROW(L15)+1)),مسودة!L8:L$37)),0))</f>
        <v>71</v>
      </c>
      <c r="M15" s="32">
        <f t="array" ref="M15">IF($C$15="","",IFERROR(MAX(IF((ROW(مسودة!$C$8:$C$37)=SMALL(IF((ROW(مسودة!$C$8:$C$37)*(مسودة!$C$8:$C$37=$C$15)),ROW(مسودة!$C$8:$C$37)),ROW()-ROW(M15)+1)),مسودة!M8:M$37)),0))</f>
        <v>26</v>
      </c>
      <c r="N15" s="32">
        <f t="array" ref="N15">IF($C$15="","",IFERROR(MAX(IF((ROW(مسودة!$C$8:$C$37)=SMALL(IF((ROW(مسودة!$C$8:$C$37)*(مسودة!$C$8:$C$37=$C$15)),ROW(مسودة!$C$8:$C$37)),ROW()-ROW(N15)+1)),مسودة!N8:N$37)),0))</f>
        <v>47</v>
      </c>
      <c r="O15" s="32">
        <f t="array" ref="O15">IF($C$15="","",IFERROR(MAX(IF((ROW(مسودة!$C$8:$C$37)=SMALL(IF((ROW(مسودة!$C$8:$C$37)*(مسودة!$C$8:$C$37=$C$15)),ROW(مسودة!$C$8:$C$37)),ROW()-ROW(O15)+1)),مسودة!O8:O$37)),0))</f>
        <v>73</v>
      </c>
      <c r="P15" s="32">
        <f t="array" ref="P15">IF($C$15="","",IFERROR(MAX(IF((ROW(مسودة!$C$8:$C$37)=SMALL(IF((ROW(مسودة!$C$8:$C$37)*(مسودة!$C$8:$C$37=$C$15)),ROW(مسودة!$C$8:$C$37)),ROW()-ROW(P15)+1)),مسودة!P8:P$37)),0))</f>
        <v>20</v>
      </c>
      <c r="Q15" s="32">
        <f t="array" ref="Q15">IF($C$15="","",IFERROR(MAX(IF((ROW(مسودة!$C$8:$C$37)=SMALL(IF((ROW(مسودة!$C$8:$C$37)*(مسودة!$C$8:$C$37=$C$15)),ROW(مسودة!$C$8:$C$37)),ROW()-ROW(Q15)+1)),مسودة!Q8:Q$37)),0))</f>
        <v>25</v>
      </c>
      <c r="R15" s="32">
        <f t="array" ref="R15">IF($C$15="","",IFERROR(MAX(IF((ROW(مسودة!$C$8:$C$37)=SMALL(IF((ROW(مسودة!$C$8:$C$37)*(مسودة!$C$8:$C$37=$C$15)),ROW(مسودة!$C$8:$C$37)),ROW()-ROW(R15)+1)),مسودة!R8:R$37)),0))</f>
        <v>45</v>
      </c>
      <c r="S15" s="32">
        <f t="array" ref="S15">IF($C$15="","",IFERROR(MAX(IF((ROW(مسودة!$C$8:$C$37)=SMALL(IF((ROW(مسودة!$C$8:$C$37)*(مسودة!$C$8:$C$37=$C$15)),ROW(مسودة!$C$8:$C$37)),ROW()-ROW(S15)+1)),مسودة!S8:S$37)),0))</f>
        <v>22</v>
      </c>
      <c r="T15" s="32">
        <f t="array" ref="T15">IF($C$15="","",IFERROR(MAX(IF((ROW(مسودة!$C$8:$C$37)=SMALL(IF((ROW(مسودة!$C$8:$C$37)*(مسودة!$C$8:$C$37=$C$15)),ROW(مسودة!$C$8:$C$37)),ROW()-ROW(T15)+1)),مسودة!T8:T$37)),0))</f>
        <v>29</v>
      </c>
      <c r="U15" s="32">
        <f t="array" ref="U15">IF($C$15="","",IFERROR(MAX(IF((ROW(مسودة!$C$8:$C$37)=SMALL(IF((ROW(مسودة!$C$8:$C$37)*(مسودة!$C$8:$C$37=$C$15)),ROW(مسودة!$C$8:$C$37)),ROW()-ROW(U15)+1)),مسودة!U8:U$37)),0))</f>
        <v>51</v>
      </c>
      <c r="V15" s="32">
        <f t="array" ref="V15">IF($C$15="","",IFERROR(MAX(IF((ROW(مسودة!$C$8:$C$37)=SMALL(IF((ROW(مسودة!$C$8:$C$37)*(مسودة!$C$8:$C$37=$C$15)),ROW(مسودة!$C$8:$C$37)),ROW()-ROW(V15)+1)),مسودة!V8:V$37)),0))</f>
        <v>17</v>
      </c>
      <c r="W15" s="32">
        <f t="array" ref="W15">IF($C$15="","",IFERROR(MAX(IF((ROW(مسودة!$C$8:$C$37)=SMALL(IF((ROW(مسودة!$C$8:$C$37)*(مسودة!$C$8:$C$37=$C$15)),ROW(مسودة!$C$8:$C$37)),ROW()-ROW(W15)+1)),مسودة!W8:W$37)),0))</f>
        <v>28</v>
      </c>
      <c r="X15" s="32">
        <f t="array" ref="X15">IF($C$15="","",IFERROR(MAX(IF((ROW(مسودة!$C$8:$C$37)=SMALL(IF((ROW(مسودة!$C$8:$C$37)*(مسودة!$C$8:$C$37=$C$15)),ROW(مسودة!$C$8:$C$37)),ROW()-ROW(X15)+1)),مسودة!X8:X$37)),0))</f>
        <v>45</v>
      </c>
      <c r="Y15" s="32">
        <f t="array" ref="Y15">IF($C$15="","",IFERROR(MAX(IF((ROW(مسودة!$C$8:$C$37)=SMALL(IF((ROW(مسودة!$C$8:$C$37)*(مسودة!$C$8:$C$37=$C$15)),ROW(مسودة!$C$8:$C$37)),ROW()-ROW(Y15)+1)),مسودة!Y8:Y$37)),0))</f>
        <v>10</v>
      </c>
      <c r="Z15" s="32">
        <f t="array" ref="Z15">IF($C$15="","",IFERROR(MAX(IF((ROW(مسودة!$C$8:$C$37)=SMALL(IF((ROW(مسودة!$C$8:$C$37)*(مسودة!$C$8:$C$37=$C$15)),ROW(مسودة!$C$8:$C$37)),ROW()-ROW(Z15)+1)),مسودة!Z8:Z$37)),0))</f>
        <v>24</v>
      </c>
      <c r="AA15" s="32">
        <f t="array" ref="AA15">IF($C$15="","",IFERROR(MAX(IF((ROW(مسودة!$C$8:$C$37)=SMALL(IF((ROW(مسودة!$C$8:$C$37)*(مسودة!$C$8:$C$37=$C$15)),ROW(مسودة!$C$8:$C$37)),ROW()-ROW(AA15)+1)),مسودة!AA8:AA$37)),0))</f>
        <v>34</v>
      </c>
      <c r="AB15" s="32">
        <f t="array" ref="AB15">IF($C$15="","",IFERROR(MAX(IF((ROW(مسودة!$C$8:$C$37)=SMALL(IF((ROW(مسودة!$C$8:$C$37)*(مسودة!$C$8:$C$37=$C$15)),ROW(مسودة!$C$8:$C$37)),ROW()-ROW(AB15)+1)),مسودة!AB8:AB$37)),0))</f>
        <v>10</v>
      </c>
      <c r="AC15" s="32">
        <f t="array" ref="AC15">IF($C$15="","",IFERROR(MAX(IF((ROW(مسودة!$C$8:$C$37)=SMALL(IF((ROW(مسودة!$C$8:$C$37)*(مسودة!$C$8:$C$37=$C$15)),ROW(مسودة!$C$8:$C$37)),ROW()-ROW(AC15)+1)),مسودة!AC8:AC$37)),0))</f>
        <v>23</v>
      </c>
      <c r="AD15" s="32">
        <f t="array" ref="AD15">IF($C$15="","",IFERROR(MAX(IF((ROW(مسودة!$C$8:$C$37)=SMALL(IF((ROW(مسودة!$C$8:$C$37)*(مسودة!$C$8:$C$37=$C$15)),ROW(مسودة!$C$8:$C$37)),ROW()-ROW(AD15)+1)),مسودة!AD8:AD$37)),0))</f>
        <v>33</v>
      </c>
      <c r="AE15" s="32">
        <f t="array" ref="AE15">IF($C$15="","",IFERROR(MAX(IF((ROW(مسودة!$C$8:$C$37)=SMALL(IF((ROW(مسودة!$C$8:$C$37)*(مسودة!$C$8:$C$37=$C$15)),ROW(مسودة!$C$8:$C$37)),ROW()-ROW(AE15)+1)),مسودة!AE8:AE$37)),0))</f>
        <v>10</v>
      </c>
      <c r="AF15" s="32">
        <f t="array" ref="AF15">IF($C$15="","",IFERROR(MAX(IF((ROW(مسودة!$C$8:$C$37)=SMALL(IF((ROW(مسودة!$C$8:$C$37)*(مسودة!$C$8:$C$37=$C$15)),ROW(مسودة!$C$8:$C$37)),ROW()-ROW(AF15)+1)),مسودة!AF8:AF$37)),0))</f>
        <v>13</v>
      </c>
      <c r="AG15" s="32">
        <f t="array" ref="AG15">IF($C$15="","",IFERROR(MAX(IF((ROW(مسودة!$C$8:$C$37)=SMALL(IF((ROW(مسودة!$C$8:$C$37)*(مسودة!$C$8:$C$37=$C$15)),ROW(مسودة!$C$8:$C$37)),ROW()-ROW(AG15)+1)),مسودة!AG8:AG$37)),0))</f>
        <v>23</v>
      </c>
      <c r="AH15" s="32">
        <f t="array" ref="AH15">IF($C$15="","",IFERROR(MAX(IF((ROW(مسودة!$C$8:$C$37)=SMALL(IF((ROW(مسودة!$C$8:$C$37)*(مسودة!$C$8:$C$37=$C$15)),ROW(مسودة!$C$8:$C$37)),ROW()-ROW(AH15)+1)),مسودة!AH8:AH$37)),0))</f>
        <v>9</v>
      </c>
      <c r="AI15" s="32">
        <f t="array" ref="AI15">IF($C$15="","",IFERROR(MAX(IF((ROW(مسودة!$C$8:$C$37)=SMALL(IF((ROW(مسودة!$C$8:$C$37)*(مسودة!$C$8:$C$37=$C$15)),ROW(مسودة!$C$8:$C$37)),ROW()-ROW(AI15)+1)),مسودة!AI8:AI$37)),0))</f>
        <v>24</v>
      </c>
      <c r="AJ15" s="32">
        <f t="array" ref="AJ15">IF($C$15="","",IFERROR(MAX(IF((ROW(مسودة!$C$8:$C$37)=SMALL(IF((ROW(مسودة!$C$8:$C$37)*(مسودة!$C$8:$C$37=$C$15)),ROW(مسودة!$C$8:$C$37)),ROW()-ROW(AJ15)+1)),مسودة!AJ8:AJ$37)),0))</f>
        <v>33</v>
      </c>
      <c r="AK15" s="32">
        <f t="array" ref="AK15">IF($C$15="","",IFERROR(MAX(IF((ROW(مسودة!$C$8:$C$37)=SMALL(IF((ROW(مسودة!$C$8:$C$37)*(مسودة!$C$8:$C$37=$C$15)),ROW(مسودة!$C$8:$C$37)),ROW()-ROW(AK15)+1)),مسودة!AK8:AK$37)),0))</f>
        <v>6</v>
      </c>
      <c r="AL15" s="32">
        <f t="array" ref="AL15">IF($C$15="","",IFERROR(MAX(IF((ROW(مسودة!$C$8:$C$37)=SMALL(IF((ROW(مسودة!$C$8:$C$37)*(مسودة!$C$8:$C$37=$C$15)),ROW(مسودة!$C$8:$C$37)),ROW()-ROW(AL15)+1)),مسودة!AL8:AL$37)),0))</f>
        <v>6</v>
      </c>
      <c r="AM15" s="32">
        <f t="array" ref="AM15">IF($C$15="","",IFERROR(MAX(IF((ROW(مسودة!$C$8:$C$37)=SMALL(IF((ROW(مسودة!$C$8:$C$37)*(مسودة!$C$8:$C$37=$C$15)),ROW(مسودة!$C$8:$C$37)),ROW()-ROW(AM15)+1)),مسودة!AM8:AM$37)),0))</f>
        <v>12</v>
      </c>
      <c r="AN15" s="54"/>
      <c r="AO15" s="54"/>
      <c r="AP15" s="54"/>
      <c r="AQ15" s="98"/>
      <c r="AR15" s="99"/>
      <c r="AS15" s="98"/>
      <c r="AT15" s="99"/>
      <c r="AU15" s="95" t="str">
        <f>IFERROR(LOOKUP(2,1/((مسودة!$C$8:$C$37=C15)*(مسودة!$F$8:$F$37=F15)),مسودة!$AV$8:$AV$37),"")</f>
        <v>ناجح</v>
      </c>
    </row>
    <row r="16" spans="2:47" ht="28.5" customHeight="1" thickBot="1">
      <c r="B16" s="40"/>
      <c r="C16" s="91"/>
      <c r="D16" s="43"/>
      <c r="E16" s="43"/>
      <c r="F16" s="11" t="s">
        <v>31</v>
      </c>
      <c r="G16" s="32">
        <f t="array" ref="G16">IF($C$15="","",IFERROR(MAX(IF((ROW(مسودة!$C$8:$C$37)=SMALL(IF((ROW(مسودة!$C$8:$C$37)*(مسودة!$C$8:$C$37=$C$15)),ROW(مسودة!$C$8:$C$37)),ROW()-ROW(G16)+1)),مسودة!G9:G$37)),0))</f>
        <v>30</v>
      </c>
      <c r="H16" s="32">
        <f t="array" ref="H16">IF($C$15="","",IFERROR(MAX(IF((ROW(مسودة!$C$8:$C$37)=SMALL(IF((ROW(مسودة!$C$8:$C$37)*(مسودة!$C$8:$C$37=$C$15)),ROW(مسودة!$C$8:$C$37)),ROW()-ROW(H16)+1)),مسودة!H9:H$37)),0))</f>
        <v>50</v>
      </c>
      <c r="I16" s="32">
        <f t="array" ref="I16">IF($C$15="","",IFERROR(MAX(IF((ROW(مسودة!$C$8:$C$37)=SMALL(IF((ROW(مسودة!$C$8:$C$37)*(مسودة!$C$8:$C$37=$C$15)),ROW(مسودة!$C$8:$C$37)),ROW()-ROW(I16)+1)),مسودة!I9:I$37)),0))</f>
        <v>80</v>
      </c>
      <c r="J16" s="32">
        <f t="array" ref="J16">IF($C$15="","",IFERROR(MAX(IF((ROW(مسودة!$C$8:$C$37)=SMALL(IF((ROW(مسودة!$C$8:$C$37)*(مسودة!$C$8:$C$37=$C$15)),ROW(مسودة!$C$8:$C$37)),ROW()-ROW(J16)+1)),مسودة!J9:J$37)),0))</f>
        <v>28</v>
      </c>
      <c r="K16" s="32">
        <f t="array" ref="K16">IF($C$15="","",IFERROR(MAX(IF((ROW(مسودة!$C$8:$C$37)=SMALL(IF((ROW(مسودة!$C$8:$C$37)*(مسودة!$C$8:$C$37=$C$15)),ROW(مسودة!$C$8:$C$37)),ROW()-ROW(K16)+1)),مسودة!K9:K$37)),0))</f>
        <v>45</v>
      </c>
      <c r="L16" s="32">
        <f t="array" ref="L16">IF($C$15="","",IFERROR(MAX(IF((ROW(مسودة!$C$8:$C$37)=SMALL(IF((ROW(مسودة!$C$8:$C$37)*(مسودة!$C$8:$C$37=$C$15)),ROW(مسودة!$C$8:$C$37)),ROW()-ROW(L16)+1)),مسودة!L9:L$37)),0))</f>
        <v>73</v>
      </c>
      <c r="M16" s="32">
        <f t="array" ref="M16">IF($C$15="","",IFERROR(MAX(IF((ROW(مسودة!$C$8:$C$37)=SMALL(IF((ROW(مسودة!$C$8:$C$37)*(مسودة!$C$8:$C$37=$C$15)),ROW(مسودة!$C$8:$C$37)),ROW()-ROW(M16)+1)),مسودة!M9:M$37)),0))</f>
        <v>24</v>
      </c>
      <c r="N16" s="32">
        <f t="array" ref="N16">IF($C$15="","",IFERROR(MAX(IF((ROW(مسودة!$C$8:$C$37)=SMALL(IF((ROW(مسودة!$C$8:$C$37)*(مسودة!$C$8:$C$37=$C$15)),ROW(مسودة!$C$8:$C$37)),ROW()-ROW(N16)+1)),مسودة!N9:N$37)),0))</f>
        <v>43</v>
      </c>
      <c r="O16" s="32">
        <f t="array" ref="O16">IF($C$15="","",IFERROR(MAX(IF((ROW(مسودة!$C$8:$C$37)=SMALL(IF((ROW(مسودة!$C$8:$C$37)*(مسودة!$C$8:$C$37=$C$15)),ROW(مسودة!$C$8:$C$37)),ROW()-ROW(O16)+1)),مسودة!O9:O$37)),0))</f>
        <v>67</v>
      </c>
      <c r="P16" s="32">
        <f t="array" ref="P16">IF($C$15="","",IFERROR(MAX(IF((ROW(مسودة!$C$8:$C$37)=SMALL(IF((ROW(مسودة!$C$8:$C$37)*(مسودة!$C$8:$C$37=$C$15)),ROW(مسودة!$C$8:$C$37)),ROW()-ROW(P16)+1)),مسودة!P9:P$37)),0))</f>
        <v>20</v>
      </c>
      <c r="Q16" s="32">
        <f t="array" ref="Q16">IF($C$15="","",IFERROR(MAX(IF((ROW(مسودة!$C$8:$C$37)=SMALL(IF((ROW(مسودة!$C$8:$C$37)*(مسودة!$C$8:$C$37=$C$15)),ROW(مسودة!$C$8:$C$37)),ROW()-ROW(Q16)+1)),مسودة!Q9:Q$37)),0))</f>
        <v>24</v>
      </c>
      <c r="R16" s="32">
        <f t="array" ref="R16">IF($C$15="","",IFERROR(MAX(IF((ROW(مسودة!$C$8:$C$37)=SMALL(IF((ROW(مسودة!$C$8:$C$37)*(مسودة!$C$8:$C$37=$C$15)),ROW(مسودة!$C$8:$C$37)),ROW()-ROW(R16)+1)),مسودة!R9:R$37)),0))</f>
        <v>44</v>
      </c>
      <c r="S16" s="32">
        <f t="array" ref="S16">IF($C$15="","",IFERROR(MAX(IF((ROW(مسودة!$C$8:$C$37)=SMALL(IF((ROW(مسودة!$C$8:$C$37)*(مسودة!$C$8:$C$37=$C$15)),ROW(مسودة!$C$8:$C$37)),ROW()-ROW(S16)+1)),مسودة!S9:S$37)),0))</f>
        <v>24</v>
      </c>
      <c r="T16" s="32">
        <f t="array" ref="T16">IF($C$15="","",IFERROR(MAX(IF((ROW(مسودة!$C$8:$C$37)=SMALL(IF((ROW(مسودة!$C$8:$C$37)*(مسودة!$C$8:$C$37=$C$15)),ROW(مسودة!$C$8:$C$37)),ROW()-ROW(T16)+1)),مسودة!T9:T$37)),0))</f>
        <v>32</v>
      </c>
      <c r="U16" s="32">
        <f t="array" ref="U16">IF($C$15="","",IFERROR(MAX(IF((ROW(مسودة!$C$8:$C$37)=SMALL(IF((ROW(مسودة!$C$8:$C$37)*(مسودة!$C$8:$C$37=$C$15)),ROW(مسودة!$C$8:$C$37)),ROW()-ROW(U16)+1)),مسودة!U9:U$37)),0))</f>
        <v>56</v>
      </c>
      <c r="V16" s="32">
        <f t="array" ref="V16">IF($C$15="","",IFERROR(MAX(IF((ROW(مسودة!$C$8:$C$37)=SMALL(IF((ROW(مسودة!$C$8:$C$37)*(مسودة!$C$8:$C$37=$C$15)),ROW(مسودة!$C$8:$C$37)),ROW()-ROW(V16)+1)),مسودة!V9:V$37)),0))</f>
        <v>19</v>
      </c>
      <c r="W16" s="32">
        <f t="array" ref="W16">IF($C$15="","",IFERROR(MAX(IF((ROW(مسودة!$C$8:$C$37)=SMALL(IF((ROW(مسودة!$C$8:$C$37)*(مسودة!$C$8:$C$37=$C$15)),ROW(مسودة!$C$8:$C$37)),ROW()-ROW(W16)+1)),مسودة!W9:W$37)),0))</f>
        <v>24</v>
      </c>
      <c r="X16" s="32">
        <f t="array" ref="X16">IF($C$15="","",IFERROR(MAX(IF((ROW(مسودة!$C$8:$C$37)=SMALL(IF((ROW(مسودة!$C$8:$C$37)*(مسودة!$C$8:$C$37=$C$15)),ROW(مسودة!$C$8:$C$37)),ROW()-ROW(X16)+1)),مسودة!X9:X$37)),0))</f>
        <v>43</v>
      </c>
      <c r="Y16" s="32">
        <f t="array" ref="Y16">IF($C$15="","",IFERROR(MAX(IF((ROW(مسودة!$C$8:$C$37)=SMALL(IF((ROW(مسودة!$C$8:$C$37)*(مسودة!$C$8:$C$37=$C$15)),ROW(مسودة!$C$8:$C$37)),ROW()-ROW(Y16)+1)),مسودة!Y9:Y$37)),0))</f>
        <v>10</v>
      </c>
      <c r="Z16" s="32">
        <f t="array" ref="Z16">IF($C$15="","",IFERROR(MAX(IF((ROW(مسودة!$C$8:$C$37)=SMALL(IF((ROW(مسودة!$C$8:$C$37)*(مسودة!$C$8:$C$37=$C$15)),ROW(مسودة!$C$8:$C$37)),ROW()-ROW(Z16)+1)),مسودة!Z9:Z$37)),0))</f>
        <v>18</v>
      </c>
      <c r="AA16" s="32">
        <f t="array" ref="AA16">IF($C$15="","",IFERROR(MAX(IF((ROW(مسودة!$C$8:$C$37)=SMALL(IF((ROW(مسودة!$C$8:$C$37)*(مسودة!$C$8:$C$37=$C$15)),ROW(مسودة!$C$8:$C$37)),ROW()-ROW(AA16)+1)),مسودة!AA9:AA$37)),0))</f>
        <v>28</v>
      </c>
      <c r="AB16" s="32">
        <f t="array" ref="AB16">IF($C$15="","",IFERROR(MAX(IF((ROW(مسودة!$C$8:$C$37)=SMALL(IF((ROW(مسودة!$C$8:$C$37)*(مسودة!$C$8:$C$37=$C$15)),ROW(مسودة!$C$8:$C$37)),ROW()-ROW(AB16)+1)),مسودة!AB9:AB$37)),0))</f>
        <v>10</v>
      </c>
      <c r="AC16" s="32">
        <f t="array" ref="AC16">IF($C$15="","",IFERROR(MAX(IF((ROW(مسودة!$C$8:$C$37)=SMALL(IF((ROW(مسودة!$C$8:$C$37)*(مسودة!$C$8:$C$37=$C$15)),ROW(مسودة!$C$8:$C$37)),ROW()-ROW(AC16)+1)),مسودة!AC9:AC$37)),0))</f>
        <v>20</v>
      </c>
      <c r="AD16" s="32">
        <f t="array" ref="AD16">IF($C$15="","",IFERROR(MAX(IF((ROW(مسودة!$C$8:$C$37)=SMALL(IF((ROW(مسودة!$C$8:$C$37)*(مسودة!$C$8:$C$37=$C$15)),ROW(مسودة!$C$8:$C$37)),ROW()-ROW(AD16)+1)),مسودة!AD9:AD$37)),0))</f>
        <v>30</v>
      </c>
      <c r="AE16" s="32">
        <f t="array" ref="AE16">IF($C$15="","",IFERROR(MAX(IF((ROW(مسودة!$C$8:$C$37)=SMALL(IF((ROW(مسودة!$C$8:$C$37)*(مسودة!$C$8:$C$37=$C$15)),ROW(مسودة!$C$8:$C$37)),ROW()-ROW(AE16)+1)),مسودة!AE9:AE$37)),0))</f>
        <v>11</v>
      </c>
      <c r="AF16" s="32">
        <f t="array" ref="AF16">IF($C$15="","",IFERROR(MAX(IF((ROW(مسودة!$C$8:$C$37)=SMALL(IF((ROW(مسودة!$C$8:$C$37)*(مسودة!$C$8:$C$37=$C$15)),ROW(مسودة!$C$8:$C$37)),ROW()-ROW(AF16)+1)),مسودة!AF9:AF$37)),0))</f>
        <v>23</v>
      </c>
      <c r="AG16" s="32">
        <f t="array" ref="AG16">IF($C$15="","",IFERROR(MAX(IF((ROW(مسودة!$C$8:$C$37)=SMALL(IF((ROW(مسودة!$C$8:$C$37)*(مسودة!$C$8:$C$37=$C$15)),ROW(مسودة!$C$8:$C$37)),ROW()-ROW(AG16)+1)),مسودة!AG9:AG$37)),0))</f>
        <v>34</v>
      </c>
      <c r="AH16" s="32">
        <f t="array" ref="AH16">IF($C$15="","",IFERROR(MAX(IF((ROW(مسودة!$C$8:$C$37)=SMALL(IF((ROW(مسودة!$C$8:$C$37)*(مسودة!$C$8:$C$37=$C$15)),ROW(مسودة!$C$8:$C$37)),ROW()-ROW(AH16)+1)),مسودة!AH9:AH$37)),0))</f>
        <v>10</v>
      </c>
      <c r="AI16" s="32">
        <f t="array" ref="AI16">IF($C$15="","",IFERROR(MAX(IF((ROW(مسودة!$C$8:$C$37)=SMALL(IF((ROW(مسودة!$C$8:$C$37)*(مسودة!$C$8:$C$37=$C$15)),ROW(مسودة!$C$8:$C$37)),ROW()-ROW(AI16)+1)),مسودة!AI9:AI$37)),0))</f>
        <v>20</v>
      </c>
      <c r="AJ16" s="32">
        <f t="array" ref="AJ16">IF($C$15="","",IFERROR(MAX(IF((ROW(مسودة!$C$8:$C$37)=SMALL(IF((ROW(مسودة!$C$8:$C$37)*(مسودة!$C$8:$C$37=$C$15)),ROW(مسودة!$C$8:$C$37)),ROW()-ROW(AJ16)+1)),مسودة!AJ9:AJ$37)),0))</f>
        <v>30</v>
      </c>
      <c r="AK16" s="32">
        <f t="array" ref="AK16">IF($C$15="","",IFERROR(MAX(IF((ROW(مسودة!$C$8:$C$37)=SMALL(IF((ROW(مسودة!$C$8:$C$37)*(مسودة!$C$8:$C$37=$C$15)),ROW(مسودة!$C$8:$C$37)),ROW()-ROW(AK16)+1)),مسودة!AK9:AK$37)),0))</f>
        <v>4</v>
      </c>
      <c r="AL16" s="32">
        <f t="array" ref="AL16">IF($C$15="","",IFERROR(MAX(IF((ROW(مسودة!$C$8:$C$37)=SMALL(IF((ROW(مسودة!$C$8:$C$37)*(مسودة!$C$8:$C$37=$C$15)),ROW(مسودة!$C$8:$C$37)),ROW()-ROW(AL16)+1)),مسودة!AL9:AL$37)),0))</f>
        <v>9</v>
      </c>
      <c r="AM16" s="32">
        <f t="array" ref="AM16">IF($C$15="","",IFERROR(MAX(IF((ROW(مسودة!$C$8:$C$37)=SMALL(IF((ROW(مسودة!$C$8:$C$37)*(مسودة!$C$8:$C$37=$C$15)),ROW(مسودة!$C$8:$C$37)),ROW()-ROW(AM16)+1)),مسودة!AM9:AM$37)),0))</f>
        <v>13</v>
      </c>
      <c r="AN16" s="48"/>
      <c r="AO16" s="48"/>
      <c r="AP16" s="48"/>
      <c r="AQ16" s="100"/>
      <c r="AR16" s="101"/>
      <c r="AS16" s="100"/>
      <c r="AT16" s="101"/>
      <c r="AU16" s="96"/>
    </row>
    <row r="17" spans="2:47" ht="36" customHeight="1" thickBot="1">
      <c r="B17" s="40"/>
      <c r="C17" s="85"/>
      <c r="D17" s="43"/>
      <c r="E17" s="43"/>
      <c r="F17" s="14" t="s">
        <v>32</v>
      </c>
      <c r="G17" s="32">
        <f t="array" ref="G17">IF($C$15="","",IFERROR(MAX(IF((ROW(مسودة!$C$8:$C$37)=SMALL(IF((ROW(مسودة!$C$8:$C$37)*(مسودة!$C$8:$C$37=$C$15)),ROW(مسودة!$C$8:$C$37)),ROW()-ROW(G17)+1)),مسودة!G10:G$37)),0))</f>
        <v>56</v>
      </c>
      <c r="H17" s="32">
        <f t="array" ref="H17">IF($C$15="","",IFERROR(MAX(IF((ROW(مسودة!$C$8:$C$37)=SMALL(IF((ROW(مسودة!$C$8:$C$37)*(مسودة!$C$8:$C$37=$C$15)),ROW(مسودة!$C$8:$C$37)),ROW()-ROW(H17)+1)),مسودة!H10:H$37)),0))</f>
        <v>104</v>
      </c>
      <c r="I17" s="32">
        <f t="array" ref="I17">IF($C$15="","",IFERROR(MAX(IF((ROW(مسودة!$C$8:$C$37)=SMALL(IF((ROW(مسودة!$C$8:$C$37)*(مسودة!$C$8:$C$37=$C$15)),ROW(مسودة!$C$8:$C$37)),ROW()-ROW(I17)+1)),مسودة!I10:I$37)),0))</f>
        <v>160</v>
      </c>
      <c r="J17" s="32">
        <f t="array" ref="J17">IF($C$15="","",IFERROR(MAX(IF((ROW(مسودة!$C$8:$C$37)=SMALL(IF((ROW(مسودة!$C$8:$C$37)*(مسودة!$C$8:$C$37=$C$15)),ROW(مسودة!$C$8:$C$37)),ROW()-ROW(J17)+1)),مسودة!J10:J$37)),0))</f>
        <v>57</v>
      </c>
      <c r="K17" s="32">
        <f t="array" ref="K17">IF($C$15="","",IFERROR(MAX(IF((ROW(مسودة!$C$8:$C$37)=SMALL(IF((ROW(مسودة!$C$8:$C$37)*(مسودة!$C$8:$C$37=$C$15)),ROW(مسودة!$C$8:$C$37)),ROW()-ROW(K17)+1)),مسودة!K10:K$37)),0))</f>
        <v>87</v>
      </c>
      <c r="L17" s="32">
        <f t="array" ref="L17">IF($C$15="","",IFERROR(MAX(IF((ROW(مسودة!$C$8:$C$37)=SMALL(IF((ROW(مسودة!$C$8:$C$37)*(مسودة!$C$8:$C$37=$C$15)),ROW(مسودة!$C$8:$C$37)),ROW()-ROW(L17)+1)),مسودة!L10:L$37)),0))</f>
        <v>144</v>
      </c>
      <c r="M17" s="32">
        <f t="array" ref="M17">IF($C$15="","",IFERROR(MAX(IF((ROW(مسودة!$C$8:$C$37)=SMALL(IF((ROW(مسودة!$C$8:$C$37)*(مسودة!$C$8:$C$37=$C$15)),ROW(مسودة!$C$8:$C$37)),ROW()-ROW(M17)+1)),مسودة!M10:M$37)),0))</f>
        <v>50</v>
      </c>
      <c r="N17" s="32">
        <f t="array" ref="N17">IF($C$15="","",IFERROR(MAX(IF((ROW(مسودة!$C$8:$C$37)=SMALL(IF((ROW(مسودة!$C$8:$C$37)*(مسودة!$C$8:$C$37=$C$15)),ROW(مسودة!$C$8:$C$37)),ROW()-ROW(N17)+1)),مسودة!N10:N$37)),0))</f>
        <v>90</v>
      </c>
      <c r="O17" s="32">
        <f t="array" ref="O17">IF($C$15="","",IFERROR(MAX(IF((ROW(مسودة!$C$8:$C$37)=SMALL(IF((ROW(مسودة!$C$8:$C$37)*(مسودة!$C$8:$C$37=$C$15)),ROW(مسودة!$C$8:$C$37)),ROW()-ROW(O17)+1)),مسودة!O10:O$37)),0))</f>
        <v>140</v>
      </c>
      <c r="P17" s="32">
        <f t="array" ref="P17">IF($C$15="","",IFERROR(MAX(IF((ROW(مسودة!$C$8:$C$37)=SMALL(IF((ROW(مسودة!$C$8:$C$37)*(مسودة!$C$8:$C$37=$C$15)),ROW(مسودة!$C$8:$C$37)),ROW()-ROW(P17)+1)),مسودة!P10:P$37)),0))</f>
        <v>40</v>
      </c>
      <c r="Q17" s="32">
        <f t="array" ref="Q17">IF($C$15="","",IFERROR(MAX(IF((ROW(مسودة!$C$8:$C$37)=SMALL(IF((ROW(مسودة!$C$8:$C$37)*(مسودة!$C$8:$C$37=$C$15)),ROW(مسودة!$C$8:$C$37)),ROW()-ROW(Q17)+1)),مسودة!Q10:Q$37)),0))</f>
        <v>49</v>
      </c>
      <c r="R17" s="32">
        <f t="array" ref="R17">IF($C$15="","",IFERROR(MAX(IF((ROW(مسودة!$C$8:$C$37)=SMALL(IF((ROW(مسودة!$C$8:$C$37)*(مسودة!$C$8:$C$37=$C$15)),ROW(مسودة!$C$8:$C$37)),ROW()-ROW(R17)+1)),مسودة!R10:R$37)),0))</f>
        <v>89</v>
      </c>
      <c r="S17" s="32">
        <f t="array" ref="S17">IF($C$15="","",IFERROR(MAX(IF((ROW(مسودة!$C$8:$C$37)=SMALL(IF((ROW(مسودة!$C$8:$C$37)*(مسودة!$C$8:$C$37=$C$15)),ROW(مسودة!$C$8:$C$37)),ROW()-ROW(S17)+1)),مسودة!S10:S$37)),0))</f>
        <v>46</v>
      </c>
      <c r="T17" s="32">
        <f t="array" ref="T17">IF($C$15="","",IFERROR(MAX(IF((ROW(مسودة!$C$8:$C$37)=SMALL(IF((ROW(مسودة!$C$8:$C$37)*(مسودة!$C$8:$C$37=$C$15)),ROW(مسودة!$C$8:$C$37)),ROW()-ROW(T17)+1)),مسودة!T10:T$37)),0))</f>
        <v>61</v>
      </c>
      <c r="U17" s="32">
        <f t="array" ref="U17">IF($C$15="","",IFERROR(MAX(IF((ROW(مسودة!$C$8:$C$37)=SMALL(IF((ROW(مسودة!$C$8:$C$37)*(مسودة!$C$8:$C$37=$C$15)),ROW(مسودة!$C$8:$C$37)),ROW()-ROW(U17)+1)),مسودة!U10:U$37)),0))</f>
        <v>107</v>
      </c>
      <c r="V17" s="32">
        <f t="array" ref="V17">IF($C$15="","",IFERROR(MAX(IF((ROW(مسودة!$C$8:$C$37)=SMALL(IF((ROW(مسودة!$C$8:$C$37)*(مسودة!$C$8:$C$37=$C$15)),ROW(مسودة!$C$8:$C$37)),ROW()-ROW(V17)+1)),مسودة!V10:V$37)),0))</f>
        <v>36</v>
      </c>
      <c r="W17" s="32">
        <f t="array" ref="W17">IF($C$15="","",IFERROR(MAX(IF((ROW(مسودة!$C$8:$C$37)=SMALL(IF((ROW(مسودة!$C$8:$C$37)*(مسودة!$C$8:$C$37=$C$15)),ROW(مسودة!$C$8:$C$37)),ROW()-ROW(W17)+1)),مسودة!W10:W$37)),0))</f>
        <v>52</v>
      </c>
      <c r="X17" s="32">
        <f t="array" ref="X17">IF($C$15="","",IFERROR(MAX(IF((ROW(مسودة!$C$8:$C$37)=SMALL(IF((ROW(مسودة!$C$8:$C$37)*(مسودة!$C$8:$C$37=$C$15)),ROW(مسودة!$C$8:$C$37)),ROW()-ROW(X17)+1)),مسودة!X10:X$37)),0))</f>
        <v>88</v>
      </c>
      <c r="Y17" s="32">
        <f t="array" ref="Y17">IF($C$15="","",IFERROR(MAX(IF((ROW(مسودة!$C$8:$C$37)=SMALL(IF((ROW(مسودة!$C$8:$C$37)*(مسودة!$C$8:$C$37=$C$15)),ROW(مسودة!$C$8:$C$37)),ROW()-ROW(Y17)+1)),مسودة!Y10:Y$37)),0))</f>
        <v>20</v>
      </c>
      <c r="Z17" s="32">
        <f t="array" ref="Z17">IF($C$15="","",IFERROR(MAX(IF((ROW(مسودة!$C$8:$C$37)=SMALL(IF((ROW(مسودة!$C$8:$C$37)*(مسودة!$C$8:$C$37=$C$15)),ROW(مسودة!$C$8:$C$37)),ROW()-ROW(Z17)+1)),مسودة!Z10:Z$37)),0))</f>
        <v>42</v>
      </c>
      <c r="AA17" s="32">
        <f t="array" ref="AA17">IF($C$15="","",IFERROR(MAX(IF((ROW(مسودة!$C$8:$C$37)=SMALL(IF((ROW(مسودة!$C$8:$C$37)*(مسودة!$C$8:$C$37=$C$15)),ROW(مسودة!$C$8:$C$37)),ROW()-ROW(AA17)+1)),مسودة!AA10:AA$37)),0))</f>
        <v>62</v>
      </c>
      <c r="AB17" s="32">
        <f t="array" ref="AB17">IF($C$15="","",IFERROR(MAX(IF((ROW(مسودة!$C$8:$C$37)=SMALL(IF((ROW(مسودة!$C$8:$C$37)*(مسودة!$C$8:$C$37=$C$15)),ROW(مسودة!$C$8:$C$37)),ROW()-ROW(AB17)+1)),مسودة!AB10:AB$37)),0))</f>
        <v>20</v>
      </c>
      <c r="AC17" s="32">
        <f t="array" ref="AC17">IF($C$15="","",IFERROR(MAX(IF((ROW(مسودة!$C$8:$C$37)=SMALL(IF((ROW(مسودة!$C$8:$C$37)*(مسودة!$C$8:$C$37=$C$15)),ROW(مسودة!$C$8:$C$37)),ROW()-ROW(AC17)+1)),مسودة!AC10:AC$37)),0))</f>
        <v>43</v>
      </c>
      <c r="AD17" s="32">
        <f t="array" ref="AD17">IF($C$15="","",IFERROR(MAX(IF((ROW(مسودة!$C$8:$C$37)=SMALL(IF((ROW(مسودة!$C$8:$C$37)*(مسودة!$C$8:$C$37=$C$15)),ROW(مسودة!$C$8:$C$37)),ROW()-ROW(AD17)+1)),مسودة!AD10:AD$37)),0))</f>
        <v>63</v>
      </c>
      <c r="AE17" s="32">
        <f t="array" ref="AE17">IF($C$15="","",IFERROR(MAX(IF((ROW(مسودة!$C$8:$C$37)=SMALL(IF((ROW(مسودة!$C$8:$C$37)*(مسودة!$C$8:$C$37=$C$15)),ROW(مسودة!$C$8:$C$37)),ROW()-ROW(AE17)+1)),مسودة!AE10:AE$37)),0))</f>
        <v>21</v>
      </c>
      <c r="AF17" s="32">
        <f t="array" ref="AF17">IF($C$15="","",IFERROR(MAX(IF((ROW(مسودة!$C$8:$C$37)=SMALL(IF((ROW(مسودة!$C$8:$C$37)*(مسودة!$C$8:$C$37=$C$15)),ROW(مسودة!$C$8:$C$37)),ROW()-ROW(AF17)+1)),مسودة!AF10:AF$37)),0))</f>
        <v>36</v>
      </c>
      <c r="AG17" s="32">
        <f t="array" ref="AG17">IF($C$15="","",IFERROR(MAX(IF((ROW(مسودة!$C$8:$C$37)=SMALL(IF((ROW(مسودة!$C$8:$C$37)*(مسودة!$C$8:$C$37=$C$15)),ROW(مسودة!$C$8:$C$37)),ROW()-ROW(AG17)+1)),مسودة!AG10:AG$37)),0))</f>
        <v>57</v>
      </c>
      <c r="AH17" s="32">
        <f t="array" ref="AH17">IF($C$15="","",IFERROR(MAX(IF((ROW(مسودة!$C$8:$C$37)=SMALL(IF((ROW(مسودة!$C$8:$C$37)*(مسودة!$C$8:$C$37=$C$15)),ROW(مسودة!$C$8:$C$37)),ROW()-ROW(AH17)+1)),مسودة!AH10:AH$37)),0))</f>
        <v>19</v>
      </c>
      <c r="AI17" s="32">
        <f t="array" ref="AI17">IF($C$15="","",IFERROR(MAX(IF((ROW(مسودة!$C$8:$C$37)=SMALL(IF((ROW(مسودة!$C$8:$C$37)*(مسودة!$C$8:$C$37=$C$15)),ROW(مسودة!$C$8:$C$37)),ROW()-ROW(AI17)+1)),مسودة!AI10:AI$37)),0))</f>
        <v>44</v>
      </c>
      <c r="AJ17" s="32">
        <f t="array" ref="AJ17">IF($C$15="","",IFERROR(MAX(IF((ROW(مسودة!$C$8:$C$37)=SMALL(IF((ROW(مسودة!$C$8:$C$37)*(مسودة!$C$8:$C$37=$C$15)),ROW(مسودة!$C$8:$C$37)),ROW()-ROW(AJ17)+1)),مسودة!AJ10:AJ$37)),0))</f>
        <v>63</v>
      </c>
      <c r="AK17" s="32">
        <f t="array" ref="AK17">IF($C$15="","",IFERROR(MAX(IF((ROW(مسودة!$C$8:$C$37)=SMALL(IF((ROW(مسودة!$C$8:$C$37)*(مسودة!$C$8:$C$37=$C$15)),ROW(مسودة!$C$8:$C$37)),ROW()-ROW(AK17)+1)),مسودة!AK10:AK$37)),0))</f>
        <v>10</v>
      </c>
      <c r="AL17" s="32">
        <f t="array" ref="AL17">IF($C$15="","",IFERROR(MAX(IF((ROW(مسودة!$C$8:$C$37)=SMALL(IF((ROW(مسودة!$C$8:$C$37)*(مسودة!$C$8:$C$37=$C$15)),ROW(مسودة!$C$8:$C$37)),ROW()-ROW(AL17)+1)),مسودة!AL10:AL$37)),0))</f>
        <v>15</v>
      </c>
      <c r="AM17" s="32">
        <f t="array" ref="AM17">IF($C$15="","",IFERROR(MAX(IF((ROW(مسودة!$C$8:$C$37)=SMALL(IF((ROW(مسودة!$C$8:$C$37)*(مسودة!$C$8:$C$37=$C$15)),ROW(مسودة!$C$8:$C$37)),ROW()-ROW(AM17)+1)),مسودة!AM10:AM$37)),0))</f>
        <v>25</v>
      </c>
      <c r="AN17" s="32">
        <f t="array" ref="AN17">IF($C$15="","",IFERROR(MAX(IF((ROW(مسودة!$C$8:$C$37)=SMALL(IF((ROW(مسودة!$C$8:$C$37)*(مسودة!$C$8:$C$37=$C$15)),ROW(مسودة!$C$8:$C$37)),ROW()-ROW(AN17)+1)),مسودة!AN10:AN$37)),0))</f>
        <v>998</v>
      </c>
      <c r="AO17" s="32">
        <f t="array" ref="AO17">IF($C$15="","",IFERROR(MAX(IF((ROW(مسودة!$C$8:$C$37)=SMALL(IF((ROW(مسودة!$C$8:$C$37)*(مسودة!$C$8:$C$37=$C$15)),ROW(مسودة!$C$8:$C$37)),ROW()-ROW(AO17)+1)),مسودة!AO10:AO$37)),0))</f>
        <v>75.606060606060609</v>
      </c>
      <c r="AP17" s="32" t="str">
        <f>IF(AO17&lt;50,"   ",IF(AO17&lt;65,"مقبول",IF(AO17&lt;75,"جيد",IF(AO17&lt;85,"جيدجداً",IF(AO17&lt;=100,"ممتاز","")))))</f>
        <v>جيدجداً</v>
      </c>
      <c r="AQ17" s="102"/>
      <c r="AR17" s="103"/>
      <c r="AS17" s="102"/>
      <c r="AT17" s="103"/>
      <c r="AU17" s="97"/>
    </row>
    <row r="18" spans="2:47" ht="28.5" customHeight="1" thickBot="1">
      <c r="B18" s="40">
        <v>4</v>
      </c>
      <c r="C18" s="90">
        <f t="array" ref="C18">IF(ISERROR(INDEX(مسودة!$C$8:$AV$37,SMALL(IF((مسودة!$AV$8:$AV$37="ناجح"),ROW(مسودة!$C$8:$AV$37)-MIN(ROW(مسودة!$C$8:$AV$37))+1,""),ROW(A4)),COLUMN(A4))),"",INDEX(مسودة!$C$8:$AV$37,SMALL(IF((مسودة!$AV$8:$AV$37="ناجح"),ROW(مسودة!$C$8:$AV$37)-MIN(ROW(مسودة!$C$8:$AV$37))+1,""),ROW(A4)),COLUMN(A4)))</f>
        <v>612</v>
      </c>
      <c r="D18" s="87" t="str">
        <f>IF(C18&lt;&gt;"",VLOOKUP(C18,مسودة!$C$8:$D$37,2,0),"")</f>
        <v xml:space="preserve">احمد  مصطفى </v>
      </c>
      <c r="E18" s="87">
        <f>IF(C18&lt;&gt;"",VLOOKUP(C18,مسودة!$C$8:$E$37,3,0),"")</f>
        <v>219</v>
      </c>
      <c r="F18" s="11" t="s">
        <v>30</v>
      </c>
      <c r="G18" s="32">
        <f t="array" ref="G18">IF($C$18="","",IFERROR(MAX(IF((ROW(مسودة!$C$8:$C$37)=SMALL(IF((ROW(مسودة!$C$8:$C$37)*(مسودة!$C$8:$C$37=$C$18)),ROW(مسودة!$C$8:$C$37)),ROW()-ROW(G18)+1)),مسودة!G8:G$37)),0))</f>
        <v>18</v>
      </c>
      <c r="H18" s="32">
        <f t="array" ref="H18">IF($C$18="","",IFERROR(MAX(IF((ROW(مسودة!$C$8:$C$37)=SMALL(IF((ROW(مسودة!$C$8:$C$37)*(مسودة!$C$8:$C$37=$C$18)),ROW(مسودة!$C$8:$C$37)),ROW()-ROW(H18)+1)),مسودة!H8:H$37)),0))</f>
        <v>56</v>
      </c>
      <c r="I18" s="32">
        <f t="array" ref="I18">IF($C$18="","",IFERROR(MAX(IF((ROW(مسودة!$C$8:$C$37)=SMALL(IF((ROW(مسودة!$C$8:$C$37)*(مسودة!$C$8:$C$37=$C$18)),ROW(مسودة!$C$8:$C$37)),ROW()-ROW(I18)+1)),مسودة!I8:I$37)),0))</f>
        <v>74</v>
      </c>
      <c r="J18" s="32">
        <f t="array" ref="J18">IF($C$18="","",IFERROR(MAX(IF((ROW(مسودة!$C$8:$C$37)=SMALL(IF((ROW(مسودة!$C$8:$C$37)*(مسودة!$C$8:$C$37=$C$18)),ROW(مسودة!$C$8:$C$37)),ROW()-ROW(J18)+1)),مسودة!J8:J$37)),0))</f>
        <v>24</v>
      </c>
      <c r="K18" s="32">
        <f t="array" ref="K18">IF($C$18="","",IFERROR(MAX(IF((ROW(مسودة!$C$8:$C$37)=SMALL(IF((ROW(مسودة!$C$8:$C$37)*(مسودة!$C$8:$C$37=$C$18)),ROW(مسودة!$C$8:$C$37)),ROW()-ROW(K18)+1)),مسودة!K8:K$37)),0))</f>
        <v>30</v>
      </c>
      <c r="L18" s="32">
        <f t="array" ref="L18">IF($C$18="","",IFERROR(MAX(IF((ROW(مسودة!$C$8:$C$37)=SMALL(IF((ROW(مسودة!$C$8:$C$37)*(مسودة!$C$8:$C$37=$C$18)),ROW(مسودة!$C$8:$C$37)),ROW()-ROW(L18)+1)),مسودة!L8:L$37)),0))</f>
        <v>54</v>
      </c>
      <c r="M18" s="32">
        <f t="array" ref="M18">IF($C$18="","",IFERROR(MAX(IF((ROW(مسودة!$C$8:$C$37)=SMALL(IF((ROW(مسودة!$C$8:$C$37)*(مسودة!$C$8:$C$37=$C$18)),ROW(مسودة!$C$8:$C$37)),ROW()-ROW(M18)+1)),مسودة!M8:M$37)),0))</f>
        <v>17</v>
      </c>
      <c r="N18" s="32">
        <f t="array" ref="N18">IF($C$18="","",IFERROR(MAX(IF((ROW(مسودة!$C$8:$C$37)=SMALL(IF((ROW(مسودة!$C$8:$C$37)*(مسودة!$C$8:$C$37=$C$18)),ROW(مسودة!$C$8:$C$37)),ROW()-ROW(N18)+1)),مسودة!N8:N$37)),0))</f>
        <v>44</v>
      </c>
      <c r="O18" s="32">
        <f t="array" ref="O18">IF($C$18="","",IFERROR(MAX(IF((ROW(مسودة!$C$8:$C$37)=SMALL(IF((ROW(مسودة!$C$8:$C$37)*(مسودة!$C$8:$C$37=$C$18)),ROW(مسودة!$C$8:$C$37)),ROW()-ROW(O18)+1)),مسودة!O8:O$37)),0))</f>
        <v>61</v>
      </c>
      <c r="P18" s="32">
        <f t="array" ref="P18">IF($C$18="","",IFERROR(MAX(IF((ROW(مسودة!$C$8:$C$37)=SMALL(IF((ROW(مسودة!$C$8:$C$37)*(مسودة!$C$8:$C$37=$C$18)),ROW(مسودة!$C$8:$C$37)),ROW()-ROW(P18)+1)),مسودة!P8:P$37)),0))</f>
        <v>22</v>
      </c>
      <c r="Q18" s="32">
        <f t="array" ref="Q18">IF($C$18="","",IFERROR(MAX(IF((ROW(مسودة!$C$8:$C$37)=SMALL(IF((ROW(مسودة!$C$8:$C$37)*(مسودة!$C$8:$C$37=$C$18)),ROW(مسودة!$C$8:$C$37)),ROW()-ROW(Q18)+1)),مسودة!Q8:Q$37)),0))</f>
        <v>10</v>
      </c>
      <c r="R18" s="32">
        <f t="array" ref="R18">IF($C$18="","",IFERROR(MAX(IF((ROW(مسودة!$C$8:$C$37)=SMALL(IF((ROW(مسودة!$C$8:$C$37)*(مسودة!$C$8:$C$37=$C$18)),ROW(مسودة!$C$8:$C$37)),ROW()-ROW(R18)+1)),مسودة!R8:R$37)),0))</f>
        <v>32</v>
      </c>
      <c r="S18" s="32">
        <f t="array" ref="S18">IF($C$18="","",IFERROR(MAX(IF((ROW(مسودة!$C$8:$C$37)=SMALL(IF((ROW(مسودة!$C$8:$C$37)*(مسودة!$C$8:$C$37=$C$18)),ROW(مسودة!$C$8:$C$37)),ROW()-ROW(S18)+1)),مسودة!S8:S$37)),0))</f>
        <v>20</v>
      </c>
      <c r="T18" s="32">
        <f t="array" ref="T18">IF($C$18="","",IFERROR(MAX(IF((ROW(مسودة!$C$8:$C$37)=SMALL(IF((ROW(مسودة!$C$8:$C$37)*(مسودة!$C$8:$C$37=$C$18)),ROW(مسودة!$C$8:$C$37)),ROW()-ROW(T18)+1)),مسودة!T8:T$37)),0))</f>
        <v>19</v>
      </c>
      <c r="U18" s="32">
        <f t="array" ref="U18">IF($C$18="","",IFERROR(MAX(IF((ROW(مسودة!$C$8:$C$37)=SMALL(IF((ROW(مسودة!$C$8:$C$37)*(مسودة!$C$8:$C$37=$C$18)),ROW(مسودة!$C$8:$C$37)),ROW()-ROW(U18)+1)),مسودة!U8:U$37)),0))</f>
        <v>39</v>
      </c>
      <c r="V18" s="32">
        <f t="array" ref="V18">IF($C$18="","",IFERROR(MAX(IF((ROW(مسودة!$C$8:$C$37)=SMALL(IF((ROW(مسودة!$C$8:$C$37)*(مسودة!$C$8:$C$37=$C$18)),ROW(مسودة!$C$8:$C$37)),ROW()-ROW(V18)+1)),مسودة!V8:V$37)),0))</f>
        <v>18</v>
      </c>
      <c r="W18" s="32">
        <f t="array" ref="W18">IF($C$18="","",IFERROR(MAX(IF((ROW(مسودة!$C$8:$C$37)=SMALL(IF((ROW(مسودة!$C$8:$C$37)*(مسودة!$C$8:$C$37=$C$18)),ROW(مسودة!$C$8:$C$37)),ROW()-ROW(W18)+1)),مسودة!W8:W$37)),0))</f>
        <v>27</v>
      </c>
      <c r="X18" s="32">
        <f t="array" ref="X18">IF($C$18="","",IFERROR(MAX(IF((ROW(مسودة!$C$8:$C$37)=SMALL(IF((ROW(مسودة!$C$8:$C$37)*(مسودة!$C$8:$C$37=$C$18)),ROW(مسودة!$C$8:$C$37)),ROW()-ROW(X18)+1)),مسودة!X8:X$37)),0))</f>
        <v>45</v>
      </c>
      <c r="Y18" s="32">
        <f t="array" ref="Y18">IF($C$18="","",IFERROR(MAX(IF((ROW(مسودة!$C$8:$C$37)=SMALL(IF((ROW(مسودة!$C$8:$C$37)*(مسودة!$C$8:$C$37=$C$18)),ROW(مسودة!$C$8:$C$37)),ROW()-ROW(Y18)+1)),مسودة!Y8:Y$37)),0))</f>
        <v>10</v>
      </c>
      <c r="Z18" s="32">
        <f t="array" ref="Z18">IF($C$18="","",IFERROR(MAX(IF((ROW(مسودة!$C$8:$C$37)=SMALL(IF((ROW(مسودة!$C$8:$C$37)*(مسودة!$C$8:$C$37=$C$18)),ROW(مسودة!$C$8:$C$37)),ROW()-ROW(Z18)+1)),مسودة!Z8:Z$37)),0))</f>
        <v>22</v>
      </c>
      <c r="AA18" s="32">
        <f t="array" ref="AA18">IF($C$18="","",IFERROR(MAX(IF((ROW(مسودة!$C$8:$C$37)=SMALL(IF((ROW(مسودة!$C$8:$C$37)*(مسودة!$C$8:$C$37=$C$18)),ROW(مسودة!$C$8:$C$37)),ROW()-ROW(AA18)+1)),مسودة!AA8:AA$37)),0))</f>
        <v>32</v>
      </c>
      <c r="AB18" s="32">
        <f t="array" ref="AB18">IF($C$18="","",IFERROR(MAX(IF((ROW(مسودة!$C$8:$C$37)=SMALL(IF((ROW(مسودة!$C$8:$C$37)*(مسودة!$C$8:$C$37=$C$18)),ROW(مسودة!$C$8:$C$37)),ROW()-ROW(AB18)+1)),مسودة!AB8:AB$37)),0))</f>
        <v>14</v>
      </c>
      <c r="AC18" s="32">
        <f t="array" ref="AC18">IF($C$18="","",IFERROR(MAX(IF((ROW(مسودة!$C$8:$C$37)=SMALL(IF((ROW(مسودة!$C$8:$C$37)*(مسودة!$C$8:$C$37=$C$18)),ROW(مسودة!$C$8:$C$37)),ROW()-ROW(AC18)+1)),مسودة!AC8:AC$37)),0))</f>
        <v>22</v>
      </c>
      <c r="AD18" s="32">
        <f t="array" ref="AD18">IF($C$18="","",IFERROR(MAX(IF((ROW(مسودة!$C$8:$C$37)=SMALL(IF((ROW(مسودة!$C$8:$C$37)*(مسودة!$C$8:$C$37=$C$18)),ROW(مسودة!$C$8:$C$37)),ROW()-ROW(AD18)+1)),مسودة!AD8:AD$37)),0))</f>
        <v>36</v>
      </c>
      <c r="AE18" s="32">
        <f t="array" ref="AE18">IF($C$18="","",IFERROR(MAX(IF((ROW(مسودة!$C$8:$C$37)=SMALL(IF((ROW(مسودة!$C$8:$C$37)*(مسودة!$C$8:$C$37=$C$18)),ROW(مسودة!$C$8:$C$37)),ROW()-ROW(AE18)+1)),مسودة!AE8:AE$37)),0))</f>
        <v>11</v>
      </c>
      <c r="AF18" s="32">
        <f t="array" ref="AF18">IF($C$18="","",IFERROR(MAX(IF((ROW(مسودة!$C$8:$C$37)=SMALL(IF((ROW(مسودة!$C$8:$C$37)*(مسودة!$C$8:$C$37=$C$18)),ROW(مسودة!$C$8:$C$37)),ROW()-ROW(AF18)+1)),مسودة!AF8:AF$37)),0))</f>
        <v>17</v>
      </c>
      <c r="AG18" s="32">
        <f t="array" ref="AG18">IF($C$18="","",IFERROR(MAX(IF((ROW(مسودة!$C$8:$C$37)=SMALL(IF((ROW(مسودة!$C$8:$C$37)*(مسودة!$C$8:$C$37=$C$18)),ROW(مسودة!$C$8:$C$37)),ROW()-ROW(AG18)+1)),مسودة!AG8:AG$37)),0))</f>
        <v>28</v>
      </c>
      <c r="AH18" s="32">
        <f t="array" ref="AH18">IF($C$18="","",IFERROR(MAX(IF((ROW(مسودة!$C$8:$C$37)=SMALL(IF((ROW(مسودة!$C$8:$C$37)*(مسودة!$C$8:$C$37=$C$18)),ROW(مسودة!$C$8:$C$37)),ROW()-ROW(AH18)+1)),مسودة!AH8:AH$37)),0))</f>
        <v>9</v>
      </c>
      <c r="AI18" s="32">
        <f t="array" ref="AI18">IF($C$18="","",IFERROR(MAX(IF((ROW(مسودة!$C$8:$C$37)=SMALL(IF((ROW(مسودة!$C$8:$C$37)*(مسودة!$C$8:$C$37=$C$18)),ROW(مسودة!$C$8:$C$37)),ROW()-ROW(AI18)+1)),مسودة!AI8:AI$37)),0))</f>
        <v>18</v>
      </c>
      <c r="AJ18" s="32">
        <f t="array" ref="AJ18">IF($C$18="","",IFERROR(MAX(IF((ROW(مسودة!$C$8:$C$37)=SMALL(IF((ROW(مسودة!$C$8:$C$37)*(مسودة!$C$8:$C$37=$C$18)),ROW(مسودة!$C$8:$C$37)),ROW()-ROW(AJ18)+1)),مسودة!AJ8:AJ$37)),0))</f>
        <v>27</v>
      </c>
      <c r="AK18" s="32">
        <f t="array" ref="AK18">IF($C$18="","",IFERROR(MAX(IF((ROW(مسودة!$C$8:$C$37)=SMALL(IF((ROW(مسودة!$C$8:$C$37)*(مسودة!$C$8:$C$37=$C$18)),ROW(مسودة!$C$8:$C$37)),ROW()-ROW(AK18)+1)),مسودة!AK8:AK$37)),0))</f>
        <v>5</v>
      </c>
      <c r="AL18" s="32">
        <f t="array" ref="AL18">IF($C$18="","",IFERROR(MAX(IF((ROW(مسودة!$C$8:$C$37)=SMALL(IF((ROW(مسودة!$C$8:$C$37)*(مسودة!$C$8:$C$37=$C$18)),ROW(مسودة!$C$8:$C$37)),ROW()-ROW(AL18)+1)),مسودة!AL8:AL$37)),0))</f>
        <v>9</v>
      </c>
      <c r="AM18" s="32">
        <f t="array" ref="AM18">IF($C$18="","",IFERROR(MAX(IF((ROW(مسودة!$C$8:$C$37)=SMALL(IF((ROW(مسودة!$C$8:$C$37)*(مسودة!$C$8:$C$37=$C$18)),ROW(مسودة!$C$8:$C$37)),ROW()-ROW(AM18)+1)),مسودة!AM8:AM$37)),0))</f>
        <v>14</v>
      </c>
      <c r="AN18" s="46"/>
      <c r="AO18" s="46"/>
      <c r="AP18" s="47"/>
      <c r="AQ18" s="41"/>
      <c r="AR18" s="41"/>
      <c r="AS18" s="41"/>
      <c r="AT18" s="41"/>
      <c r="AU18" s="95" t="str">
        <f>IFERROR(LOOKUP(2,1/((مسودة!$C$8:$C$37=C18)*(مسودة!$F$8:$F$37=F18)),مسودة!$AV$8:$AV$37),"")</f>
        <v>ناجح</v>
      </c>
    </row>
    <row r="19" spans="2:47" ht="28.5" customHeight="1" thickBot="1">
      <c r="B19" s="40"/>
      <c r="C19" s="91"/>
      <c r="D19" s="43"/>
      <c r="E19" s="43"/>
      <c r="F19" s="11" t="s">
        <v>31</v>
      </c>
      <c r="G19" s="32">
        <f t="array" ref="G19">IF($C$18="","",IFERROR(MAX(IF((ROW(مسودة!$C$8:$C$37)=SMALL(IF((ROW(مسودة!$C$8:$C$37)*(مسودة!$C$8:$C$37=$C$18)),ROW(مسودة!$C$8:$C$37)),ROW()-ROW(G19)+1)),مسودة!G9:G$37)),0))</f>
        <v>20</v>
      </c>
      <c r="H19" s="32">
        <f t="array" ref="H19">IF($C$18="","",IFERROR(MAX(IF((ROW(مسودة!$C$8:$C$37)=SMALL(IF((ROW(مسودة!$C$8:$C$37)*(مسودة!$C$8:$C$37=$C$18)),ROW(مسودة!$C$8:$C$37)),ROW()-ROW(H19)+1)),مسودة!H9:H$37)),0))</f>
        <v>57</v>
      </c>
      <c r="I19" s="32">
        <f t="array" ref="I19">IF($C$18="","",IFERROR(MAX(IF((ROW(مسودة!$C$8:$C$37)=SMALL(IF((ROW(مسودة!$C$8:$C$37)*(مسودة!$C$8:$C$37=$C$18)),ROW(مسودة!$C$8:$C$37)),ROW()-ROW(I19)+1)),مسودة!I9:I$37)),0))</f>
        <v>77</v>
      </c>
      <c r="J19" s="32">
        <f t="array" ref="J19">IF($C$18="","",IFERROR(MAX(IF((ROW(مسودة!$C$8:$C$37)=SMALL(IF((ROW(مسودة!$C$8:$C$37)*(مسودة!$C$8:$C$37=$C$18)),ROW(مسودة!$C$8:$C$37)),ROW()-ROW(J19)+1)),مسودة!J9:J$37)),0))</f>
        <v>25</v>
      </c>
      <c r="K19" s="32">
        <f t="array" ref="K19">IF($C$18="","",IFERROR(MAX(IF((ROW(مسودة!$C$8:$C$37)=SMALL(IF((ROW(مسودة!$C$8:$C$37)*(مسودة!$C$8:$C$37=$C$18)),ROW(مسودة!$C$8:$C$37)),ROW()-ROW(K19)+1)),مسودة!K9:K$37)),0))</f>
        <v>26</v>
      </c>
      <c r="L19" s="32">
        <f t="array" ref="L19">IF($C$18="","",IFERROR(MAX(IF((ROW(مسودة!$C$8:$C$37)=SMALL(IF((ROW(مسودة!$C$8:$C$37)*(مسودة!$C$8:$C$37=$C$18)),ROW(مسودة!$C$8:$C$37)),ROW()-ROW(L19)+1)),مسودة!L9:L$37)),0))</f>
        <v>51</v>
      </c>
      <c r="M19" s="32">
        <f t="array" ref="M19">IF($C$18="","",IFERROR(MAX(IF((ROW(مسودة!$C$8:$C$37)=SMALL(IF((ROW(مسودة!$C$8:$C$37)*(مسودة!$C$8:$C$37=$C$18)),ROW(مسودة!$C$8:$C$37)),ROW()-ROW(M19)+1)),مسودة!M9:M$37)),0))</f>
        <v>17</v>
      </c>
      <c r="N19" s="32">
        <f t="array" ref="N19">IF($C$18="","",IFERROR(MAX(IF((ROW(مسودة!$C$8:$C$37)=SMALL(IF((ROW(مسودة!$C$8:$C$37)*(مسودة!$C$8:$C$37=$C$18)),ROW(مسودة!$C$8:$C$37)),ROW()-ROW(N19)+1)),مسودة!N9:N$37)),0))</f>
        <v>35</v>
      </c>
      <c r="O19" s="32">
        <f t="array" ref="O19">IF($C$18="","",IFERROR(MAX(IF((ROW(مسودة!$C$8:$C$37)=SMALL(IF((ROW(مسودة!$C$8:$C$37)*(مسودة!$C$8:$C$37=$C$18)),ROW(مسودة!$C$8:$C$37)),ROW()-ROW(O19)+1)),مسودة!O9:O$37)),0))</f>
        <v>52</v>
      </c>
      <c r="P19" s="32">
        <f t="array" ref="P19">IF($C$18="","",IFERROR(MAX(IF((ROW(مسودة!$C$8:$C$37)=SMALL(IF((ROW(مسودة!$C$8:$C$37)*(مسودة!$C$8:$C$37=$C$18)),ROW(مسودة!$C$8:$C$37)),ROW()-ROW(P19)+1)),مسودة!P9:P$37)),0))</f>
        <v>16</v>
      </c>
      <c r="Q19" s="32">
        <f t="array" ref="Q19">IF($C$18="","",IFERROR(MAX(IF((ROW(مسودة!$C$8:$C$37)=SMALL(IF((ROW(مسودة!$C$8:$C$37)*(مسودة!$C$8:$C$37=$C$18)),ROW(مسودة!$C$8:$C$37)),ROW()-ROW(Q19)+1)),مسودة!Q9:Q$37)),0))</f>
        <v>19</v>
      </c>
      <c r="R19" s="32">
        <f t="array" ref="R19">IF($C$18="","",IFERROR(MAX(IF((ROW(مسودة!$C$8:$C$37)=SMALL(IF((ROW(مسودة!$C$8:$C$37)*(مسودة!$C$8:$C$37=$C$18)),ROW(مسودة!$C$8:$C$37)),ROW()-ROW(R19)+1)),مسودة!R9:R$37)),0))</f>
        <v>35</v>
      </c>
      <c r="S19" s="32">
        <f t="array" ref="S19">IF($C$18="","",IFERROR(MAX(IF((ROW(مسودة!$C$8:$C$37)=SMALL(IF((ROW(مسودة!$C$8:$C$37)*(مسودة!$C$8:$C$37=$C$18)),ROW(مسودة!$C$8:$C$37)),ROW()-ROW(S19)+1)),مسودة!S9:S$37)),0))</f>
        <v>19</v>
      </c>
      <c r="T19" s="32">
        <f t="array" ref="T19">IF($C$18="","",IFERROR(MAX(IF((ROW(مسودة!$C$8:$C$37)=SMALL(IF((ROW(مسودة!$C$8:$C$37)*(مسودة!$C$8:$C$37=$C$18)),ROW(مسودة!$C$8:$C$37)),ROW()-ROW(T19)+1)),مسودة!T9:T$37)),0))</f>
        <v>29</v>
      </c>
      <c r="U19" s="32">
        <f t="array" ref="U19">IF($C$18="","",IFERROR(MAX(IF((ROW(مسودة!$C$8:$C$37)=SMALL(IF((ROW(مسودة!$C$8:$C$37)*(مسودة!$C$8:$C$37=$C$18)),ROW(مسودة!$C$8:$C$37)),ROW()-ROW(U19)+1)),مسودة!U9:U$37)),0))</f>
        <v>48</v>
      </c>
      <c r="V19" s="32">
        <f t="array" ref="V19">IF($C$18="","",IFERROR(MAX(IF((ROW(مسودة!$C$8:$C$37)=SMALL(IF((ROW(مسودة!$C$8:$C$37)*(مسودة!$C$8:$C$37=$C$18)),ROW(مسودة!$C$8:$C$37)),ROW()-ROW(V19)+1)),مسودة!V9:V$37)),0))</f>
        <v>16</v>
      </c>
      <c r="W19" s="32">
        <f t="array" ref="W19">IF($C$18="","",IFERROR(MAX(IF((ROW(مسودة!$C$8:$C$37)=SMALL(IF((ROW(مسودة!$C$8:$C$37)*(مسودة!$C$8:$C$37=$C$18)),ROW(مسودة!$C$8:$C$37)),ROW()-ROW(W19)+1)),مسودة!W9:W$37)),0))</f>
        <v>17</v>
      </c>
      <c r="X19" s="32">
        <f t="array" ref="X19">IF($C$18="","",IFERROR(MAX(IF((ROW(مسودة!$C$8:$C$37)=SMALL(IF((ROW(مسودة!$C$8:$C$37)*(مسودة!$C$8:$C$37=$C$18)),ROW(مسودة!$C$8:$C$37)),ROW()-ROW(X19)+1)),مسودة!X9:X$37)),0))</f>
        <v>33</v>
      </c>
      <c r="Y19" s="32">
        <f t="array" ref="Y19">IF($C$18="","",IFERROR(MAX(IF((ROW(مسودة!$C$8:$C$37)=SMALL(IF((ROW(مسودة!$C$8:$C$37)*(مسودة!$C$8:$C$37=$C$18)),ROW(مسودة!$C$8:$C$37)),ROW()-ROW(Y19)+1)),مسودة!Y9:Y$37)),0))</f>
        <v>6</v>
      </c>
      <c r="Z19" s="32">
        <f t="array" ref="Z19">IF($C$18="","",IFERROR(MAX(IF((ROW(مسودة!$C$8:$C$37)=SMALL(IF((ROW(مسودة!$C$8:$C$37)*(مسودة!$C$8:$C$37=$C$18)),ROW(مسودة!$C$8:$C$37)),ROW()-ROW(Z19)+1)),مسودة!Z9:Z$37)),0))</f>
        <v>16</v>
      </c>
      <c r="AA19" s="32">
        <f t="array" ref="AA19">IF($C$18="","",IFERROR(MAX(IF((ROW(مسودة!$C$8:$C$37)=SMALL(IF((ROW(مسودة!$C$8:$C$37)*(مسودة!$C$8:$C$37=$C$18)),ROW(مسودة!$C$8:$C$37)),ROW()-ROW(AA19)+1)),مسودة!AA9:AA$37)),0))</f>
        <v>22</v>
      </c>
      <c r="AB19" s="32">
        <f t="array" ref="AB19">IF($C$18="","",IFERROR(MAX(IF((ROW(مسودة!$C$8:$C$37)=SMALL(IF((ROW(مسودة!$C$8:$C$37)*(مسودة!$C$8:$C$37=$C$18)),ROW(مسودة!$C$8:$C$37)),ROW()-ROW(AB19)+1)),مسودة!AB9:AB$37)),0))</f>
        <v>14</v>
      </c>
      <c r="AC19" s="32">
        <f t="array" ref="AC19">IF($C$18="","",IFERROR(MAX(IF((ROW(مسودة!$C$8:$C$37)=SMALL(IF((ROW(مسودة!$C$8:$C$37)*(مسودة!$C$8:$C$37=$C$18)),ROW(مسودة!$C$8:$C$37)),ROW()-ROW(AC19)+1)),مسودة!AC9:AC$37)),0))</f>
        <v>14</v>
      </c>
      <c r="AD19" s="32">
        <f t="array" ref="AD19">IF($C$18="","",IFERROR(MAX(IF((ROW(مسودة!$C$8:$C$37)=SMALL(IF((ROW(مسودة!$C$8:$C$37)*(مسودة!$C$8:$C$37=$C$18)),ROW(مسودة!$C$8:$C$37)),ROW()-ROW(AD19)+1)),مسودة!AD9:AD$37)),0))</f>
        <v>28</v>
      </c>
      <c r="AE19" s="32">
        <f t="array" ref="AE19">IF($C$18="","",IFERROR(MAX(IF((ROW(مسودة!$C$8:$C$37)=SMALL(IF((ROW(مسودة!$C$8:$C$37)*(مسودة!$C$8:$C$37=$C$18)),ROW(مسودة!$C$8:$C$37)),ROW()-ROW(AE19)+1)),مسودة!AE9:AE$37)),0))</f>
        <v>12</v>
      </c>
      <c r="AF19" s="32">
        <f t="array" ref="AF19">IF($C$18="","",IFERROR(MAX(IF((ROW(مسودة!$C$8:$C$37)=SMALL(IF((ROW(مسودة!$C$8:$C$37)*(مسودة!$C$8:$C$37=$C$18)),ROW(مسودة!$C$8:$C$37)),ROW()-ROW(AF19)+1)),مسودة!AF9:AF$37)),0))</f>
        <v>24</v>
      </c>
      <c r="AG19" s="32">
        <f t="array" ref="AG19">IF($C$18="","",IFERROR(MAX(IF((ROW(مسودة!$C$8:$C$37)=SMALL(IF((ROW(مسودة!$C$8:$C$37)*(مسودة!$C$8:$C$37=$C$18)),ROW(مسودة!$C$8:$C$37)),ROW()-ROW(AG19)+1)),مسودة!AG9:AG$37)),0))</f>
        <v>36</v>
      </c>
      <c r="AH19" s="32">
        <f t="array" ref="AH19">IF($C$18="","",IFERROR(MAX(IF((ROW(مسودة!$C$8:$C$37)=SMALL(IF((ROW(مسودة!$C$8:$C$37)*(مسودة!$C$8:$C$37=$C$18)),ROW(مسودة!$C$8:$C$37)),ROW()-ROW(AH19)+1)),مسودة!AH9:AH$37)),0))</f>
        <v>8</v>
      </c>
      <c r="AI19" s="32">
        <f t="array" ref="AI19">IF($C$18="","",IFERROR(MAX(IF((ROW(مسودة!$C$8:$C$37)=SMALL(IF((ROW(مسودة!$C$8:$C$37)*(مسودة!$C$8:$C$37=$C$18)),ROW(مسودة!$C$8:$C$37)),ROW()-ROW(AI19)+1)),مسودة!AI9:AI$37)),0))</f>
        <v>21</v>
      </c>
      <c r="AJ19" s="32">
        <f t="array" ref="AJ19">IF($C$18="","",IFERROR(MAX(IF((ROW(مسودة!$C$8:$C$37)=SMALL(IF((ROW(مسودة!$C$8:$C$37)*(مسودة!$C$8:$C$37=$C$18)),ROW(مسودة!$C$8:$C$37)),ROW()-ROW(AJ19)+1)),مسودة!AJ9:AJ$37)),0))</f>
        <v>29</v>
      </c>
      <c r="AK19" s="32">
        <f t="array" ref="AK19">IF($C$18="","",IFERROR(MAX(IF((ROW(مسودة!$C$8:$C$37)=SMALL(IF((ROW(مسودة!$C$8:$C$37)*(مسودة!$C$8:$C$37=$C$18)),ROW(مسودة!$C$8:$C$37)),ROW()-ROW(AK19)+1)),مسودة!AK9:AK$37)),0))</f>
        <v>5</v>
      </c>
      <c r="AL19" s="32">
        <f t="array" ref="AL19">IF($C$18="","",IFERROR(MAX(IF((ROW(مسودة!$C$8:$C$37)=SMALL(IF((ROW(مسودة!$C$8:$C$37)*(مسودة!$C$8:$C$37=$C$18)),ROW(مسودة!$C$8:$C$37)),ROW()-ROW(AL19)+1)),مسودة!AL9:AL$37)),0))</f>
        <v>10</v>
      </c>
      <c r="AM19" s="32">
        <f t="array" ref="AM19">IF($C$18="","",IFERROR(MAX(IF((ROW(مسودة!$C$8:$C$37)=SMALL(IF((ROW(مسودة!$C$8:$C$37)*(مسودة!$C$8:$C$37=$C$18)),ROW(مسودة!$C$8:$C$37)),ROW()-ROW(AM19)+1)),مسودة!AM9:AM$37)),0))</f>
        <v>15</v>
      </c>
      <c r="AN19" s="46"/>
      <c r="AO19" s="46"/>
      <c r="AP19" s="48"/>
      <c r="AQ19" s="41"/>
      <c r="AR19" s="41"/>
      <c r="AS19" s="41"/>
      <c r="AT19" s="41"/>
      <c r="AU19" s="96"/>
    </row>
    <row r="20" spans="2:47" ht="36" customHeight="1" thickBot="1">
      <c r="B20" s="40"/>
      <c r="C20" s="85"/>
      <c r="D20" s="43"/>
      <c r="E20" s="43"/>
      <c r="F20" s="14" t="s">
        <v>32</v>
      </c>
      <c r="G20" s="32">
        <f t="array" ref="G20">IF($C$18="","",IFERROR(MAX(IF((ROW(مسودة!$C$8:$C$37)=SMALL(IF((ROW(مسودة!$C$8:$C$37)*(مسودة!$C$8:$C$37=$C$18)),ROW(مسودة!$C$8:$C$37)),ROW()-ROW(G20)+1)),مسودة!G10:G$37)),0))</f>
        <v>38</v>
      </c>
      <c r="H20" s="32">
        <f t="array" ref="H20">IF($C$18="","",IFERROR(MAX(IF((ROW(مسودة!$C$8:$C$37)=SMALL(IF((ROW(مسودة!$C$8:$C$37)*(مسودة!$C$8:$C$37=$C$18)),ROW(مسودة!$C$8:$C$37)),ROW()-ROW(H20)+1)),مسودة!H10:H$37)),0))</f>
        <v>113</v>
      </c>
      <c r="I20" s="32">
        <f t="array" ref="I20">IF($C$18="","",IFERROR(MAX(IF((ROW(مسودة!$C$8:$C$37)=SMALL(IF((ROW(مسودة!$C$8:$C$37)*(مسودة!$C$8:$C$37=$C$18)),ROW(مسودة!$C$8:$C$37)),ROW()-ROW(I20)+1)),مسودة!I10:I$37)),0))</f>
        <v>151</v>
      </c>
      <c r="J20" s="32">
        <f t="array" ref="J20">IF($C$18="","",IFERROR(MAX(IF((ROW(مسودة!$C$8:$C$37)=SMALL(IF((ROW(مسودة!$C$8:$C$37)*(مسودة!$C$8:$C$37=$C$18)),ROW(مسودة!$C$8:$C$37)),ROW()-ROW(J20)+1)),مسودة!J10:J$37)),0))</f>
        <v>49</v>
      </c>
      <c r="K20" s="32">
        <f t="array" ref="K20">IF($C$18="","",IFERROR(MAX(IF((ROW(مسودة!$C$8:$C$37)=SMALL(IF((ROW(مسودة!$C$8:$C$37)*(مسودة!$C$8:$C$37=$C$18)),ROW(مسودة!$C$8:$C$37)),ROW()-ROW(K20)+1)),مسودة!K10:K$37)),0))</f>
        <v>56</v>
      </c>
      <c r="L20" s="32">
        <f t="array" ref="L20">IF($C$18="","",IFERROR(MAX(IF((ROW(مسودة!$C$8:$C$37)=SMALL(IF((ROW(مسودة!$C$8:$C$37)*(مسودة!$C$8:$C$37=$C$18)),ROW(مسودة!$C$8:$C$37)),ROW()-ROW(L20)+1)),مسودة!L10:L$37)),0))</f>
        <v>105</v>
      </c>
      <c r="M20" s="32">
        <f t="array" ref="M20">IF($C$18="","",IFERROR(MAX(IF((ROW(مسودة!$C$8:$C$37)=SMALL(IF((ROW(مسودة!$C$8:$C$37)*(مسودة!$C$8:$C$37=$C$18)),ROW(مسودة!$C$8:$C$37)),ROW()-ROW(M20)+1)),مسودة!M10:M$37)),0))</f>
        <v>34</v>
      </c>
      <c r="N20" s="32">
        <f t="array" ref="N20">IF($C$18="","",IFERROR(MAX(IF((ROW(مسودة!$C$8:$C$37)=SMALL(IF((ROW(مسودة!$C$8:$C$37)*(مسودة!$C$8:$C$37=$C$18)),ROW(مسودة!$C$8:$C$37)),ROW()-ROW(N20)+1)),مسودة!N10:N$37)),0))</f>
        <v>79</v>
      </c>
      <c r="O20" s="32">
        <f t="array" ref="O20">IF($C$18="","",IFERROR(MAX(IF((ROW(مسودة!$C$8:$C$37)=SMALL(IF((ROW(مسودة!$C$8:$C$37)*(مسودة!$C$8:$C$37=$C$18)),ROW(مسودة!$C$8:$C$37)),ROW()-ROW(O20)+1)),مسودة!O10:O$37)),0))</f>
        <v>113</v>
      </c>
      <c r="P20" s="32">
        <f t="array" ref="P20">IF($C$18="","",IFERROR(MAX(IF((ROW(مسودة!$C$8:$C$37)=SMALL(IF((ROW(مسودة!$C$8:$C$37)*(مسودة!$C$8:$C$37=$C$18)),ROW(مسودة!$C$8:$C$37)),ROW()-ROW(P20)+1)),مسودة!P10:P$37)),0))</f>
        <v>38</v>
      </c>
      <c r="Q20" s="32">
        <f t="array" ref="Q20">IF($C$18="","",IFERROR(MAX(IF((ROW(مسودة!$C$8:$C$37)=SMALL(IF((ROW(مسودة!$C$8:$C$37)*(مسودة!$C$8:$C$37=$C$18)),ROW(مسودة!$C$8:$C$37)),ROW()-ROW(Q20)+1)),مسودة!Q10:Q$37)),0))</f>
        <v>29</v>
      </c>
      <c r="R20" s="32">
        <f t="array" ref="R20">IF($C$18="","",IFERROR(MAX(IF((ROW(مسودة!$C$8:$C$37)=SMALL(IF((ROW(مسودة!$C$8:$C$37)*(مسودة!$C$8:$C$37=$C$18)),ROW(مسودة!$C$8:$C$37)),ROW()-ROW(R20)+1)),مسودة!R10:R$37)),0))</f>
        <v>67</v>
      </c>
      <c r="S20" s="32">
        <f t="array" ref="S20">IF($C$18="","",IFERROR(MAX(IF((ROW(مسودة!$C$8:$C$37)=SMALL(IF((ROW(مسودة!$C$8:$C$37)*(مسودة!$C$8:$C$37=$C$18)),ROW(مسودة!$C$8:$C$37)),ROW()-ROW(S20)+1)),مسودة!S10:S$37)),0))</f>
        <v>39</v>
      </c>
      <c r="T20" s="32">
        <f t="array" ref="T20">IF($C$18="","",IFERROR(MAX(IF((ROW(مسودة!$C$8:$C$37)=SMALL(IF((ROW(مسودة!$C$8:$C$37)*(مسودة!$C$8:$C$37=$C$18)),ROW(مسودة!$C$8:$C$37)),ROW()-ROW(T20)+1)),مسودة!T10:T$37)),0))</f>
        <v>48</v>
      </c>
      <c r="U20" s="32">
        <f t="array" ref="U20">IF($C$18="","",IFERROR(MAX(IF((ROW(مسودة!$C$8:$C$37)=SMALL(IF((ROW(مسودة!$C$8:$C$37)*(مسودة!$C$8:$C$37=$C$18)),ROW(مسودة!$C$8:$C$37)),ROW()-ROW(U20)+1)),مسودة!U10:U$37)),0))</f>
        <v>87</v>
      </c>
      <c r="V20" s="32">
        <f t="array" ref="V20">IF($C$18="","",IFERROR(MAX(IF((ROW(مسودة!$C$8:$C$37)=SMALL(IF((ROW(مسودة!$C$8:$C$37)*(مسودة!$C$8:$C$37=$C$18)),ROW(مسودة!$C$8:$C$37)),ROW()-ROW(V20)+1)),مسودة!V10:V$37)),0))</f>
        <v>34</v>
      </c>
      <c r="W20" s="32">
        <f t="array" ref="W20">IF($C$18="","",IFERROR(MAX(IF((ROW(مسودة!$C$8:$C$37)=SMALL(IF((ROW(مسودة!$C$8:$C$37)*(مسودة!$C$8:$C$37=$C$18)),ROW(مسودة!$C$8:$C$37)),ROW()-ROW(W20)+1)),مسودة!W10:W$37)),0))</f>
        <v>44</v>
      </c>
      <c r="X20" s="32">
        <f t="array" ref="X20">IF($C$18="","",IFERROR(MAX(IF((ROW(مسودة!$C$8:$C$37)=SMALL(IF((ROW(مسودة!$C$8:$C$37)*(مسودة!$C$8:$C$37=$C$18)),ROW(مسودة!$C$8:$C$37)),ROW()-ROW(X20)+1)),مسودة!X10:X$37)),0))</f>
        <v>78</v>
      </c>
      <c r="Y20" s="32">
        <f t="array" ref="Y20">IF($C$18="","",IFERROR(MAX(IF((ROW(مسودة!$C$8:$C$37)=SMALL(IF((ROW(مسودة!$C$8:$C$37)*(مسودة!$C$8:$C$37=$C$18)),ROW(مسودة!$C$8:$C$37)),ROW()-ROW(Y20)+1)),مسودة!Y10:Y$37)),0))</f>
        <v>16</v>
      </c>
      <c r="Z20" s="32">
        <f t="array" ref="Z20">IF($C$18="","",IFERROR(MAX(IF((ROW(مسودة!$C$8:$C$37)=SMALL(IF((ROW(مسودة!$C$8:$C$37)*(مسودة!$C$8:$C$37=$C$18)),ROW(مسودة!$C$8:$C$37)),ROW()-ROW(Z20)+1)),مسودة!Z10:Z$37)),0))</f>
        <v>38</v>
      </c>
      <c r="AA20" s="32">
        <f t="array" ref="AA20">IF($C$18="","",IFERROR(MAX(IF((ROW(مسودة!$C$8:$C$37)=SMALL(IF((ROW(مسودة!$C$8:$C$37)*(مسودة!$C$8:$C$37=$C$18)),ROW(مسودة!$C$8:$C$37)),ROW()-ROW(AA20)+1)),مسودة!AA10:AA$37)),0))</f>
        <v>54</v>
      </c>
      <c r="AB20" s="32">
        <f t="array" ref="AB20">IF($C$18="","",IFERROR(MAX(IF((ROW(مسودة!$C$8:$C$37)=SMALL(IF((ROW(مسودة!$C$8:$C$37)*(مسودة!$C$8:$C$37=$C$18)),ROW(مسودة!$C$8:$C$37)),ROW()-ROW(AB20)+1)),مسودة!AB10:AB$37)),0))</f>
        <v>28</v>
      </c>
      <c r="AC20" s="32">
        <f t="array" ref="AC20">IF($C$18="","",IFERROR(MAX(IF((ROW(مسودة!$C$8:$C$37)=SMALL(IF((ROW(مسودة!$C$8:$C$37)*(مسودة!$C$8:$C$37=$C$18)),ROW(مسودة!$C$8:$C$37)),ROW()-ROW(AC20)+1)),مسودة!AC10:AC$37)),0))</f>
        <v>36</v>
      </c>
      <c r="AD20" s="32">
        <f t="array" ref="AD20">IF($C$18="","",IFERROR(MAX(IF((ROW(مسودة!$C$8:$C$37)=SMALL(IF((ROW(مسودة!$C$8:$C$37)*(مسودة!$C$8:$C$37=$C$18)),ROW(مسودة!$C$8:$C$37)),ROW()-ROW(AD20)+1)),مسودة!AD10:AD$37)),0))</f>
        <v>64</v>
      </c>
      <c r="AE20" s="32">
        <f t="array" ref="AE20">IF($C$18="","",IFERROR(MAX(IF((ROW(مسودة!$C$8:$C$37)=SMALL(IF((ROW(مسودة!$C$8:$C$37)*(مسودة!$C$8:$C$37=$C$18)),ROW(مسودة!$C$8:$C$37)),ROW()-ROW(AE20)+1)),مسودة!AE10:AE$37)),0))</f>
        <v>23</v>
      </c>
      <c r="AF20" s="32">
        <f t="array" ref="AF20">IF($C$18="","",IFERROR(MAX(IF((ROW(مسودة!$C$8:$C$37)=SMALL(IF((ROW(مسودة!$C$8:$C$37)*(مسودة!$C$8:$C$37=$C$18)),ROW(مسودة!$C$8:$C$37)),ROW()-ROW(AF20)+1)),مسودة!AF10:AF$37)),0))</f>
        <v>41</v>
      </c>
      <c r="AG20" s="32">
        <f t="array" ref="AG20">IF($C$18="","",IFERROR(MAX(IF((ROW(مسودة!$C$8:$C$37)=SMALL(IF((ROW(مسودة!$C$8:$C$37)*(مسودة!$C$8:$C$37=$C$18)),ROW(مسودة!$C$8:$C$37)),ROW()-ROW(AG20)+1)),مسودة!AG10:AG$37)),0))</f>
        <v>64</v>
      </c>
      <c r="AH20" s="32">
        <f t="array" ref="AH20">IF($C$18="","",IFERROR(MAX(IF((ROW(مسودة!$C$8:$C$37)=SMALL(IF((ROW(مسودة!$C$8:$C$37)*(مسودة!$C$8:$C$37=$C$18)),ROW(مسودة!$C$8:$C$37)),ROW()-ROW(AH20)+1)),مسودة!AH10:AH$37)),0))</f>
        <v>17</v>
      </c>
      <c r="AI20" s="32">
        <f t="array" ref="AI20">IF($C$18="","",IFERROR(MAX(IF((ROW(مسودة!$C$8:$C$37)=SMALL(IF((ROW(مسودة!$C$8:$C$37)*(مسودة!$C$8:$C$37=$C$18)),ROW(مسودة!$C$8:$C$37)),ROW()-ROW(AI20)+1)),مسودة!AI10:AI$37)),0))</f>
        <v>39</v>
      </c>
      <c r="AJ20" s="32">
        <f t="array" ref="AJ20">IF($C$18="","",IFERROR(MAX(IF((ROW(مسودة!$C$8:$C$37)=SMALL(IF((ROW(مسودة!$C$8:$C$37)*(مسودة!$C$8:$C$37=$C$18)),ROW(مسودة!$C$8:$C$37)),ROW()-ROW(AJ20)+1)),مسودة!AJ10:AJ$37)),0))</f>
        <v>56</v>
      </c>
      <c r="AK20" s="32">
        <f t="array" ref="AK20">IF($C$18="","",IFERROR(MAX(IF((ROW(مسودة!$C$8:$C$37)=SMALL(IF((ROW(مسودة!$C$8:$C$37)*(مسودة!$C$8:$C$37=$C$18)),ROW(مسودة!$C$8:$C$37)),ROW()-ROW(AK20)+1)),مسودة!AK10:AK$37)),0))</f>
        <v>10</v>
      </c>
      <c r="AL20" s="32">
        <f t="array" ref="AL20">IF($C$18="","",IFERROR(MAX(IF((ROW(مسودة!$C$8:$C$37)=SMALL(IF((ROW(مسودة!$C$8:$C$37)*(مسودة!$C$8:$C$37=$C$18)),ROW(مسودة!$C$8:$C$37)),ROW()-ROW(AL20)+1)),مسودة!AL10:AL$37)),0))</f>
        <v>19</v>
      </c>
      <c r="AM20" s="32">
        <f t="array" ref="AM20">IF($C$18="","",IFERROR(MAX(IF((ROW(مسودة!$C$8:$C$37)=SMALL(IF((ROW(مسودة!$C$8:$C$37)*(مسودة!$C$8:$C$37=$C$18)),ROW(مسودة!$C$8:$C$37)),ROW()-ROW(AM20)+1)),مسودة!AM10:AM$37)),0))</f>
        <v>29</v>
      </c>
      <c r="AN20" s="32">
        <f t="array" ref="AN20">IF($C$18="","",IFERROR(MAX(IF((ROW(مسودة!$C$8:$C$37)=SMALL(IF((ROW(مسودة!$C$8:$C$37)*(مسودة!$C$8:$C$37=$C$18)),ROW(مسودة!$C$8:$C$37)),ROW()-ROW(AN20)+1)),مسودة!AN10:AN$37)),0))</f>
        <v>868</v>
      </c>
      <c r="AO20" s="32">
        <f t="array" ref="AO20">IF($C$18="","",IFERROR(MAX(IF((ROW(مسودة!$C$8:$C$37)=SMALL(IF((ROW(مسودة!$C$8:$C$37)*(مسودة!$C$8:$C$37=$C$18)),ROW(مسودة!$C$8:$C$37)),ROW()-ROW(AO20)+1)),مسودة!AO10:AO$37)),0))</f>
        <v>65.757575757575765</v>
      </c>
      <c r="AP20" s="32" t="str">
        <f>IF(AO20&lt;50,"   ",IF(AO20&lt;65,"مقبول",IF(AO20&lt;75,"جيد",IF(AO20&lt;85,"جيدجداً",IF(AO20&lt;=100,"ممتاز","")))))</f>
        <v>جيد</v>
      </c>
      <c r="AQ20" s="41"/>
      <c r="AR20" s="41"/>
      <c r="AS20" s="41"/>
      <c r="AT20" s="41"/>
      <c r="AU20" s="97"/>
    </row>
    <row r="21" spans="2:47" ht="28.5" customHeight="1" thickBot="1">
      <c r="B21" s="40">
        <v>5</v>
      </c>
      <c r="C21" s="90">
        <f t="array" ref="C21">IF(ISERROR(INDEX(مسودة!$C$8:$AV$37,SMALL(IF((مسودة!$AV$8:$AV$37="ناجح"),ROW(مسودة!$C$8:$AV$37)-MIN(ROW(مسودة!$C$8:$AV$37))+1,""),ROW(A5)),COLUMN(A5))),"",INDEX(مسودة!$C$8:$AV$37,SMALL(IF((مسودة!$AV$8:$AV$37="ناجح"),ROW(مسودة!$C$8:$AV$37)-MIN(ROW(مسودة!$C$8:$AV$37))+1,""),ROW(A5)),COLUMN(A5)))</f>
        <v>619</v>
      </c>
      <c r="D21" s="87" t="str">
        <f>IF(C21&lt;&gt;"",VLOOKUP(C21,مسودة!$C$8:$D$37,2,0),"")</f>
        <v xml:space="preserve">احمد  عبد السلام </v>
      </c>
      <c r="E21" s="87">
        <f>IF(C21&lt;&gt;"",VLOOKUP(C21,مسودة!$C$8:$E$37,3,0),"")</f>
        <v>221</v>
      </c>
      <c r="F21" s="11" t="s">
        <v>30</v>
      </c>
      <c r="G21" s="32">
        <f t="array" ref="G21">IF($C$21="","",IFERROR(MAX(IF((ROW(مسودة!$C$8:$C$37)=SMALL(IF((ROW(مسودة!$C$8:$C$37)*(مسودة!$C$8:$C$37=$C$21)),ROW(مسودة!$C$8:$C$37)),ROW()-ROW(G21)+1)),مسودة!G8:G$37)),0))</f>
        <v>30</v>
      </c>
      <c r="H21" s="32">
        <f t="array" ref="H21">IF($C$21="","",IFERROR(MAX(IF((ROW(مسودة!$C$8:$C$37)=SMALL(IF((ROW(مسودة!$C$8:$C$37)*(مسودة!$C$8:$C$37=$C$21)),ROW(مسودة!$C$8:$C$37)),ROW()-ROW(H21)+1)),مسودة!H8:H$37)),0))</f>
        <v>70</v>
      </c>
      <c r="I21" s="32">
        <f t="array" ref="I21">IF($C$21="","",IFERROR(MAX(IF((ROW(مسودة!$C$8:$C$37)=SMALL(IF((ROW(مسودة!$C$8:$C$37)*(مسودة!$C$8:$C$37=$C$21)),ROW(مسودة!$C$8:$C$37)),ROW()-ROW(I21)+1)),مسودة!I8:I$37)),0))</f>
        <v>100</v>
      </c>
      <c r="J21" s="32">
        <f t="array" ref="J21">IF($C$21="","",IFERROR(MAX(IF((ROW(مسودة!$C$8:$C$37)=SMALL(IF((ROW(مسودة!$C$8:$C$37)*(مسودة!$C$8:$C$37=$C$21)),ROW(مسودة!$C$8:$C$37)),ROW()-ROW(J21)+1)),مسودة!J8:J$37)),0))</f>
        <v>30</v>
      </c>
      <c r="K21" s="32">
        <f t="array" ref="K21">IF($C$21="","",IFERROR(MAX(IF((ROW(مسودة!$C$8:$C$37)=SMALL(IF((ROW(مسودة!$C$8:$C$37)*(مسودة!$C$8:$C$37=$C$21)),ROW(مسودة!$C$8:$C$37)),ROW()-ROW(K21)+1)),مسودة!K8:K$37)),0))</f>
        <v>39</v>
      </c>
      <c r="L21" s="32">
        <f t="array" ref="L21">IF($C$21="","",IFERROR(MAX(IF((ROW(مسودة!$C$8:$C$37)=SMALL(IF((ROW(مسودة!$C$8:$C$37)*(مسودة!$C$8:$C$37=$C$21)),ROW(مسودة!$C$8:$C$37)),ROW()-ROW(L21)+1)),مسودة!L8:L$37)),0))</f>
        <v>69</v>
      </c>
      <c r="M21" s="32">
        <f t="array" ref="M21">IF($C$21="","",IFERROR(MAX(IF((ROW(مسودة!$C$8:$C$37)=SMALL(IF((ROW(مسودة!$C$8:$C$37)*(مسودة!$C$8:$C$37=$C$21)),ROW(مسودة!$C$8:$C$37)),ROW()-ROW(M21)+1)),مسودة!M8:M$37)),0))</f>
        <v>27</v>
      </c>
      <c r="N21" s="32">
        <f t="array" ref="N21">IF($C$21="","",IFERROR(MAX(IF((ROW(مسودة!$C$8:$C$37)=SMALL(IF((ROW(مسودة!$C$8:$C$37)*(مسودة!$C$8:$C$37=$C$21)),ROW(مسودة!$C$8:$C$37)),ROW()-ROW(N21)+1)),مسودة!N8:N$37)),0))</f>
        <v>48</v>
      </c>
      <c r="O21" s="32">
        <f t="array" ref="O21">IF($C$21="","",IFERROR(MAX(IF((ROW(مسودة!$C$8:$C$37)=SMALL(IF((ROW(مسودة!$C$8:$C$37)*(مسودة!$C$8:$C$37=$C$21)),ROW(مسودة!$C$8:$C$37)),ROW()-ROW(O21)+1)),مسودة!O8:O$37)),0))</f>
        <v>75</v>
      </c>
      <c r="P21" s="32">
        <f t="array" ref="P21">IF($C$21="","",IFERROR(MAX(IF((ROW(مسودة!$C$8:$C$37)=SMALL(IF((ROW(مسودة!$C$8:$C$37)*(مسودة!$C$8:$C$37=$C$21)),ROW(مسودة!$C$8:$C$37)),ROW()-ROW(P21)+1)),مسودة!P8:P$37)),0))</f>
        <v>24</v>
      </c>
      <c r="Q21" s="32">
        <f t="array" ref="Q21">IF($C$21="","",IFERROR(MAX(IF((ROW(مسودة!$C$8:$C$37)=SMALL(IF((ROW(مسودة!$C$8:$C$37)*(مسودة!$C$8:$C$37=$C$21)),ROW(مسودة!$C$8:$C$37)),ROW()-ROW(Q21)+1)),مسودة!Q8:Q$37)),0))</f>
        <v>36</v>
      </c>
      <c r="R21" s="32">
        <f t="array" ref="R21">IF($C$21="","",IFERROR(MAX(IF((ROW(مسودة!$C$8:$C$37)=SMALL(IF((ROW(مسودة!$C$8:$C$37)*(مسودة!$C$8:$C$37=$C$21)),ROW(مسودة!$C$8:$C$37)),ROW()-ROW(R21)+1)),مسودة!R8:R$37)),0))</f>
        <v>60</v>
      </c>
      <c r="S21" s="32">
        <f t="array" ref="S21">IF($C$21="","",IFERROR(MAX(IF((ROW(مسودة!$C$8:$C$37)=SMALL(IF((ROW(مسودة!$C$8:$C$37)*(مسودة!$C$8:$C$37=$C$21)),ROW(مسودة!$C$8:$C$37)),ROW()-ROW(S21)+1)),مسودة!S8:S$37)),0))</f>
        <v>24</v>
      </c>
      <c r="T21" s="32">
        <f t="array" ref="T21">IF($C$21="","",IFERROR(MAX(IF((ROW(مسودة!$C$8:$C$37)=SMALL(IF((ROW(مسودة!$C$8:$C$37)*(مسودة!$C$8:$C$37=$C$21)),ROW(مسودة!$C$8:$C$37)),ROW()-ROW(T21)+1)),مسودة!T8:T$37)),0))</f>
        <v>25</v>
      </c>
      <c r="U21" s="32">
        <f t="array" ref="U21">IF($C$21="","",IFERROR(MAX(IF((ROW(مسودة!$C$8:$C$37)=SMALL(IF((ROW(مسودة!$C$8:$C$37)*(مسودة!$C$8:$C$37=$C$21)),ROW(مسودة!$C$8:$C$37)),ROW()-ROW(U21)+1)),مسودة!U8:U$37)),0))</f>
        <v>49</v>
      </c>
      <c r="V21" s="32">
        <f t="array" ref="V21">IF($C$21="","",IFERROR(MAX(IF((ROW(مسودة!$C$8:$C$37)=SMALL(IF((ROW(مسودة!$C$8:$C$37)*(مسودة!$C$8:$C$37=$C$21)),ROW(مسودة!$C$8:$C$37)),ROW()-ROW(V21)+1)),مسودة!V8:V$37)),0))</f>
        <v>21</v>
      </c>
      <c r="W21" s="32">
        <f t="array" ref="W21">IF($C$21="","",IFERROR(MAX(IF((ROW(مسودة!$C$8:$C$37)=SMALL(IF((ROW(مسودة!$C$8:$C$37)*(مسودة!$C$8:$C$37=$C$21)),ROW(مسودة!$C$8:$C$37)),ROW()-ROW(W21)+1)),مسودة!W8:W$37)),0))</f>
        <v>35</v>
      </c>
      <c r="X21" s="32">
        <f t="array" ref="X21">IF($C$21="","",IFERROR(MAX(IF((ROW(مسودة!$C$8:$C$37)=SMALL(IF((ROW(مسودة!$C$8:$C$37)*(مسودة!$C$8:$C$37=$C$21)),ROW(مسودة!$C$8:$C$37)),ROW()-ROW(X21)+1)),مسودة!X8:X$37)),0))</f>
        <v>56</v>
      </c>
      <c r="Y21" s="32">
        <f t="array" ref="Y21">IF($C$21="","",IFERROR(MAX(IF((ROW(مسودة!$C$8:$C$37)=SMALL(IF((ROW(مسودة!$C$8:$C$37)*(مسودة!$C$8:$C$37=$C$21)),ROW(مسودة!$C$8:$C$37)),ROW()-ROW(Y21)+1)),مسودة!Y8:Y$37)),0))</f>
        <v>10</v>
      </c>
      <c r="Z21" s="32">
        <f t="array" ref="Z21">IF($C$21="","",IFERROR(MAX(IF((ROW(مسودة!$C$8:$C$37)=SMALL(IF((ROW(مسودة!$C$8:$C$37)*(مسودة!$C$8:$C$37=$C$21)),ROW(مسودة!$C$8:$C$37)),ROW()-ROW(Z21)+1)),مسودة!Z8:Z$37)),0))</f>
        <v>28</v>
      </c>
      <c r="AA21" s="32">
        <f t="array" ref="AA21">IF($C$21="","",IFERROR(MAX(IF((ROW(مسودة!$C$8:$C$37)=SMALL(IF((ROW(مسودة!$C$8:$C$37)*(مسودة!$C$8:$C$37=$C$21)),ROW(مسودة!$C$8:$C$37)),ROW()-ROW(AA21)+1)),مسودة!AA8:AA$37)),0))</f>
        <v>38</v>
      </c>
      <c r="AB21" s="32">
        <f t="array" ref="AB21">IF($C$21="","",IFERROR(MAX(IF((ROW(مسودة!$C$8:$C$37)=SMALL(IF((ROW(مسودة!$C$8:$C$37)*(مسودة!$C$8:$C$37=$C$21)),ROW(مسودة!$C$8:$C$37)),ROW()-ROW(AB21)+1)),مسودة!AB8:AB$37)),0))</f>
        <v>16</v>
      </c>
      <c r="AC21" s="32">
        <f t="array" ref="AC21">IF($C$21="","",IFERROR(MAX(IF((ROW(مسودة!$C$8:$C$37)=SMALL(IF((ROW(مسودة!$C$8:$C$37)*(مسودة!$C$8:$C$37=$C$21)),ROW(مسودة!$C$8:$C$37)),ROW()-ROW(AC21)+1)),مسودة!AC8:AC$37)),0))</f>
        <v>22</v>
      </c>
      <c r="AD21" s="32">
        <f t="array" ref="AD21">IF($C$21="","",IFERROR(MAX(IF((ROW(مسودة!$C$8:$C$37)=SMALL(IF((ROW(مسودة!$C$8:$C$37)*(مسودة!$C$8:$C$37=$C$21)),ROW(مسودة!$C$8:$C$37)),ROW()-ROW(AD21)+1)),مسودة!AD8:AD$37)),0))</f>
        <v>38</v>
      </c>
      <c r="AE21" s="32">
        <f t="array" ref="AE21">IF($C$21="","",IFERROR(MAX(IF((ROW(مسودة!$C$8:$C$37)=SMALL(IF((ROW(مسودة!$C$8:$C$37)*(مسودة!$C$8:$C$37=$C$21)),ROW(مسودة!$C$8:$C$37)),ROW()-ROW(AE21)+1)),مسودة!AE8:AE$37)),0))</f>
        <v>12</v>
      </c>
      <c r="AF21" s="32">
        <f t="array" ref="AF21">IF($C$21="","",IFERROR(MAX(IF((ROW(مسودة!$C$8:$C$37)=SMALL(IF((ROW(مسودة!$C$8:$C$37)*(مسودة!$C$8:$C$37=$C$21)),ROW(مسودة!$C$8:$C$37)),ROW()-ROW(AF21)+1)),مسودة!AF8:AF$37)),0))</f>
        <v>25</v>
      </c>
      <c r="AG21" s="32">
        <f t="array" ref="AG21">IF($C$21="","",IFERROR(MAX(IF((ROW(مسودة!$C$8:$C$37)=SMALL(IF((ROW(مسودة!$C$8:$C$37)*(مسودة!$C$8:$C$37=$C$21)),ROW(مسودة!$C$8:$C$37)),ROW()-ROW(AG21)+1)),مسودة!AG8:AG$37)),0))</f>
        <v>37</v>
      </c>
      <c r="AH21" s="32">
        <f t="array" ref="AH21">IF($C$21="","",IFERROR(MAX(IF((ROW(مسودة!$C$8:$C$37)=SMALL(IF((ROW(مسودة!$C$8:$C$37)*(مسودة!$C$8:$C$37=$C$21)),ROW(مسودة!$C$8:$C$37)),ROW()-ROW(AH21)+1)),مسودة!AH8:AH$37)),0))</f>
        <v>12</v>
      </c>
      <c r="AI21" s="32">
        <f t="array" ref="AI21">IF($C$21="","",IFERROR(MAX(IF((ROW(مسودة!$C$8:$C$37)=SMALL(IF((ROW(مسودة!$C$8:$C$37)*(مسودة!$C$8:$C$37=$C$21)),ROW(مسودة!$C$8:$C$37)),ROW()-ROW(AI21)+1)),مسودة!AI8:AI$37)),0))</f>
        <v>25</v>
      </c>
      <c r="AJ21" s="32">
        <f t="array" ref="AJ21">IF($C$21="","",IFERROR(MAX(IF((ROW(مسودة!$C$8:$C$37)=SMALL(IF((ROW(مسودة!$C$8:$C$37)*(مسودة!$C$8:$C$37=$C$21)),ROW(مسودة!$C$8:$C$37)),ROW()-ROW(AJ21)+1)),مسودة!AJ8:AJ$37)),0))</f>
        <v>37</v>
      </c>
      <c r="AK21" s="32">
        <f t="array" ref="AK21">IF($C$21="","",IFERROR(MAX(IF((ROW(مسودة!$C$8:$C$37)=SMALL(IF((ROW(مسودة!$C$8:$C$37)*(مسودة!$C$8:$C$37=$C$21)),ROW(مسودة!$C$8:$C$37)),ROW()-ROW(AK21)+1)),مسودة!AK8:AK$37)),0))</f>
        <v>6</v>
      </c>
      <c r="AL21" s="32">
        <f t="array" ref="AL21">IF($C$21="","",IFERROR(MAX(IF((ROW(مسودة!$C$8:$C$37)=SMALL(IF((ROW(مسودة!$C$8:$C$37)*(مسودة!$C$8:$C$37=$C$21)),ROW(مسودة!$C$8:$C$37)),ROW()-ROW(AL21)+1)),مسودة!AL8:AL$37)),0))</f>
        <v>11</v>
      </c>
      <c r="AM21" s="32">
        <f t="array" ref="AM21">IF($C$21="","",IFERROR(MAX(IF((ROW(مسودة!$C$8:$C$37)=SMALL(IF((ROW(مسودة!$C$8:$C$37)*(مسودة!$C$8:$C$37=$C$21)),ROW(مسودة!$C$8:$C$37)),ROW()-ROW(AM21)+1)),مسودة!AM8:AM$37)),0))</f>
        <v>17</v>
      </c>
      <c r="AN21" s="46"/>
      <c r="AO21" s="46"/>
      <c r="AP21" s="47"/>
      <c r="AQ21" s="41"/>
      <c r="AR21" s="41"/>
      <c r="AS21" s="41"/>
      <c r="AT21" s="41"/>
      <c r="AU21" s="95" t="str">
        <f>IFERROR(LOOKUP(2,1/((مسودة!$C$8:$C$37=C21)*(مسودة!$F$8:$F$37=F21)),مسودة!$AV$8:$AV$37),"")</f>
        <v>ناجح</v>
      </c>
    </row>
    <row r="22" spans="2:47" ht="28.5" customHeight="1" thickBot="1">
      <c r="B22" s="40"/>
      <c r="C22" s="91"/>
      <c r="D22" s="43"/>
      <c r="E22" s="43"/>
      <c r="F22" s="11" t="s">
        <v>31</v>
      </c>
      <c r="G22" s="32">
        <f t="array" ref="G22">IFERROR(MAX(IF((ROW(مسودة!$C$8:$C$37)=SMALL(IF((ROW(مسودة!$C$8:$C$37)*(مسودة!$C$8:$C$37=$C$21)),ROW(مسودة!$C$8:$C$37)),ROW()-ROW(G22)+1)),مسودة!G9:G$37)),0)</f>
        <v>30</v>
      </c>
      <c r="H22" s="32">
        <f t="array" ref="H22">IF($C$21="","",IFERROR(MAX(IF((ROW(مسودة!$C$8:$C$37)=SMALL(IF((ROW(مسودة!$C$8:$C$37)*(مسودة!$C$8:$C$37=$C$21)),ROW(مسودة!$C$8:$C$37)),ROW()-ROW(H22)+1)),مسودة!H9:H$37)),0))</f>
        <v>65</v>
      </c>
      <c r="I22" s="32">
        <f t="array" ref="I22">IF($C$21="","",IFERROR(MAX(IF((ROW(مسودة!$C$8:$C$37)=SMALL(IF((ROW(مسودة!$C$8:$C$37)*(مسودة!$C$8:$C$37=$C$21)),ROW(مسودة!$C$8:$C$37)),ROW()-ROW(I22)+1)),مسودة!I9:I$37)),0))</f>
        <v>95</v>
      </c>
      <c r="J22" s="32">
        <f t="array" ref="J22">IF($C$21="","",IFERROR(MAX(IF((ROW(مسودة!$C$8:$C$37)=SMALL(IF((ROW(مسودة!$C$8:$C$37)*(مسودة!$C$8:$C$37=$C$21)),ROW(مسودة!$C$8:$C$37)),ROW()-ROW(J22)+1)),مسودة!J9:J$37)),0))</f>
        <v>26</v>
      </c>
      <c r="K22" s="32">
        <f t="array" ref="K22">IF($C$21="","",IFERROR(MAX(IF((ROW(مسودة!$C$8:$C$37)=SMALL(IF((ROW(مسودة!$C$8:$C$37)*(مسودة!$C$8:$C$37=$C$21)),ROW(مسودة!$C$8:$C$37)),ROW()-ROW(K22)+1)),مسودة!K9:K$37)),0))</f>
        <v>35</v>
      </c>
      <c r="L22" s="32">
        <f t="array" ref="L22">IF($C$21="","",IFERROR(MAX(IF((ROW(مسودة!$C$8:$C$37)=SMALL(IF((ROW(مسودة!$C$8:$C$37)*(مسودة!$C$8:$C$37=$C$21)),ROW(مسودة!$C$8:$C$37)),ROW()-ROW(L22)+1)),مسودة!L9:L$37)),0))</f>
        <v>61</v>
      </c>
      <c r="M22" s="32">
        <f t="array" ref="M22">IF($C$21="","",IFERROR(MAX(IF((ROW(مسودة!$C$8:$C$37)=SMALL(IF((ROW(مسودة!$C$8:$C$37)*(مسودة!$C$8:$C$37=$C$21)),ROW(مسودة!$C$8:$C$37)),ROW()-ROW(M22)+1)),مسودة!M9:M$37)),0))</f>
        <v>27</v>
      </c>
      <c r="N22" s="32">
        <f t="array" ref="N22">IF($C$21="","",IFERROR(MAX(IF((ROW(مسودة!$C$8:$C$37)=SMALL(IF((ROW(مسودة!$C$8:$C$37)*(مسودة!$C$8:$C$37=$C$21)),ROW(مسودة!$C$8:$C$37)),ROW()-ROW(N22)+1)),مسودة!N9:N$37)),0))</f>
        <v>35</v>
      </c>
      <c r="O22" s="32">
        <f t="array" ref="O22">IF($C$21="","",IFERROR(MAX(IF((ROW(مسودة!$C$8:$C$37)=SMALL(IF((ROW(مسودة!$C$8:$C$37)*(مسودة!$C$8:$C$37=$C$21)),ROW(مسودة!$C$8:$C$37)),ROW()-ROW(O22)+1)),مسودة!O9:O$37)),0))</f>
        <v>62</v>
      </c>
      <c r="P22" s="32">
        <f t="array" ref="P22">IF($C$21="","",IFERROR(MAX(IF((ROW(مسودة!$C$8:$C$37)=SMALL(IF((ROW(مسودة!$C$8:$C$37)*(مسودة!$C$8:$C$37=$C$21)),ROW(مسودة!$C$8:$C$37)),ROW()-ROW(P22)+1)),مسودة!P9:P$37)),0))</f>
        <v>16</v>
      </c>
      <c r="Q22" s="32">
        <f t="array" ref="Q22">IF($C$21="","",IFERROR(MAX(IF((ROW(مسودة!$C$8:$C$37)=SMALL(IF((ROW(مسودة!$C$8:$C$37)*(مسودة!$C$8:$C$37=$C$21)),ROW(مسودة!$C$8:$C$37)),ROW()-ROW(Q22)+1)),مسودة!Q9:Q$37)),0))</f>
        <v>20</v>
      </c>
      <c r="R22" s="32">
        <f t="array" ref="R22">IF($C$21="","",IFERROR(MAX(IF((ROW(مسودة!$C$8:$C$37)=SMALL(IF((ROW(مسودة!$C$8:$C$37)*(مسودة!$C$8:$C$37=$C$21)),ROW(مسودة!$C$8:$C$37)),ROW()-ROW(R22)+1)),مسودة!R9:R$37)),0))</f>
        <v>36</v>
      </c>
      <c r="S22" s="32">
        <f t="array" ref="S22">IF($C$21="","",IFERROR(MAX(IF((ROW(مسودة!$C$8:$C$37)=SMALL(IF((ROW(مسودة!$C$8:$C$37)*(مسودة!$C$8:$C$37=$C$21)),ROW(مسودة!$C$8:$C$37)),ROW()-ROW(S22)+1)),مسودة!S9:S$37)),0))</f>
        <v>24</v>
      </c>
      <c r="T22" s="32">
        <f t="array" ref="T22">IF($C$21="","",IFERROR(MAX(IF((ROW(مسودة!$C$8:$C$37)=SMALL(IF((ROW(مسودة!$C$8:$C$37)*(مسودة!$C$8:$C$37=$C$21)),ROW(مسودة!$C$8:$C$37)),ROW()-ROW(T22)+1)),مسودة!T9:T$37)),0))</f>
        <v>34</v>
      </c>
      <c r="U22" s="32">
        <f t="array" ref="U22">IF($C$21="","",IFERROR(MAX(IF((ROW(مسودة!$C$8:$C$37)=SMALL(IF((ROW(مسودة!$C$8:$C$37)*(مسودة!$C$8:$C$37=$C$21)),ROW(مسودة!$C$8:$C$37)),ROW()-ROW(U22)+1)),مسودة!U9:U$37)),0))</f>
        <v>58</v>
      </c>
      <c r="V22" s="32">
        <f t="array" ref="V22">IF($C$21="","",IFERROR(MAX(IF((ROW(مسودة!$C$8:$C$37)=SMALL(IF((ROW(مسودة!$C$8:$C$37)*(مسودة!$C$8:$C$37=$C$21)),ROW(مسودة!$C$8:$C$37)),ROW()-ROW(V22)+1)),مسودة!V9:V$37)),0))</f>
        <v>22</v>
      </c>
      <c r="W22" s="32">
        <f t="array" ref="W22">IF($C$21="","",IFERROR(MAX(IF((ROW(مسودة!$C$8:$C$37)=SMALL(IF((ROW(مسودة!$C$8:$C$37)*(مسودة!$C$8:$C$37=$C$21)),ROW(مسودة!$C$8:$C$37)),ROW()-ROW(W22)+1)),مسودة!W9:W$37)),0))</f>
        <v>26</v>
      </c>
      <c r="X22" s="32">
        <f t="array" ref="X22">IF($C$21="","",IFERROR(MAX(IF((ROW(مسودة!$C$8:$C$37)=SMALL(IF((ROW(مسودة!$C$8:$C$37)*(مسودة!$C$8:$C$37=$C$21)),ROW(مسودة!$C$8:$C$37)),ROW()-ROW(X22)+1)),مسودة!X9:X$37)),0))</f>
        <v>48</v>
      </c>
      <c r="Y22" s="32">
        <f t="array" ref="Y22">IF($C$21="","",IFERROR(MAX(IF((ROW(مسودة!$C$8:$C$37)=SMALL(IF((ROW(مسودة!$C$8:$C$37)*(مسودة!$C$8:$C$37=$C$21)),ROW(مسودة!$C$8:$C$37)),ROW()-ROW(Y22)+1)),مسودة!Y9:Y$37)),0))</f>
        <v>12</v>
      </c>
      <c r="Z22" s="32">
        <f t="array" ref="Z22">IF($C$21="","",IFERROR(MAX(IF((ROW(مسودة!$C$8:$C$37)=SMALL(IF((ROW(مسودة!$C$8:$C$37)*(مسودة!$C$8:$C$37=$C$21)),ROW(مسودة!$C$8:$C$37)),ROW()-ROW(Z22)+1)),مسودة!Z9:Z$37)),0))</f>
        <v>28</v>
      </c>
      <c r="AA22" s="32">
        <f t="array" ref="AA22">IF($C$21="","",IFERROR(MAX(IF((ROW(مسودة!$C$8:$C$37)=SMALL(IF((ROW(مسودة!$C$8:$C$37)*(مسودة!$C$8:$C$37=$C$21)),ROW(مسودة!$C$8:$C$37)),ROW()-ROW(AA22)+1)),مسودة!AA9:AA$37)),0))</f>
        <v>40</v>
      </c>
      <c r="AB22" s="32">
        <f t="array" ref="AB22">IF($C$21="","",IFERROR(MAX(IF((ROW(مسودة!$C$8:$C$37)=SMALL(IF((ROW(مسودة!$C$8:$C$37)*(مسودة!$C$8:$C$37=$C$21)),ROW(مسودة!$C$8:$C$37)),ROW()-ROW(AB22)+1)),مسودة!AB9:AB$37)),0))</f>
        <v>16</v>
      </c>
      <c r="AC22" s="32">
        <f t="array" ref="AC22">IF($C$21="","",IFERROR(MAX(IF((ROW(مسودة!$C$8:$C$37)=SMALL(IF((ROW(مسودة!$C$8:$C$37)*(مسودة!$C$8:$C$37=$C$21)),ROW(مسودة!$C$8:$C$37)),ROW()-ROW(AC22)+1)),مسودة!AC9:AC$37)),0))</f>
        <v>23</v>
      </c>
      <c r="AD22" s="32">
        <f t="array" ref="AD22">IF($C$21="","",IFERROR(MAX(IF((ROW(مسودة!$C$8:$C$37)=SMALL(IF((ROW(مسودة!$C$8:$C$37)*(مسودة!$C$8:$C$37=$C$21)),ROW(مسودة!$C$8:$C$37)),ROW()-ROW(AD22)+1)),مسودة!AD9:AD$37)),0))</f>
        <v>39</v>
      </c>
      <c r="AE22" s="32">
        <f t="array" ref="AE22">IF($C$21="","",IFERROR(MAX(IF((ROW(مسودة!$C$8:$C$37)=SMALL(IF((ROW(مسودة!$C$8:$C$37)*(مسودة!$C$8:$C$37=$C$21)),ROW(مسودة!$C$8:$C$37)),ROW()-ROW(AE22)+1)),مسودة!AE9:AE$37)),0))</f>
        <v>12</v>
      </c>
      <c r="AF22" s="32">
        <f t="array" ref="AF22">IF($C$21="","",IFERROR(MAX(IF((ROW(مسودة!$C$8:$C$37)=SMALL(IF((ROW(مسودة!$C$8:$C$37)*(مسودة!$C$8:$C$37=$C$21)),ROW(مسودة!$C$8:$C$37)),ROW()-ROW(AF22)+1)),مسودة!AF9:AF$37)),0))</f>
        <v>28</v>
      </c>
      <c r="AG22" s="32">
        <f t="array" ref="AG22">IF($C$21="","",IFERROR(MAX(IF((ROW(مسودة!$C$8:$C$37)=SMALL(IF((ROW(مسودة!$C$8:$C$37)*(مسودة!$C$8:$C$37=$C$21)),ROW(مسودة!$C$8:$C$37)),ROW()-ROW(AG22)+1)),مسودة!AG9:AG$37)),0))</f>
        <v>40</v>
      </c>
      <c r="AH22" s="32">
        <f t="array" ref="AH22">IF($C$21="","",IFERROR(MAX(IF((ROW(مسودة!$C$8:$C$37)=SMALL(IF((ROW(مسودة!$C$8:$C$37)*(مسودة!$C$8:$C$37=$C$21)),ROW(مسودة!$C$8:$C$37)),ROW()-ROW(AH22)+1)),مسودة!AH9:AH$37)),0))</f>
        <v>12</v>
      </c>
      <c r="AI22" s="32">
        <f t="array" ref="AI22">IF($C$21="","",IFERROR(MAX(IF((ROW(مسودة!$C$8:$C$37)=SMALL(IF((ROW(مسودة!$C$8:$C$37)*(مسودة!$C$8:$C$37=$C$21)),ROW(مسودة!$C$8:$C$37)),ROW()-ROW(AI22)+1)),مسودة!AI9:AI$37)),0))</f>
        <v>22</v>
      </c>
      <c r="AJ22" s="32">
        <f t="array" ref="AJ22">IF($C$21="","",IFERROR(MAX(IF((ROW(مسودة!$C$8:$C$37)=SMALL(IF((ROW(مسودة!$C$8:$C$37)*(مسودة!$C$8:$C$37=$C$21)),ROW(مسودة!$C$8:$C$37)),ROW()-ROW(AJ22)+1)),مسودة!AJ9:AJ$37)),0))</f>
        <v>34</v>
      </c>
      <c r="AK22" s="32">
        <f t="array" ref="AK22">IF($C$21="","",IFERROR(MAX(IF((ROW(مسودة!$C$8:$C$37)=SMALL(IF((ROW(مسودة!$C$8:$C$37)*(مسودة!$C$8:$C$37=$C$21)),ROW(مسودة!$C$8:$C$37)),ROW()-ROW(AK22)+1)),مسودة!AK9:AK$37)),0))</f>
        <v>5</v>
      </c>
      <c r="AL22" s="32">
        <f t="array" ref="AL22">IF($C$21="","",IFERROR(MAX(IF((ROW(مسودة!$C$8:$C$37)=SMALL(IF((ROW(مسودة!$C$8:$C$37)*(مسودة!$C$8:$C$37=$C$21)),ROW(مسودة!$C$8:$C$37)),ROW()-ROW(AL22)+1)),مسودة!AL9:AL$37)),0))</f>
        <v>9</v>
      </c>
      <c r="AM22" s="32">
        <f t="array" ref="AM22">IF($C$21="","",IFERROR(MAX(IF((ROW(مسودة!$C$8:$C$37)=SMALL(IF((ROW(مسودة!$C$8:$C$37)*(مسودة!$C$8:$C$37=$C$21)),ROW(مسودة!$C$8:$C$37)),ROW()-ROW(AM22)+1)),مسودة!AM9:AM$37)),0))</f>
        <v>14</v>
      </c>
      <c r="AN22" s="46"/>
      <c r="AO22" s="46"/>
      <c r="AP22" s="48"/>
      <c r="AQ22" s="41"/>
      <c r="AR22" s="41"/>
      <c r="AS22" s="41"/>
      <c r="AT22" s="41"/>
      <c r="AU22" s="96"/>
    </row>
    <row r="23" spans="2:47" ht="28.5" customHeight="1" thickBot="1">
      <c r="B23" s="40"/>
      <c r="C23" s="85"/>
      <c r="D23" s="43"/>
      <c r="E23" s="43"/>
      <c r="F23" s="14" t="s">
        <v>32</v>
      </c>
      <c r="G23" s="32">
        <f t="array" ref="G23">IFERROR(MAX(IF((ROW(مسودة!$C$8:$C$37)=SMALL(IF((ROW(مسودة!$C$8:$C$37)*(مسودة!$C$8:$C$37=$C$21)),ROW(مسودة!$C$8:$C$37)),ROW()-ROW(G23)+1)),مسودة!G10:G$37)),0)</f>
        <v>60</v>
      </c>
      <c r="H23" s="32">
        <f t="array" ref="H23">IF($C$21="","",IFERROR(MAX(IF((ROW(مسودة!$C$8:$C$37)=SMALL(IF((ROW(مسودة!$C$8:$C$37)*(مسودة!$C$8:$C$37=$C$21)),ROW(مسودة!$C$8:$C$37)),ROW()-ROW(H23)+1)),مسودة!H10:H$37)),0))</f>
        <v>135</v>
      </c>
      <c r="I23" s="32">
        <f t="array" ref="I23">IF($C$21="","",IFERROR(MAX(IF((ROW(مسودة!$C$8:$C$37)=SMALL(IF((ROW(مسودة!$C$8:$C$37)*(مسودة!$C$8:$C$37=$C$21)),ROW(مسودة!$C$8:$C$37)),ROW()-ROW(I23)+1)),مسودة!I10:I$37)),0))</f>
        <v>195</v>
      </c>
      <c r="J23" s="32">
        <f t="array" ref="J23">IF($C$21="","",IFERROR(MAX(IF((ROW(مسودة!$C$8:$C$37)=SMALL(IF((ROW(مسودة!$C$8:$C$37)*(مسودة!$C$8:$C$37=$C$21)),ROW(مسودة!$C$8:$C$37)),ROW()-ROW(J23)+1)),مسودة!J10:J$37)),0))</f>
        <v>56</v>
      </c>
      <c r="K23" s="32">
        <f t="array" ref="K23">IF($C$21="","",IFERROR(MAX(IF((ROW(مسودة!$C$8:$C$37)=SMALL(IF((ROW(مسودة!$C$8:$C$37)*(مسودة!$C$8:$C$37=$C$21)),ROW(مسودة!$C$8:$C$37)),ROW()-ROW(K23)+1)),مسودة!K10:K$37)),0))</f>
        <v>74</v>
      </c>
      <c r="L23" s="32">
        <f t="array" ref="L23">IF($C$21="","",IFERROR(MAX(IF((ROW(مسودة!$C$8:$C$37)=SMALL(IF((ROW(مسودة!$C$8:$C$37)*(مسودة!$C$8:$C$37=$C$21)),ROW(مسودة!$C$8:$C$37)),ROW()-ROW(L23)+1)),مسودة!L10:L$37)),0))</f>
        <v>130</v>
      </c>
      <c r="M23" s="32">
        <f t="array" ref="M23">IF($C$21="","",IFERROR(MAX(IF((ROW(مسودة!$C$8:$C$37)=SMALL(IF((ROW(مسودة!$C$8:$C$37)*(مسودة!$C$8:$C$37=$C$21)),ROW(مسودة!$C$8:$C$37)),ROW()-ROW(M23)+1)),مسودة!M10:M$37)),0))</f>
        <v>54</v>
      </c>
      <c r="N23" s="32">
        <f t="array" ref="N23">IF($C$21="","",IFERROR(MAX(IF((ROW(مسودة!$C$8:$C$37)=SMALL(IF((ROW(مسودة!$C$8:$C$37)*(مسودة!$C$8:$C$37=$C$21)),ROW(مسودة!$C$8:$C$37)),ROW()-ROW(N23)+1)),مسودة!N10:N$37)),0))</f>
        <v>83</v>
      </c>
      <c r="O23" s="32">
        <f t="array" ref="O23">IF($C$21="","",IFERROR(MAX(IF((ROW(مسودة!$C$8:$C$37)=SMALL(IF((ROW(مسودة!$C$8:$C$37)*(مسودة!$C$8:$C$37=$C$21)),ROW(مسودة!$C$8:$C$37)),ROW()-ROW(O23)+1)),مسودة!O10:O$37)),0))</f>
        <v>137</v>
      </c>
      <c r="P23" s="32">
        <f t="array" ref="P23">IF($C$21="","",IFERROR(MAX(IF((ROW(مسودة!$C$8:$C$37)=SMALL(IF((ROW(مسودة!$C$8:$C$37)*(مسودة!$C$8:$C$37=$C$21)),ROW(مسودة!$C$8:$C$37)),ROW()-ROW(P23)+1)),مسودة!P10:P$37)),0))</f>
        <v>40</v>
      </c>
      <c r="Q23" s="32">
        <f t="array" ref="Q23">IF($C$21="","",IFERROR(MAX(IF((ROW(مسودة!$C$8:$C$37)=SMALL(IF((ROW(مسودة!$C$8:$C$37)*(مسودة!$C$8:$C$37=$C$21)),ROW(مسودة!$C$8:$C$37)),ROW()-ROW(Q23)+1)),مسودة!Q10:Q$37)),0))</f>
        <v>56</v>
      </c>
      <c r="R23" s="32">
        <f t="array" ref="R23">IF($C$21="","",IFERROR(MAX(IF((ROW(مسودة!$C$8:$C$37)=SMALL(IF((ROW(مسودة!$C$8:$C$37)*(مسودة!$C$8:$C$37=$C$21)),ROW(مسودة!$C$8:$C$37)),ROW()-ROW(R23)+1)),مسودة!R10:R$37)),0))</f>
        <v>96</v>
      </c>
      <c r="S23" s="32">
        <f t="array" ref="S23">IF($C$21="","",IFERROR(MAX(IF((ROW(مسودة!$C$8:$C$37)=SMALL(IF((ROW(مسودة!$C$8:$C$37)*(مسودة!$C$8:$C$37=$C$21)),ROW(مسودة!$C$8:$C$37)),ROW()-ROW(S23)+1)),مسودة!S10:S$37)),0))</f>
        <v>48</v>
      </c>
      <c r="T23" s="32">
        <f t="array" ref="T23">IF($C$21="","",IFERROR(MAX(IF((ROW(مسودة!$C$8:$C$37)=SMALL(IF((ROW(مسودة!$C$8:$C$37)*(مسودة!$C$8:$C$37=$C$21)),ROW(مسودة!$C$8:$C$37)),ROW()-ROW(T23)+1)),مسودة!T10:T$37)),0))</f>
        <v>59</v>
      </c>
      <c r="U23" s="32">
        <f t="array" ref="U23">IF($C$21="","",IFERROR(MAX(IF((ROW(مسودة!$C$8:$C$37)=SMALL(IF((ROW(مسودة!$C$8:$C$37)*(مسودة!$C$8:$C$37=$C$21)),ROW(مسودة!$C$8:$C$37)),ROW()-ROW(U23)+1)),مسودة!U10:U$37)),0))</f>
        <v>107</v>
      </c>
      <c r="V23" s="32">
        <f t="array" ref="V23">IF($C$21="","",IFERROR(MAX(IF((ROW(مسودة!$C$8:$C$37)=SMALL(IF((ROW(مسودة!$C$8:$C$37)*(مسودة!$C$8:$C$37=$C$21)),ROW(مسودة!$C$8:$C$37)),ROW()-ROW(V23)+1)),مسودة!V10:V$37)),0))</f>
        <v>43</v>
      </c>
      <c r="W23" s="32">
        <f t="array" ref="W23">IF($C$21="","",IFERROR(MAX(IF((ROW(مسودة!$C$8:$C$37)=SMALL(IF((ROW(مسودة!$C$8:$C$37)*(مسودة!$C$8:$C$37=$C$21)),ROW(مسودة!$C$8:$C$37)),ROW()-ROW(W23)+1)),مسودة!W10:W$37)),0))</f>
        <v>61</v>
      </c>
      <c r="X23" s="32">
        <f t="array" ref="X23">IF($C$21="","",IFERROR(MAX(IF((ROW(مسودة!$C$8:$C$37)=SMALL(IF((ROW(مسودة!$C$8:$C$37)*(مسودة!$C$8:$C$37=$C$21)),ROW(مسودة!$C$8:$C$37)),ROW()-ROW(X23)+1)),مسودة!X10:X$37)),0))</f>
        <v>104</v>
      </c>
      <c r="Y23" s="32">
        <f t="array" ref="Y23">IF($C$21="","",IFERROR(MAX(IF((ROW(مسودة!$C$8:$C$37)=SMALL(IF((ROW(مسودة!$C$8:$C$37)*(مسودة!$C$8:$C$37=$C$21)),ROW(مسودة!$C$8:$C$37)),ROW()-ROW(Y23)+1)),مسودة!Y10:Y$37)),0))</f>
        <v>22</v>
      </c>
      <c r="Z23" s="32">
        <f t="array" ref="Z23">IF($C$21="","",IFERROR(MAX(IF((ROW(مسودة!$C$8:$C$37)=SMALL(IF((ROW(مسودة!$C$8:$C$37)*(مسودة!$C$8:$C$37=$C$21)),ROW(مسودة!$C$8:$C$37)),ROW()-ROW(Z23)+1)),مسودة!Z10:Z$37)),0))</f>
        <v>56</v>
      </c>
      <c r="AA23" s="32">
        <f t="array" ref="AA23">IF($C$21="","",IFERROR(MAX(IF((ROW(مسودة!$C$8:$C$37)=SMALL(IF((ROW(مسودة!$C$8:$C$37)*(مسودة!$C$8:$C$37=$C$21)),ROW(مسودة!$C$8:$C$37)),ROW()-ROW(AA23)+1)),مسودة!AA10:AA$37)),0))</f>
        <v>78</v>
      </c>
      <c r="AB23" s="32">
        <f t="array" ref="AB23">IF($C$21="","",IFERROR(MAX(IF((ROW(مسودة!$C$8:$C$37)=SMALL(IF((ROW(مسودة!$C$8:$C$37)*(مسودة!$C$8:$C$37=$C$21)),ROW(مسودة!$C$8:$C$37)),ROW()-ROW(AB23)+1)),مسودة!AB10:AB$37)),0))</f>
        <v>32</v>
      </c>
      <c r="AC23" s="32">
        <f t="array" ref="AC23">IF($C$21="","",IFERROR(MAX(IF((ROW(مسودة!$C$8:$C$37)=SMALL(IF((ROW(مسودة!$C$8:$C$37)*(مسودة!$C$8:$C$37=$C$21)),ROW(مسودة!$C$8:$C$37)),ROW()-ROW(AC23)+1)),مسودة!AC10:AC$37)),0))</f>
        <v>45</v>
      </c>
      <c r="AD23" s="32">
        <f t="array" ref="AD23">IF($C$21="","",IFERROR(MAX(IF((ROW(مسودة!$C$8:$C$37)=SMALL(IF((ROW(مسودة!$C$8:$C$37)*(مسودة!$C$8:$C$37=$C$21)),ROW(مسودة!$C$8:$C$37)),ROW()-ROW(AD23)+1)),مسودة!AD10:AD$37)),0))</f>
        <v>77</v>
      </c>
      <c r="AE23" s="32">
        <f t="array" ref="AE23">IF($C$21="","",IFERROR(MAX(IF((ROW(مسودة!$C$8:$C$37)=SMALL(IF((ROW(مسودة!$C$8:$C$37)*(مسودة!$C$8:$C$37=$C$21)),ROW(مسودة!$C$8:$C$37)),ROW()-ROW(AE23)+1)),مسودة!AE10:AE$37)),0))</f>
        <v>24</v>
      </c>
      <c r="AF23" s="32">
        <f t="array" ref="AF23">IF($C$21="","",IFERROR(MAX(IF((ROW(مسودة!$C$8:$C$37)=SMALL(IF((ROW(مسودة!$C$8:$C$37)*(مسودة!$C$8:$C$37=$C$21)),ROW(مسودة!$C$8:$C$37)),ROW()-ROW(AF23)+1)),مسودة!AF10:AF$37)),0))</f>
        <v>53</v>
      </c>
      <c r="AG23" s="32">
        <f t="array" ref="AG23">IF($C$21="","",IFERROR(MAX(IF((ROW(مسودة!$C$8:$C$37)=SMALL(IF((ROW(مسودة!$C$8:$C$37)*(مسودة!$C$8:$C$37=$C$21)),ROW(مسودة!$C$8:$C$37)),ROW()-ROW(AG23)+1)),مسودة!AG10:AG$37)),0))</f>
        <v>77</v>
      </c>
      <c r="AH23" s="32">
        <f t="array" ref="AH23">IF($C$21="","",IFERROR(MAX(IF((ROW(مسودة!$C$8:$C$37)=SMALL(IF((ROW(مسودة!$C$8:$C$37)*(مسودة!$C$8:$C$37=$C$21)),ROW(مسودة!$C$8:$C$37)),ROW()-ROW(AH23)+1)),مسودة!AH10:AH$37)),0))</f>
        <v>24</v>
      </c>
      <c r="AI23" s="32">
        <f t="array" ref="AI23">IF($C$21="","",IFERROR(MAX(IF((ROW(مسودة!$C$8:$C$37)=SMALL(IF((ROW(مسودة!$C$8:$C$37)*(مسودة!$C$8:$C$37=$C$21)),ROW(مسودة!$C$8:$C$37)),ROW()-ROW(AI23)+1)),مسودة!AI10:AI$37)),0))</f>
        <v>47</v>
      </c>
      <c r="AJ23" s="32">
        <f t="array" ref="AJ23">IF($C$21="","",IFERROR(MAX(IF((ROW(مسودة!$C$8:$C$37)=SMALL(IF((ROW(مسودة!$C$8:$C$37)*(مسودة!$C$8:$C$37=$C$21)),ROW(مسودة!$C$8:$C$37)),ROW()-ROW(AJ23)+1)),مسودة!AJ10:AJ$37)),0))</f>
        <v>71</v>
      </c>
      <c r="AK23" s="32">
        <f t="array" ref="AK23">IF($C$21="","",IFERROR(MAX(IF((ROW(مسودة!$C$8:$C$37)=SMALL(IF((ROW(مسودة!$C$8:$C$37)*(مسودة!$C$8:$C$37=$C$21)),ROW(مسودة!$C$8:$C$37)),ROW()-ROW(AK23)+1)),مسودة!AK10:AK$37)),0))</f>
        <v>11</v>
      </c>
      <c r="AL23" s="32">
        <f t="array" ref="AL23">IF($C$21="","",IFERROR(MAX(IF((ROW(مسودة!$C$8:$C$37)=SMALL(IF((ROW(مسودة!$C$8:$C$37)*(مسودة!$C$8:$C$37=$C$21)),ROW(مسودة!$C$8:$C$37)),ROW()-ROW(AL23)+1)),مسودة!AL10:AL$37)),0))</f>
        <v>20</v>
      </c>
      <c r="AM23" s="32">
        <f t="array" ref="AM23">IF($C$21="","",IFERROR(MAX(IF((ROW(مسودة!$C$8:$C$37)=SMALL(IF((ROW(مسودة!$C$8:$C$37)*(مسودة!$C$8:$C$37=$C$21)),ROW(مسودة!$C$8:$C$37)),ROW()-ROW(AM23)+1)),مسودة!AM10:AM$37)),0))</f>
        <v>31</v>
      </c>
      <c r="AN23" s="32">
        <f t="array" ref="AN23">IF($C$21="","",IFERROR(MAX(IF((ROW(مسودة!$C$8:$C$37)=SMALL(IF((ROW(مسودة!$C$8:$C$37)*(مسودة!$C$8:$C$37=$C$21)),ROW(مسودة!$C$8:$C$37)),ROW()-ROW(AN23)+1)),مسودة!AN10:AN$37)),0))</f>
        <v>1103</v>
      </c>
      <c r="AO23" s="32">
        <f t="array" ref="AO23">IF($C$21="","",IFERROR(MAX(IF((ROW(مسودة!$C$8:$C$37)=SMALL(IF((ROW(مسودة!$C$8:$C$37)*(مسودة!$C$8:$C$37=$C$21)),ROW(مسودة!$C$8:$C$37)),ROW()-ROW(AO23)+1)),مسودة!AO10:AO$37)),0))</f>
        <v>83.560606060606062</v>
      </c>
      <c r="AP23" s="32" t="str">
        <f>IF(AO23&lt;50,"   ",IF(AO23&lt;65,"مقبول",IF(AO23&lt;75,"جيد",IF(AO23&lt;85,"جيدجداً",IF(AO23&lt;=100,"ممتاز","")))))</f>
        <v>جيدجداً</v>
      </c>
      <c r="AQ23" s="41"/>
      <c r="AR23" s="41"/>
      <c r="AS23" s="41"/>
      <c r="AT23" s="41"/>
      <c r="AU23" s="97"/>
    </row>
    <row r="24" spans="2:47" ht="28.5" customHeight="1" thickBot="1">
      <c r="B24" s="40">
        <v>6</v>
      </c>
      <c r="C24" s="90" t="str">
        <f t="array" ref="C24">IF(ISERROR(INDEX(مسودة!$C$8:$AV$37,SMALL(IF((مسودة!$AV$8:$AV$37="ناجح"),ROW(مسودة!$C$8:$AV$37)-MIN(ROW(مسودة!$C$8:$AV$37))+1,""),ROW(A6)),COLUMN(A6))),"",INDEX(مسودة!$C$8:$AV$37,SMALL(IF((مسودة!$AV$8:$AV$37="ناجح"),ROW(مسودة!$C$8:$AV$37)-MIN(ROW(مسودة!$C$8:$AV$37))+1,""),ROW(A6)),COLUMN(A6)))</f>
        <v/>
      </c>
      <c r="D24" s="87" t="str">
        <f>IF(C24&lt;&gt;"",VLOOKUP(C24,مسودة!$C$8:$D$37,2,0),"")</f>
        <v/>
      </c>
      <c r="E24" s="87" t="str">
        <f>IF(C24&lt;&gt;"",VLOOKUP(C24,مسودة!$C$8:$E$37,3,0),"")</f>
        <v/>
      </c>
      <c r="F24" s="11" t="s">
        <v>30</v>
      </c>
      <c r="G24" s="32" t="str">
        <f t="array" ref="G24">IF($C$24="","",IFERROR(MAX(IF((ROW(مسودة!$C$8:$C$37)=SMALL(IF((ROW(مسودة!$C$8:$C$37)*(مسودة!$C$8:$C$37=$C$24)),ROW(مسودة!$C$8:$C$37)),ROW()-ROW(G24)+1)),مسودة!G8:G$37)),0))</f>
        <v/>
      </c>
      <c r="H24" s="32" t="str">
        <f t="array" ref="H24">IF($C$24="","",IFERROR(MAX(IF((ROW(مسودة!$C$8:$C$37)=SMALL(IF((ROW(مسودة!$C$8:$C$37)*(مسودة!$C$8:$C$37=$C$24)),ROW(مسودة!$C$8:$C$37)),ROW()-ROW(H24)+1)),مسودة!H8:H$37)),0))</f>
        <v/>
      </c>
      <c r="I24" s="32" t="str">
        <f t="array" ref="I24">IF($C$24="","",IFERROR(MAX(IF((ROW(مسودة!$C$8:$C$37)=SMALL(IF((ROW(مسودة!$C$8:$C$37)*(مسودة!$C$8:$C$37=$C$24)),ROW(مسودة!$C$8:$C$37)),ROW()-ROW(I24)+1)),مسودة!I8:I$37)),0))</f>
        <v/>
      </c>
      <c r="J24" s="32" t="str">
        <f t="array" ref="J24">IF($C$24="","",IFERROR(MAX(IF((ROW(مسودة!$C$8:$C$37)=SMALL(IF((ROW(مسودة!$C$8:$C$37)*(مسودة!$C$8:$C$37=$C$24)),ROW(مسودة!$C$8:$C$37)),ROW()-ROW(J24)+1)),مسودة!J8:J$37)),0))</f>
        <v/>
      </c>
      <c r="K24" s="32" t="str">
        <f t="array" ref="K24">IF($C$24="","",IFERROR(MAX(IF((ROW(مسودة!$C$8:$C$37)=SMALL(IF((ROW(مسودة!$C$8:$C$37)*(مسودة!$C$8:$C$37=$C$24)),ROW(مسودة!$C$8:$C$37)),ROW()-ROW(K24)+1)),مسودة!K8:K$37)),0))</f>
        <v/>
      </c>
      <c r="L24" s="32" t="str">
        <f t="array" ref="L24">IF($C$24="","",IFERROR(MAX(IF((ROW(مسودة!$C$8:$C$37)=SMALL(IF((ROW(مسودة!$C$8:$C$37)*(مسودة!$C$8:$C$37=$C$24)),ROW(مسودة!$C$8:$C$37)),ROW()-ROW(L24)+1)),مسودة!L8:L$37)),0))</f>
        <v/>
      </c>
      <c r="M24" s="32" t="str">
        <f t="array" ref="M24">IF($C$24="","",IFERROR(MAX(IF((ROW(مسودة!$C$8:$C$37)=SMALL(IF((ROW(مسودة!$C$8:$C$37)*(مسودة!$C$8:$C$37=$C$24)),ROW(مسودة!$C$8:$C$37)),ROW()-ROW(M24)+1)),مسودة!M8:M$37)),0))</f>
        <v/>
      </c>
      <c r="N24" s="32" t="str">
        <f t="array" ref="N24">IF($C$24="","",IFERROR(MAX(IF((ROW(مسودة!$C$8:$C$37)=SMALL(IF((ROW(مسودة!$C$8:$C$37)*(مسودة!$C$8:$C$37=$C$24)),ROW(مسودة!$C$8:$C$37)),ROW()-ROW(N24)+1)),مسودة!N8:N$37)),0))</f>
        <v/>
      </c>
      <c r="O24" s="32" t="str">
        <f t="array" ref="O24">IF($C$24="","",IFERROR(MAX(IF((ROW(مسودة!$C$8:$C$37)=SMALL(IF((ROW(مسودة!$C$8:$C$37)*(مسودة!$C$8:$C$37=$C$24)),ROW(مسودة!$C$8:$C$37)),ROW()-ROW(O24)+1)),مسودة!O8:O$37)),0))</f>
        <v/>
      </c>
      <c r="P24" s="32" t="str">
        <f t="array" ref="P24">IF($C$24="","",IFERROR(MAX(IF((ROW(مسودة!$C$8:$C$37)=SMALL(IF((ROW(مسودة!$C$8:$C$37)*(مسودة!$C$8:$C$37=$C$24)),ROW(مسودة!$C$8:$C$37)),ROW()-ROW(P24)+1)),مسودة!P8:P$37)),0))</f>
        <v/>
      </c>
      <c r="Q24" s="32" t="str">
        <f t="array" ref="Q24">IF($C$24="","",IFERROR(MAX(IF((ROW(مسودة!$C$8:$C$37)=SMALL(IF((ROW(مسودة!$C$8:$C$37)*(مسودة!$C$8:$C$37=$C$24)),ROW(مسودة!$C$8:$C$37)),ROW()-ROW(Q24)+1)),مسودة!Q8:Q$37)),0))</f>
        <v/>
      </c>
      <c r="R24" s="32" t="str">
        <f t="array" ref="R24">IF($C$24="","",IFERROR(MAX(IF((ROW(مسودة!$C$8:$C$37)=SMALL(IF((ROW(مسودة!$C$8:$C$37)*(مسودة!$C$8:$C$37=$C$24)),ROW(مسودة!$C$8:$C$37)),ROW()-ROW(R24)+1)),مسودة!R8:R$37)),0))</f>
        <v/>
      </c>
      <c r="S24" s="32" t="str">
        <f t="array" ref="S24">IF($C$24="","",IFERROR(MAX(IF((ROW(مسودة!$C$8:$C$37)=SMALL(IF((ROW(مسودة!$C$8:$C$37)*(مسودة!$C$8:$C$37=$C$24)),ROW(مسودة!$C$8:$C$37)),ROW()-ROW(S24)+1)),مسودة!S8:S$37)),0))</f>
        <v/>
      </c>
      <c r="T24" s="32" t="str">
        <f t="array" ref="T24">IF($C$24="","",IFERROR(MAX(IF((ROW(مسودة!$C$8:$C$37)=SMALL(IF((ROW(مسودة!$C$8:$C$37)*(مسودة!$C$8:$C$37=$C$24)),ROW(مسودة!$C$8:$C$37)),ROW()-ROW(T24)+1)),مسودة!T8:T$37)),0))</f>
        <v/>
      </c>
      <c r="U24" s="32" t="str">
        <f t="array" ref="U24">IF($C$24="","",IFERROR(MAX(IF((ROW(مسودة!$C$8:$C$37)=SMALL(IF((ROW(مسودة!$C$8:$C$37)*(مسودة!$C$8:$C$37=$C$24)),ROW(مسودة!$C$8:$C$37)),ROW()-ROW(U24)+1)),مسودة!U8:U$37)),0))</f>
        <v/>
      </c>
      <c r="V24" s="32" t="str">
        <f t="array" ref="V24">IF($C$24="","",IFERROR(MAX(IF((ROW(مسودة!$C$8:$C$37)=SMALL(IF((ROW(مسودة!$C$8:$C$37)*(مسودة!$C$8:$C$37=$C$24)),ROW(مسودة!$C$8:$C$37)),ROW()-ROW(V24)+1)),مسودة!V8:V$37)),0))</f>
        <v/>
      </c>
      <c r="W24" s="32" t="str">
        <f t="array" ref="W24">IF($C$24="","",IFERROR(MAX(IF((ROW(مسودة!$C$8:$C$37)=SMALL(IF((ROW(مسودة!$C$8:$C$37)*(مسودة!$C$8:$C$37=$C$24)),ROW(مسودة!$C$8:$C$37)),ROW()-ROW(W24)+1)),مسودة!W8:W$37)),0))</f>
        <v/>
      </c>
      <c r="X24" s="32" t="str">
        <f t="array" ref="X24">IF($C$24="","",IFERROR(MAX(IF((ROW(مسودة!$C$8:$C$37)=SMALL(IF((ROW(مسودة!$C$8:$C$37)*(مسودة!$C$8:$C$37=$C$24)),ROW(مسودة!$C$8:$C$37)),ROW()-ROW(X24)+1)),مسودة!X8:X$37)),0))</f>
        <v/>
      </c>
      <c r="Y24" s="32" t="str">
        <f t="array" ref="Y24">IF($C$24="","",IFERROR(MAX(IF((ROW(مسودة!$C$8:$C$37)=SMALL(IF((ROW(مسودة!$C$8:$C$37)*(مسودة!$C$8:$C$37=$C$24)),ROW(مسودة!$C$8:$C$37)),ROW()-ROW(Y24)+1)),مسودة!Y8:Y$37)),0))</f>
        <v/>
      </c>
      <c r="Z24" s="32" t="str">
        <f t="array" ref="Z24">IF($C$24="","",IFERROR(MAX(IF((ROW(مسودة!$C$8:$C$37)=SMALL(IF((ROW(مسودة!$C$8:$C$37)*(مسودة!$C$8:$C$37=$C$24)),ROW(مسودة!$C$8:$C$37)),ROW()-ROW(Z24)+1)),مسودة!Z8:Z$37)),0))</f>
        <v/>
      </c>
      <c r="AA24" s="32" t="str">
        <f t="array" ref="AA24">IF($C$24="","",IFERROR(MAX(IF((ROW(مسودة!$C$8:$C$37)=SMALL(IF((ROW(مسودة!$C$8:$C$37)*(مسودة!$C$8:$C$37=$C$24)),ROW(مسودة!$C$8:$C$37)),ROW()-ROW(AA24)+1)),مسودة!AA8:AA$37)),0))</f>
        <v/>
      </c>
      <c r="AB24" s="32" t="str">
        <f t="array" ref="AB24">IF($C$24="","",IFERROR(MAX(IF((ROW(مسودة!$C$8:$C$37)=SMALL(IF((ROW(مسودة!$C$8:$C$37)*(مسودة!$C$8:$C$37=$C$24)),ROW(مسودة!$C$8:$C$37)),ROW()-ROW(AB24)+1)),مسودة!AB8:AB$37)),0))</f>
        <v/>
      </c>
      <c r="AC24" s="32" t="str">
        <f t="array" ref="AC24">IF($C$24="","",IFERROR(MAX(IF((ROW(مسودة!$C$8:$C$37)=SMALL(IF((ROW(مسودة!$C$8:$C$37)*(مسودة!$C$8:$C$37=$C$24)),ROW(مسودة!$C$8:$C$37)),ROW()-ROW(AC24)+1)),مسودة!AC8:AC$37)),0))</f>
        <v/>
      </c>
      <c r="AD24" s="32" t="str">
        <f t="array" ref="AD24">IF($C$24="","",IFERROR(MAX(IF((ROW(مسودة!$C$8:$C$37)=SMALL(IF((ROW(مسودة!$C$8:$C$37)*(مسودة!$C$8:$C$37=$C$24)),ROW(مسودة!$C$8:$C$37)),ROW()-ROW(AD24)+1)),مسودة!AD8:AD$37)),0))</f>
        <v/>
      </c>
      <c r="AE24" s="32" t="str">
        <f t="array" ref="AE24">IF($C$24="","",IFERROR(MAX(IF((ROW(مسودة!$C$8:$C$37)=SMALL(IF((ROW(مسودة!$C$8:$C$37)*(مسودة!$C$8:$C$37=$C$24)),ROW(مسودة!$C$8:$C$37)),ROW()-ROW(AE24)+1)),مسودة!AE8:AE$37)),0))</f>
        <v/>
      </c>
      <c r="AF24" s="32" t="str">
        <f t="array" ref="AF24">IF($C$24="","",IFERROR(MAX(IF((ROW(مسودة!$C$8:$C$37)=SMALL(IF((ROW(مسودة!$C$8:$C$37)*(مسودة!$C$8:$C$37=$C$24)),ROW(مسودة!$C$8:$C$37)),ROW()-ROW(AF24)+1)),مسودة!AF8:AF$37)),0))</f>
        <v/>
      </c>
      <c r="AG24" s="32" t="str">
        <f t="array" ref="AG24">IF($C$24="","",IFERROR(MAX(IF((ROW(مسودة!$C$8:$C$37)=SMALL(IF((ROW(مسودة!$C$8:$C$37)*(مسودة!$C$8:$C$37=$C$24)),ROW(مسودة!$C$8:$C$37)),ROW()-ROW(AG24)+1)),مسودة!AG8:AG$37)),0))</f>
        <v/>
      </c>
      <c r="AH24" s="32" t="str">
        <f t="array" ref="AH24">IF($C$24="","",IFERROR(MAX(IF((ROW(مسودة!$C$8:$C$37)=SMALL(IF((ROW(مسودة!$C$8:$C$37)*(مسودة!$C$8:$C$37=$C$24)),ROW(مسودة!$C$8:$C$37)),ROW()-ROW(AH24)+1)),مسودة!AH8:AH$37)),0))</f>
        <v/>
      </c>
      <c r="AI24" s="32" t="str">
        <f t="array" ref="AI24">IF($C$24="","",IFERROR(MAX(IF((ROW(مسودة!$C$8:$C$37)=SMALL(IF((ROW(مسودة!$C$8:$C$37)*(مسودة!$C$8:$C$37=$C$24)),ROW(مسودة!$C$8:$C$37)),ROW()-ROW(AI24)+1)),مسودة!AI8:AI$37)),0))</f>
        <v/>
      </c>
      <c r="AJ24" s="32" t="str">
        <f t="array" ref="AJ24">IF($C$24="","",IFERROR(MAX(IF((ROW(مسودة!$C$8:$C$37)=SMALL(IF((ROW(مسودة!$C$8:$C$37)*(مسودة!$C$8:$C$37=$C$24)),ROW(مسودة!$C$8:$C$37)),ROW()-ROW(AJ24)+1)),مسودة!AJ8:AJ$37)),0))</f>
        <v/>
      </c>
      <c r="AK24" s="32" t="str">
        <f t="array" ref="AK24">IF($C$24="","",IFERROR(MAX(IF((ROW(مسودة!$C$8:$C$37)=SMALL(IF((ROW(مسودة!$C$8:$C$37)*(مسودة!$C$8:$C$37=$C$24)),ROW(مسودة!$C$8:$C$37)),ROW()-ROW(AK24)+1)),مسودة!AK8:AK$37)),0))</f>
        <v/>
      </c>
      <c r="AL24" s="32" t="str">
        <f t="array" ref="AL24">IF($C$24="","",IFERROR(MAX(IF((ROW(مسودة!$C$8:$C$37)=SMALL(IF((ROW(مسودة!$C$8:$C$37)*(مسودة!$C$8:$C$37=$C$24)),ROW(مسودة!$C$8:$C$37)),ROW()-ROW(AL24)+1)),مسودة!AL8:AL$37)),0))</f>
        <v/>
      </c>
      <c r="AM24" s="32" t="str">
        <f t="array" ref="AM24">IF($C$24="","",IFERROR(MAX(IF((ROW(مسودة!$C$8:$C$37)=SMALL(IF((ROW(مسودة!$C$8:$C$37)*(مسودة!$C$8:$C$37=$C$24)),ROW(مسودة!$C$8:$C$37)),ROW()-ROW(AM24)+1)),مسودة!AM8:AM$37)),0))</f>
        <v/>
      </c>
      <c r="AN24" s="46"/>
      <c r="AO24" s="46"/>
      <c r="AP24" s="47"/>
      <c r="AQ24" s="41"/>
      <c r="AR24" s="41"/>
      <c r="AS24" s="41"/>
      <c r="AT24" s="41"/>
      <c r="AU24" s="95" t="str">
        <f>IFERROR(LOOKUP(2,1/((مسودة!$C$8:$C$37=C24)*(مسودة!$F$8:$F$37=F24)),مسودة!$AV$8:$AV$37),"")</f>
        <v/>
      </c>
    </row>
    <row r="25" spans="2:47" ht="28.5" customHeight="1" thickBot="1">
      <c r="B25" s="40"/>
      <c r="C25" s="91"/>
      <c r="D25" s="43"/>
      <c r="E25" s="43"/>
      <c r="F25" s="11" t="s">
        <v>31</v>
      </c>
      <c r="G25" s="32" t="str">
        <f t="array" ref="G25">IF($C$24="","",IFERROR(MAX(IF((ROW(مسودة!$C$8:$C$37)=SMALL(IF((ROW(مسودة!$C$8:$C$37)*(مسودة!$C$8:$C$37=$C$24)),ROW(مسودة!$C$8:$C$37)),ROW()-ROW(G25)+1)),مسودة!G9:G$37)),0))</f>
        <v/>
      </c>
      <c r="H25" s="32" t="str">
        <f t="array" ref="H25">IF($C$24="","",IFERROR(MAX(IF((ROW(مسودة!$C$8:$C$37)=SMALL(IF((ROW(مسودة!$C$8:$C$37)*(مسودة!$C$8:$C$37=$C$24)),ROW(مسودة!$C$8:$C$37)),ROW()-ROW(H25)+1)),مسودة!H9:H$37)),0))</f>
        <v/>
      </c>
      <c r="I25" s="32" t="str">
        <f t="array" ref="I25">IF($C$24="","",IFERROR(MAX(IF((ROW(مسودة!$C$8:$C$37)=SMALL(IF((ROW(مسودة!$C$8:$C$37)*(مسودة!$C$8:$C$37=$C$24)),ROW(مسودة!$C$8:$C$37)),ROW()-ROW(I25)+1)),مسودة!I9:I$37)),0))</f>
        <v/>
      </c>
      <c r="J25" s="32" t="str">
        <f t="array" ref="J25">IF($C$24="","",IFERROR(MAX(IF((ROW(مسودة!$C$8:$C$37)=SMALL(IF((ROW(مسودة!$C$8:$C$37)*(مسودة!$C$8:$C$37=$C$24)),ROW(مسودة!$C$8:$C$37)),ROW()-ROW(J25)+1)),مسودة!J9:J$37)),0))</f>
        <v/>
      </c>
      <c r="K25" s="32" t="str">
        <f t="array" ref="K25">IF($C$24="","",IFERROR(MAX(IF((ROW(مسودة!$C$8:$C$37)=SMALL(IF((ROW(مسودة!$C$8:$C$37)*(مسودة!$C$8:$C$37=$C$24)),ROW(مسودة!$C$8:$C$37)),ROW()-ROW(K25)+1)),مسودة!K9:K$37)),0))</f>
        <v/>
      </c>
      <c r="L25" s="32" t="str">
        <f t="array" ref="L25">IF($C$24="","",IFERROR(MAX(IF((ROW(مسودة!$C$8:$C$37)=SMALL(IF((ROW(مسودة!$C$8:$C$37)*(مسودة!$C$8:$C$37=$C$24)),ROW(مسودة!$C$8:$C$37)),ROW()-ROW(L25)+1)),مسودة!L9:L$37)),0))</f>
        <v/>
      </c>
      <c r="M25" s="32" t="str">
        <f t="array" ref="M25">IF($C$24="","",IFERROR(MAX(IF((ROW(مسودة!$C$8:$C$37)=SMALL(IF((ROW(مسودة!$C$8:$C$37)*(مسودة!$C$8:$C$37=$C$24)),ROW(مسودة!$C$8:$C$37)),ROW()-ROW(M25)+1)),مسودة!M9:M$37)),0))</f>
        <v/>
      </c>
      <c r="N25" s="32" t="str">
        <f t="array" ref="N25">IF($C$24="","",IFERROR(MAX(IF((ROW(مسودة!$C$8:$C$37)=SMALL(IF((ROW(مسودة!$C$8:$C$37)*(مسودة!$C$8:$C$37=$C$24)),ROW(مسودة!$C$8:$C$37)),ROW()-ROW(N25)+1)),مسودة!N9:N$37)),0))</f>
        <v/>
      </c>
      <c r="O25" s="32" t="str">
        <f t="array" ref="O25">IF($C$24="","",IFERROR(MAX(IF((ROW(مسودة!$C$8:$C$37)=SMALL(IF((ROW(مسودة!$C$8:$C$37)*(مسودة!$C$8:$C$37=$C$24)),ROW(مسودة!$C$8:$C$37)),ROW()-ROW(O25)+1)),مسودة!O9:O$37)),0))</f>
        <v/>
      </c>
      <c r="P25" s="32" t="str">
        <f t="array" ref="P25">IF($C$24="","",IFERROR(MAX(IF((ROW(مسودة!$C$8:$C$37)=SMALL(IF((ROW(مسودة!$C$8:$C$37)*(مسودة!$C$8:$C$37=$C$24)),ROW(مسودة!$C$8:$C$37)),ROW()-ROW(P25)+1)),مسودة!P9:P$37)),0))</f>
        <v/>
      </c>
      <c r="Q25" s="32" t="str">
        <f t="array" ref="Q25">IF($C$24="","",IFERROR(MAX(IF((ROW(مسودة!$C$8:$C$37)=SMALL(IF((ROW(مسودة!$C$8:$C$37)*(مسودة!$C$8:$C$37=$C$24)),ROW(مسودة!$C$8:$C$37)),ROW()-ROW(Q25)+1)),مسودة!Q9:Q$37)),0))</f>
        <v/>
      </c>
      <c r="R25" s="32" t="str">
        <f t="array" ref="R25">IF($C$24="","",IFERROR(MAX(IF((ROW(مسودة!$C$8:$C$37)=SMALL(IF((ROW(مسودة!$C$8:$C$37)*(مسودة!$C$8:$C$37=$C$24)),ROW(مسودة!$C$8:$C$37)),ROW()-ROW(R25)+1)),مسودة!R9:R$37)),0))</f>
        <v/>
      </c>
      <c r="S25" s="32" t="str">
        <f t="array" ref="S25">IF($C$24="","",IFERROR(MAX(IF((ROW(مسودة!$C$8:$C$37)=SMALL(IF((ROW(مسودة!$C$8:$C$37)*(مسودة!$C$8:$C$37=$C$24)),ROW(مسودة!$C$8:$C$37)),ROW()-ROW(S25)+1)),مسودة!S9:S$37)),0))</f>
        <v/>
      </c>
      <c r="T25" s="32" t="str">
        <f t="array" ref="T25">IF($C$24="","",IFERROR(MAX(IF((ROW(مسودة!$C$8:$C$37)=SMALL(IF((ROW(مسودة!$C$8:$C$37)*(مسودة!$C$8:$C$37=$C$24)),ROW(مسودة!$C$8:$C$37)),ROW()-ROW(T25)+1)),مسودة!T9:T$37)),0))</f>
        <v/>
      </c>
      <c r="U25" s="32" t="str">
        <f t="array" ref="U25">IF($C$24="","",IFERROR(MAX(IF((ROW(مسودة!$C$8:$C$37)=SMALL(IF((ROW(مسودة!$C$8:$C$37)*(مسودة!$C$8:$C$37=$C$24)),ROW(مسودة!$C$8:$C$37)),ROW()-ROW(U25)+1)),مسودة!U9:U$37)),0))</f>
        <v/>
      </c>
      <c r="V25" s="32" t="str">
        <f t="array" ref="V25">IF($C$24="","",IFERROR(MAX(IF((ROW(مسودة!$C$8:$C$37)=SMALL(IF((ROW(مسودة!$C$8:$C$37)*(مسودة!$C$8:$C$37=$C$24)),ROW(مسودة!$C$8:$C$37)),ROW()-ROW(V25)+1)),مسودة!V9:V$37)),0))</f>
        <v/>
      </c>
      <c r="W25" s="32" t="str">
        <f t="array" ref="W25">IF($C$24="","",IFERROR(MAX(IF((ROW(مسودة!$C$8:$C$37)=SMALL(IF((ROW(مسودة!$C$8:$C$37)*(مسودة!$C$8:$C$37=$C$24)),ROW(مسودة!$C$8:$C$37)),ROW()-ROW(W25)+1)),مسودة!W9:W$37)),0))</f>
        <v/>
      </c>
      <c r="X25" s="32" t="str">
        <f t="array" ref="X25">IF($C$24="","",IFERROR(MAX(IF((ROW(مسودة!$C$8:$C$37)=SMALL(IF((ROW(مسودة!$C$8:$C$37)*(مسودة!$C$8:$C$37=$C$24)),ROW(مسودة!$C$8:$C$37)),ROW()-ROW(X25)+1)),مسودة!X9:X$37)),0))</f>
        <v/>
      </c>
      <c r="Y25" s="32" t="str">
        <f t="array" ref="Y25">IF($C$24="","",IFERROR(MAX(IF((ROW(مسودة!$C$8:$C$37)=SMALL(IF((ROW(مسودة!$C$8:$C$37)*(مسودة!$C$8:$C$37=$C$24)),ROW(مسودة!$C$8:$C$37)),ROW()-ROW(Y25)+1)),مسودة!Y9:Y$37)),0))</f>
        <v/>
      </c>
      <c r="Z25" s="32" t="str">
        <f t="array" ref="Z25">IF($C$24="","",IFERROR(MAX(IF((ROW(مسودة!$C$8:$C$37)=SMALL(IF((ROW(مسودة!$C$8:$C$37)*(مسودة!$C$8:$C$37=$C$24)),ROW(مسودة!$C$8:$C$37)),ROW()-ROW(Z25)+1)),مسودة!Z9:Z$37)),0))</f>
        <v/>
      </c>
      <c r="AA25" s="32" t="str">
        <f t="array" ref="AA25">IF($C$24="","",IFERROR(MAX(IF((ROW(مسودة!$C$8:$C$37)=SMALL(IF((ROW(مسودة!$C$8:$C$37)*(مسودة!$C$8:$C$37=$C$24)),ROW(مسودة!$C$8:$C$37)),ROW()-ROW(AA25)+1)),مسودة!AA9:AA$37)),0))</f>
        <v/>
      </c>
      <c r="AB25" s="32" t="str">
        <f t="array" ref="AB25">IF($C$24="","",IFERROR(MAX(IF((ROW(مسودة!$C$8:$C$37)=SMALL(IF((ROW(مسودة!$C$8:$C$37)*(مسودة!$C$8:$C$37=$C$24)),ROW(مسودة!$C$8:$C$37)),ROW()-ROW(AB25)+1)),مسودة!AB9:AB$37)),0))</f>
        <v/>
      </c>
      <c r="AC25" s="32" t="str">
        <f t="array" ref="AC25">IF($C$24="","",IFERROR(MAX(IF((ROW(مسودة!$C$8:$C$37)=SMALL(IF((ROW(مسودة!$C$8:$C$37)*(مسودة!$C$8:$C$37=$C$24)),ROW(مسودة!$C$8:$C$37)),ROW()-ROW(AC25)+1)),مسودة!AC9:AC$37)),0))</f>
        <v/>
      </c>
      <c r="AD25" s="32" t="str">
        <f t="array" ref="AD25">IF($C$24="","",IFERROR(MAX(IF((ROW(مسودة!$C$8:$C$37)=SMALL(IF((ROW(مسودة!$C$8:$C$37)*(مسودة!$C$8:$C$37=$C$24)),ROW(مسودة!$C$8:$C$37)),ROW()-ROW(AD25)+1)),مسودة!AD9:AD$37)),0))</f>
        <v/>
      </c>
      <c r="AE25" s="32" t="str">
        <f t="array" ref="AE25">IF($C$24="","",IFERROR(MAX(IF((ROW(مسودة!$C$8:$C$37)=SMALL(IF((ROW(مسودة!$C$8:$C$37)*(مسودة!$C$8:$C$37=$C$24)),ROW(مسودة!$C$8:$C$37)),ROW()-ROW(AE25)+1)),مسودة!AE9:AE$37)),0))</f>
        <v/>
      </c>
      <c r="AF25" s="32" t="str">
        <f t="array" ref="AF25">IF($C$24="","",IFERROR(MAX(IF((ROW(مسودة!$C$8:$C$37)=SMALL(IF((ROW(مسودة!$C$8:$C$37)*(مسودة!$C$8:$C$37=$C$24)),ROW(مسودة!$C$8:$C$37)),ROW()-ROW(AF25)+1)),مسودة!AF9:AF$37)),0))</f>
        <v/>
      </c>
      <c r="AG25" s="32" t="str">
        <f t="array" ref="AG25">IF($C$24="","",IFERROR(MAX(IF((ROW(مسودة!$C$8:$C$37)=SMALL(IF((ROW(مسودة!$C$8:$C$37)*(مسودة!$C$8:$C$37=$C$24)),ROW(مسودة!$C$8:$C$37)),ROW()-ROW(AG25)+1)),مسودة!AG9:AG$37)),0))</f>
        <v/>
      </c>
      <c r="AH25" s="32" t="str">
        <f t="array" ref="AH25">IF($C$24="","",IFERROR(MAX(IF((ROW(مسودة!$C$8:$C$37)=SMALL(IF((ROW(مسودة!$C$8:$C$37)*(مسودة!$C$8:$C$37=$C$24)),ROW(مسودة!$C$8:$C$37)),ROW()-ROW(AH25)+1)),مسودة!AH9:AH$37)),0))</f>
        <v/>
      </c>
      <c r="AI25" s="32" t="str">
        <f t="array" ref="AI25">IF($C$24="","",IFERROR(MAX(IF((ROW(مسودة!$C$8:$C$37)=SMALL(IF((ROW(مسودة!$C$8:$C$37)*(مسودة!$C$8:$C$37=$C$24)),ROW(مسودة!$C$8:$C$37)),ROW()-ROW(AI25)+1)),مسودة!AI9:AI$37)),0))</f>
        <v/>
      </c>
      <c r="AJ25" s="32" t="str">
        <f t="array" ref="AJ25">IF($C$24="","",IFERROR(MAX(IF((ROW(مسودة!$C$8:$C$37)=SMALL(IF((ROW(مسودة!$C$8:$C$37)*(مسودة!$C$8:$C$37=$C$24)),ROW(مسودة!$C$8:$C$37)),ROW()-ROW(AJ25)+1)),مسودة!AJ9:AJ$37)),0))</f>
        <v/>
      </c>
      <c r="AK25" s="32" t="str">
        <f t="array" ref="AK25">IF($C$24="","",IFERROR(MAX(IF((ROW(مسودة!$C$8:$C$37)=SMALL(IF((ROW(مسودة!$C$8:$C$37)*(مسودة!$C$8:$C$37=$C$24)),ROW(مسودة!$C$8:$C$37)),ROW()-ROW(AK25)+1)),مسودة!AK9:AK$37)),0))</f>
        <v/>
      </c>
      <c r="AL25" s="32" t="str">
        <f t="array" ref="AL25">IF($C$24="","",IFERROR(MAX(IF((ROW(مسودة!$C$8:$C$37)=SMALL(IF((ROW(مسودة!$C$8:$C$37)*(مسودة!$C$8:$C$37=$C$24)),ROW(مسودة!$C$8:$C$37)),ROW()-ROW(AL25)+1)),مسودة!AL9:AL$37)),0))</f>
        <v/>
      </c>
      <c r="AM25" s="32" t="str">
        <f t="array" ref="AM25">IF($C$24="","",IFERROR(MAX(IF((ROW(مسودة!$C$8:$C$37)=SMALL(IF((ROW(مسودة!$C$8:$C$37)*(مسودة!$C$8:$C$37=$C$24)),ROW(مسودة!$C$8:$C$37)),ROW()-ROW(AM25)+1)),مسودة!AM9:AM$37)),0))</f>
        <v/>
      </c>
      <c r="AN25" s="46"/>
      <c r="AO25" s="46"/>
      <c r="AP25" s="48"/>
      <c r="AQ25" s="41"/>
      <c r="AR25" s="41"/>
      <c r="AS25" s="41"/>
      <c r="AT25" s="41"/>
      <c r="AU25" s="96"/>
    </row>
    <row r="26" spans="2:47" ht="36" customHeight="1" thickBot="1">
      <c r="B26" s="40"/>
      <c r="C26" s="85"/>
      <c r="D26" s="43"/>
      <c r="E26" s="43"/>
      <c r="F26" s="14" t="s">
        <v>32</v>
      </c>
      <c r="G26" s="32" t="str">
        <f t="array" ref="G26">IF($C$24="","",IFERROR(MAX(IF((ROW(مسودة!$C$8:$C$37)=SMALL(IF((ROW(مسودة!$C$8:$C$37)*(مسودة!$C$8:$C$37=$C$24)),ROW(مسودة!$C$8:$C$37)),ROW()-ROW(G26)+1)),مسودة!G10:G$37)),0))</f>
        <v/>
      </c>
      <c r="H26" s="32" t="str">
        <f t="array" ref="H26">IF($C$24="","",IFERROR(MAX(IF((ROW(مسودة!$C$8:$C$37)=SMALL(IF((ROW(مسودة!$C$8:$C$37)*(مسودة!$C$8:$C$37=$C$24)),ROW(مسودة!$C$8:$C$37)),ROW()-ROW(H26)+1)),مسودة!H10:H$37)),0))</f>
        <v/>
      </c>
      <c r="I26" s="32" t="str">
        <f t="array" ref="I26">IF($C$24="","",IFERROR(MAX(IF((ROW(مسودة!$C$8:$C$37)=SMALL(IF((ROW(مسودة!$C$8:$C$37)*(مسودة!$C$8:$C$37=$C$24)),ROW(مسودة!$C$8:$C$37)),ROW()-ROW(I26)+1)),مسودة!I10:I$37)),0))</f>
        <v/>
      </c>
      <c r="J26" s="32" t="str">
        <f t="array" ref="J26">IF($C$24="","",IFERROR(MAX(IF((ROW(مسودة!$C$8:$C$37)=SMALL(IF((ROW(مسودة!$C$8:$C$37)*(مسودة!$C$8:$C$37=$C$24)),ROW(مسودة!$C$8:$C$37)),ROW()-ROW(J26)+1)),مسودة!J10:J$37)),0))</f>
        <v/>
      </c>
      <c r="K26" s="32" t="str">
        <f t="array" ref="K26">IF($C$24="","",IFERROR(MAX(IF((ROW(مسودة!$C$8:$C$37)=SMALL(IF((ROW(مسودة!$C$8:$C$37)*(مسودة!$C$8:$C$37=$C$24)),ROW(مسودة!$C$8:$C$37)),ROW()-ROW(K26)+1)),مسودة!K10:K$37)),0))</f>
        <v/>
      </c>
      <c r="L26" s="32" t="str">
        <f t="array" ref="L26">IF($C$24="","",IFERROR(MAX(IF((ROW(مسودة!$C$8:$C$37)=SMALL(IF((ROW(مسودة!$C$8:$C$37)*(مسودة!$C$8:$C$37=$C$24)),ROW(مسودة!$C$8:$C$37)),ROW()-ROW(L26)+1)),مسودة!L10:L$37)),0))</f>
        <v/>
      </c>
      <c r="M26" s="32" t="str">
        <f t="array" ref="M26">IF($C$24="","",IFERROR(MAX(IF((ROW(مسودة!$C$8:$C$37)=SMALL(IF((ROW(مسودة!$C$8:$C$37)*(مسودة!$C$8:$C$37=$C$24)),ROW(مسودة!$C$8:$C$37)),ROW()-ROW(M26)+1)),مسودة!M10:M$37)),0))</f>
        <v/>
      </c>
      <c r="N26" s="32" t="str">
        <f t="array" ref="N26">IF($C$24="","",IFERROR(MAX(IF((ROW(مسودة!$C$8:$C$37)=SMALL(IF((ROW(مسودة!$C$8:$C$37)*(مسودة!$C$8:$C$37=$C$24)),ROW(مسودة!$C$8:$C$37)),ROW()-ROW(N26)+1)),مسودة!N10:N$37)),0))</f>
        <v/>
      </c>
      <c r="O26" s="32" t="str">
        <f t="array" ref="O26">IF($C$24="","",IFERROR(MAX(IF((ROW(مسودة!$C$8:$C$37)=SMALL(IF((ROW(مسودة!$C$8:$C$37)*(مسودة!$C$8:$C$37=$C$24)),ROW(مسودة!$C$8:$C$37)),ROW()-ROW(O26)+1)),مسودة!O10:O$37)),0))</f>
        <v/>
      </c>
      <c r="P26" s="32" t="str">
        <f t="array" ref="P26">IF($C$24="","",IFERROR(MAX(IF((ROW(مسودة!$C$8:$C$37)=SMALL(IF((ROW(مسودة!$C$8:$C$37)*(مسودة!$C$8:$C$37=$C$24)),ROW(مسودة!$C$8:$C$37)),ROW()-ROW(P26)+1)),مسودة!P10:P$37)),0))</f>
        <v/>
      </c>
      <c r="Q26" s="32" t="str">
        <f t="array" ref="Q26">IF($C$24="","",IFERROR(MAX(IF((ROW(مسودة!$C$8:$C$37)=SMALL(IF((ROW(مسودة!$C$8:$C$37)*(مسودة!$C$8:$C$37=$C$24)),ROW(مسودة!$C$8:$C$37)),ROW()-ROW(Q26)+1)),مسودة!Q10:Q$37)),0))</f>
        <v/>
      </c>
      <c r="R26" s="32" t="str">
        <f t="array" ref="R26">IF($C$24="","",IFERROR(MAX(IF((ROW(مسودة!$C$8:$C$37)=SMALL(IF((ROW(مسودة!$C$8:$C$37)*(مسودة!$C$8:$C$37=$C$24)),ROW(مسودة!$C$8:$C$37)),ROW()-ROW(R26)+1)),مسودة!R10:R$37)),0))</f>
        <v/>
      </c>
      <c r="S26" s="32" t="str">
        <f t="array" ref="S26">IF($C$24="","",IFERROR(MAX(IF((ROW(مسودة!$C$8:$C$37)=SMALL(IF((ROW(مسودة!$C$8:$C$37)*(مسودة!$C$8:$C$37=$C$24)),ROW(مسودة!$C$8:$C$37)),ROW()-ROW(S26)+1)),مسودة!S10:S$37)),0))</f>
        <v/>
      </c>
      <c r="T26" s="32" t="str">
        <f t="array" ref="T26">IF($C$24="","",IFERROR(MAX(IF((ROW(مسودة!$C$8:$C$37)=SMALL(IF((ROW(مسودة!$C$8:$C$37)*(مسودة!$C$8:$C$37=$C$24)),ROW(مسودة!$C$8:$C$37)),ROW()-ROW(T26)+1)),مسودة!T10:T$37)),0))</f>
        <v/>
      </c>
      <c r="U26" s="32" t="str">
        <f t="array" ref="U26">IF($C$24="","",IFERROR(MAX(IF((ROW(مسودة!$C$8:$C$37)=SMALL(IF((ROW(مسودة!$C$8:$C$37)*(مسودة!$C$8:$C$37=$C$24)),ROW(مسودة!$C$8:$C$37)),ROW()-ROW(U26)+1)),مسودة!U10:U$37)),0))</f>
        <v/>
      </c>
      <c r="V26" s="32" t="str">
        <f t="array" ref="V26">IF($C$24="","",IFERROR(MAX(IF((ROW(مسودة!$C$8:$C$37)=SMALL(IF((ROW(مسودة!$C$8:$C$37)*(مسودة!$C$8:$C$37=$C$24)),ROW(مسودة!$C$8:$C$37)),ROW()-ROW(V26)+1)),مسودة!V10:V$37)),0))</f>
        <v/>
      </c>
      <c r="W26" s="32" t="str">
        <f t="array" ref="W26">IF($C$24="","",IFERROR(MAX(IF((ROW(مسودة!$C$8:$C$37)=SMALL(IF((ROW(مسودة!$C$8:$C$37)*(مسودة!$C$8:$C$37=$C$24)),ROW(مسودة!$C$8:$C$37)),ROW()-ROW(W26)+1)),مسودة!W10:W$37)),0))</f>
        <v/>
      </c>
      <c r="X26" s="32" t="str">
        <f t="array" ref="X26">IF($C$24="","",IFERROR(MAX(IF((ROW(مسودة!$C$8:$C$37)=SMALL(IF((ROW(مسودة!$C$8:$C$37)*(مسودة!$C$8:$C$37=$C$24)),ROW(مسودة!$C$8:$C$37)),ROW()-ROW(X26)+1)),مسودة!X10:X$37)),0))</f>
        <v/>
      </c>
      <c r="Y26" s="32" t="str">
        <f t="array" ref="Y26">IF($C$24="","",IFERROR(MAX(IF((ROW(مسودة!$C$8:$C$37)=SMALL(IF((ROW(مسودة!$C$8:$C$37)*(مسودة!$C$8:$C$37=$C$24)),ROW(مسودة!$C$8:$C$37)),ROW()-ROW(Y26)+1)),مسودة!Y10:Y$37)),0))</f>
        <v/>
      </c>
      <c r="Z26" s="32" t="str">
        <f t="array" ref="Z26">IF($C$24="","",IFERROR(MAX(IF((ROW(مسودة!$C$8:$C$37)=SMALL(IF((ROW(مسودة!$C$8:$C$37)*(مسودة!$C$8:$C$37=$C$24)),ROW(مسودة!$C$8:$C$37)),ROW()-ROW(Z26)+1)),مسودة!Z10:Z$37)),0))</f>
        <v/>
      </c>
      <c r="AA26" s="32" t="str">
        <f t="array" ref="AA26">IF($C$24="","",IFERROR(MAX(IF((ROW(مسودة!$C$8:$C$37)=SMALL(IF((ROW(مسودة!$C$8:$C$37)*(مسودة!$C$8:$C$37=$C$24)),ROW(مسودة!$C$8:$C$37)),ROW()-ROW(AA26)+1)),مسودة!AA10:AA$37)),0))</f>
        <v/>
      </c>
      <c r="AB26" s="32" t="str">
        <f t="array" ref="AB26">IF($C$24="","",IFERROR(MAX(IF((ROW(مسودة!$C$8:$C$37)=SMALL(IF((ROW(مسودة!$C$8:$C$37)*(مسودة!$C$8:$C$37=$C$24)),ROW(مسودة!$C$8:$C$37)),ROW()-ROW(AB26)+1)),مسودة!AB10:AB$37)),0))</f>
        <v/>
      </c>
      <c r="AC26" s="32" t="str">
        <f t="array" ref="AC26">IF($C$24="","",IFERROR(MAX(IF((ROW(مسودة!$C$8:$C$37)=SMALL(IF((ROW(مسودة!$C$8:$C$37)*(مسودة!$C$8:$C$37=$C$24)),ROW(مسودة!$C$8:$C$37)),ROW()-ROW(AC26)+1)),مسودة!AC10:AC$37)),0))</f>
        <v/>
      </c>
      <c r="AD26" s="32" t="str">
        <f t="array" ref="AD26">IF($C$24="","",IFERROR(MAX(IF((ROW(مسودة!$C$8:$C$37)=SMALL(IF((ROW(مسودة!$C$8:$C$37)*(مسودة!$C$8:$C$37=$C$24)),ROW(مسودة!$C$8:$C$37)),ROW()-ROW(AD26)+1)),مسودة!AD10:AD$37)),0))</f>
        <v/>
      </c>
      <c r="AE26" s="32" t="str">
        <f t="array" ref="AE26">IF($C$24="","",IFERROR(MAX(IF((ROW(مسودة!$C$8:$C$37)=SMALL(IF((ROW(مسودة!$C$8:$C$37)*(مسودة!$C$8:$C$37=$C$24)),ROW(مسودة!$C$8:$C$37)),ROW()-ROW(AE26)+1)),مسودة!AE10:AE$37)),0))</f>
        <v/>
      </c>
      <c r="AF26" s="32" t="str">
        <f t="array" ref="AF26">IF($C$24="","",IFERROR(MAX(IF((ROW(مسودة!$C$8:$C$37)=SMALL(IF((ROW(مسودة!$C$8:$C$37)*(مسودة!$C$8:$C$37=$C$24)),ROW(مسودة!$C$8:$C$37)),ROW()-ROW(AF26)+1)),مسودة!AF10:AF$37)),0))</f>
        <v/>
      </c>
      <c r="AG26" s="32" t="str">
        <f t="array" ref="AG26">IF($C$24="","",IFERROR(MAX(IF((ROW(مسودة!$C$8:$C$37)=SMALL(IF((ROW(مسودة!$C$8:$C$37)*(مسودة!$C$8:$C$37=$C$24)),ROW(مسودة!$C$8:$C$37)),ROW()-ROW(AG26)+1)),مسودة!AG10:AG$37)),0))</f>
        <v/>
      </c>
      <c r="AH26" s="32" t="str">
        <f t="array" ref="AH26">IF($C$24="","",IFERROR(MAX(IF((ROW(مسودة!$C$8:$C$37)=SMALL(IF((ROW(مسودة!$C$8:$C$37)*(مسودة!$C$8:$C$37=$C$24)),ROW(مسودة!$C$8:$C$37)),ROW()-ROW(AH26)+1)),مسودة!AH10:AH$37)),0))</f>
        <v/>
      </c>
      <c r="AI26" s="32" t="str">
        <f t="array" ref="AI26">IF($C$24="","",IFERROR(MAX(IF((ROW(مسودة!$C$8:$C$37)=SMALL(IF((ROW(مسودة!$C$8:$C$37)*(مسودة!$C$8:$C$37=$C$24)),ROW(مسودة!$C$8:$C$37)),ROW()-ROW(AI26)+1)),مسودة!AI10:AI$37)),0))</f>
        <v/>
      </c>
      <c r="AJ26" s="32" t="str">
        <f t="array" ref="AJ26">IF($C$24="","",IFERROR(MAX(IF((ROW(مسودة!$C$8:$C$37)=SMALL(IF((ROW(مسودة!$C$8:$C$37)*(مسودة!$C$8:$C$37=$C$24)),ROW(مسودة!$C$8:$C$37)),ROW()-ROW(AJ26)+1)),مسودة!AJ10:AJ$37)),0))</f>
        <v/>
      </c>
      <c r="AK26" s="32" t="str">
        <f t="array" ref="AK26">IF($C$24="","",IFERROR(MAX(IF((ROW(مسودة!$C$8:$C$37)=SMALL(IF((ROW(مسودة!$C$8:$C$37)*(مسودة!$C$8:$C$37=$C$24)),ROW(مسودة!$C$8:$C$37)),ROW()-ROW(AK26)+1)),مسودة!AK10:AK$37)),0))</f>
        <v/>
      </c>
      <c r="AL26" s="32" t="str">
        <f t="array" ref="AL26">IF($C$24="","",IFERROR(MAX(IF((ROW(مسودة!$C$8:$C$37)=SMALL(IF((ROW(مسودة!$C$8:$C$37)*(مسودة!$C$8:$C$37=$C$24)),ROW(مسودة!$C$8:$C$37)),ROW()-ROW(AL26)+1)),مسودة!AL10:AL$37)),0))</f>
        <v/>
      </c>
      <c r="AM26" s="32" t="str">
        <f t="array" ref="AM26">IF($C$24="","",IFERROR(MAX(IF((ROW(مسودة!$C$8:$C$37)=SMALL(IF((ROW(مسودة!$C$8:$C$37)*(مسودة!$C$8:$C$37=$C$24)),ROW(مسودة!$C$8:$C$37)),ROW()-ROW(AM26)+1)),مسودة!AM10:AM$37)),0))</f>
        <v/>
      </c>
      <c r="AN26" s="32" t="str">
        <f t="array" ref="AN26">IF($C$24="","",IFERROR(MAX(IF((ROW(مسودة!$C$8:$C$37)=SMALL(IF((ROW(مسودة!$C$8:$C$37)*(مسودة!$C$8:$C$37=$C$24)),ROW(مسودة!$C$8:$C$37)),ROW()-ROW(AN26)+1)),مسودة!AN10:AN$37)),0))</f>
        <v/>
      </c>
      <c r="AO26" s="32" t="str">
        <f t="array" ref="AO26">IF($C$24="","",IFERROR(MAX(IF((ROW(مسودة!$C$8:$C$37)=SMALL(IF((ROW(مسودة!$C$8:$C$37)*(مسودة!$C$8:$C$37=$C$24)),ROW(مسودة!$C$8:$C$37)),ROW()-ROW(AO26)+1)),مسودة!AO10:AO$37)),0))</f>
        <v/>
      </c>
      <c r="AP26" s="32" t="str">
        <f>IF(AO26&lt;50,"   ",IF(AO26&lt;65,"مقبول",IF(AO26&lt;75,"جيد",IF(AO26&lt;85,"جيدجداً",IF(AO26&lt;=100,"ممتاز","")))))</f>
        <v/>
      </c>
      <c r="AQ26" s="41"/>
      <c r="AR26" s="41"/>
      <c r="AS26" s="41"/>
      <c r="AT26" s="41"/>
      <c r="AU26" s="97"/>
    </row>
    <row r="27" spans="2:47" ht="28.5" customHeight="1" thickBot="1">
      <c r="B27" s="40">
        <v>7</v>
      </c>
      <c r="C27" s="90" t="str">
        <f t="array" ref="C27">IF(ISERROR(INDEX(مسودة!$C$8:$AV$37,SMALL(IF((مسودة!$AV$8:$AV$37="ناجح"),ROW(مسودة!$C$8:$AV$37)-MIN(ROW(مسودة!$C$8:$AV$37))+1,""),ROW(A7)),COLUMN(A7))),"",INDEX(مسودة!$C$8:$AV$37,SMALL(IF((مسودة!$AV$8:$AV$37="ناجح"),ROW(مسودة!$C$8:$AV$37)-MIN(ROW(مسودة!$C$8:$AV$37))+1,""),ROW(A7)),COLUMN(A7)))</f>
        <v/>
      </c>
      <c r="D27" s="87" t="str">
        <f>IF(C27&lt;&gt;"",VLOOKUP(C27,مسودة!$C$8:$D$37,2,0),"")</f>
        <v/>
      </c>
      <c r="E27" s="87" t="str">
        <f>IF(C27&lt;&gt;"",VLOOKUP(C27,مسودة!$C$8:$E$37,3,0),"")</f>
        <v/>
      </c>
      <c r="F27" s="11" t="s">
        <v>30</v>
      </c>
      <c r="G27" s="31" t="str">
        <f t="array" ref="G27">IF($C$27="","",IFERROR(MAX(IF((ROW(مسودة!$C$8:$C$37)=SMALL(IF((ROW(مسودة!$C$8:$C$37)*(مسودة!$C$8:$C$37=$C$27)),ROW(مسودة!$C$8:$C$37)),ROW()-ROW(G27)+1)),مسودة!G8:G$37)),0))</f>
        <v/>
      </c>
      <c r="H27" s="31" t="str">
        <f t="array" ref="H27">IF($C$27="","",IFERROR(MAX(IF((ROW(مسودة!$C$8:$C$37)=SMALL(IF((ROW(مسودة!$C$8:$C$37)*(مسودة!$C$8:$C$37=$C$27)),ROW(مسودة!$C$8:$C$37)),ROW()-ROW(H27)+1)),مسودة!H8:H$37)),0))</f>
        <v/>
      </c>
      <c r="I27" s="31" t="str">
        <f t="array" ref="I27">IF($C$27="","",IFERROR(MAX(IF((ROW(مسودة!$C$8:$C$37)=SMALL(IF((ROW(مسودة!$C$8:$C$37)*(مسودة!$C$8:$C$37=$C$27)),ROW(مسودة!$C$8:$C$37)),ROW()-ROW(I27)+1)),مسودة!I8:I$37)),0))</f>
        <v/>
      </c>
      <c r="J27" s="31" t="str">
        <f t="array" ref="J27">IF($C$27="","",IFERROR(MAX(IF((ROW(مسودة!$C$8:$C$37)=SMALL(IF((ROW(مسودة!$C$8:$C$37)*(مسودة!$C$8:$C$37=$C$27)),ROW(مسودة!$C$8:$C$37)),ROW()-ROW(J27)+1)),مسودة!J8:J$37)),0))</f>
        <v/>
      </c>
      <c r="K27" s="31" t="str">
        <f t="array" ref="K27">IF($C$27="","",IFERROR(MAX(IF((ROW(مسودة!$C$8:$C$37)=SMALL(IF((ROW(مسودة!$C$8:$C$37)*(مسودة!$C$8:$C$37=$C$27)),ROW(مسودة!$C$8:$C$37)),ROW()-ROW(K27)+1)),مسودة!K8:K$37)),0))</f>
        <v/>
      </c>
      <c r="L27" s="31" t="str">
        <f t="array" ref="L27">IF($C$27="","",IFERROR(MAX(IF((ROW(مسودة!$C$8:$C$37)=SMALL(IF((ROW(مسودة!$C$8:$C$37)*(مسودة!$C$8:$C$37=$C$27)),ROW(مسودة!$C$8:$C$37)),ROW()-ROW(L27)+1)),مسودة!L8:L$37)),0))</f>
        <v/>
      </c>
      <c r="M27" s="31" t="str">
        <f t="array" ref="M27">IF($C$27="","",IFERROR(MAX(IF((ROW(مسودة!$C$8:$C$37)=SMALL(IF((ROW(مسودة!$C$8:$C$37)*(مسودة!$C$8:$C$37=$C$27)),ROW(مسودة!$C$8:$C$37)),ROW()-ROW(M27)+1)),مسودة!M8:M$37)),0))</f>
        <v/>
      </c>
      <c r="N27" s="31" t="str">
        <f t="array" ref="N27">IF($C$27="","",IFERROR(MAX(IF((ROW(مسودة!$C$8:$C$37)=SMALL(IF((ROW(مسودة!$C$8:$C$37)*(مسودة!$C$8:$C$37=$C$27)),ROW(مسودة!$C$8:$C$37)),ROW()-ROW(N27)+1)),مسودة!N8:N$37)),0))</f>
        <v/>
      </c>
      <c r="O27" s="31" t="str">
        <f t="array" ref="O27">IF($C$27="","",IFERROR(MAX(IF((ROW(مسودة!$C$8:$C$37)=SMALL(IF((ROW(مسودة!$C$8:$C$37)*(مسودة!$C$8:$C$37=$C$27)),ROW(مسودة!$C$8:$C$37)),ROW()-ROW(O27)+1)),مسودة!O8:O$37)),0))</f>
        <v/>
      </c>
      <c r="P27" s="31" t="str">
        <f t="array" ref="P27">IF($C$27="","",IFERROR(MAX(IF((ROW(مسودة!$C$8:$C$37)=SMALL(IF((ROW(مسودة!$C$8:$C$37)*(مسودة!$C$8:$C$37=$C$27)),ROW(مسودة!$C$8:$C$37)),ROW()-ROW(P27)+1)),مسودة!P8:P$37)),0))</f>
        <v/>
      </c>
      <c r="Q27" s="31" t="str">
        <f t="array" ref="Q27">IF($C$27="","",IFERROR(MAX(IF((ROW(مسودة!$C$8:$C$37)=SMALL(IF((ROW(مسودة!$C$8:$C$37)*(مسودة!$C$8:$C$37=$C$27)),ROW(مسودة!$C$8:$C$37)),ROW()-ROW(Q27)+1)),مسودة!Q8:Q$37)),0))</f>
        <v/>
      </c>
      <c r="R27" s="31" t="str">
        <f t="array" ref="R27">IF($C$27="","",IFERROR(MAX(IF((ROW(مسودة!$C$8:$C$37)=SMALL(IF((ROW(مسودة!$C$8:$C$37)*(مسودة!$C$8:$C$37=$C$27)),ROW(مسودة!$C$8:$C$37)),ROW()-ROW(R27)+1)),مسودة!R8:R$37)),0))</f>
        <v/>
      </c>
      <c r="S27" s="31" t="str">
        <f t="array" ref="S27">IF($C$27="","",IFERROR(MAX(IF((ROW(مسودة!$C$8:$C$37)=SMALL(IF((ROW(مسودة!$C$8:$C$37)*(مسودة!$C$8:$C$37=$C$27)),ROW(مسودة!$C$8:$C$37)),ROW()-ROW(S27)+1)),مسودة!S8:S$37)),0))</f>
        <v/>
      </c>
      <c r="T27" s="31" t="str">
        <f t="array" ref="T27">IF($C$27="","",IFERROR(MAX(IF((ROW(مسودة!$C$8:$C$37)=SMALL(IF((ROW(مسودة!$C$8:$C$37)*(مسودة!$C$8:$C$37=$C$27)),ROW(مسودة!$C$8:$C$37)),ROW()-ROW(T27)+1)),مسودة!T8:T$37)),0))</f>
        <v/>
      </c>
      <c r="U27" s="31" t="str">
        <f t="array" ref="U27">IF($C$27="","",IFERROR(MAX(IF((ROW(مسودة!$C$8:$C$37)=SMALL(IF((ROW(مسودة!$C$8:$C$37)*(مسودة!$C$8:$C$37=$C$27)),ROW(مسودة!$C$8:$C$37)),ROW()-ROW(U27)+1)),مسودة!U8:U$37)),0))</f>
        <v/>
      </c>
      <c r="V27" s="31" t="str">
        <f t="array" ref="V27">IF($C$27="","",IFERROR(MAX(IF((ROW(مسودة!$C$8:$C$37)=SMALL(IF((ROW(مسودة!$C$8:$C$37)*(مسودة!$C$8:$C$37=$C$27)),ROW(مسودة!$C$8:$C$37)),ROW()-ROW(V27)+1)),مسودة!V8:V$37)),0))</f>
        <v/>
      </c>
      <c r="W27" s="31" t="str">
        <f t="array" ref="W27">IF($C$27="","",IFERROR(MAX(IF((ROW(مسودة!$C$8:$C$37)=SMALL(IF((ROW(مسودة!$C$8:$C$37)*(مسودة!$C$8:$C$37=$C$27)),ROW(مسودة!$C$8:$C$37)),ROW()-ROW(W27)+1)),مسودة!W8:W$37)),0))</f>
        <v/>
      </c>
      <c r="X27" s="31" t="str">
        <f t="array" ref="X27">IF($C$27="","",IFERROR(MAX(IF((ROW(مسودة!$C$8:$C$37)=SMALL(IF((ROW(مسودة!$C$8:$C$37)*(مسودة!$C$8:$C$37=$C$27)),ROW(مسودة!$C$8:$C$37)),ROW()-ROW(X27)+1)),مسودة!X8:X$37)),0))</f>
        <v/>
      </c>
      <c r="Y27" s="31" t="str">
        <f t="array" ref="Y27">IF($C$27="","",IFERROR(MAX(IF((ROW(مسودة!$C$8:$C$37)=SMALL(IF((ROW(مسودة!$C$8:$C$37)*(مسودة!$C$8:$C$37=$C$27)),ROW(مسودة!$C$8:$C$37)),ROW()-ROW(Y27)+1)),مسودة!Y8:Y$37)),0))</f>
        <v/>
      </c>
      <c r="Z27" s="31" t="str">
        <f t="array" ref="Z27">IF($C$27="","",IFERROR(MAX(IF((ROW(مسودة!$C$8:$C$37)=SMALL(IF((ROW(مسودة!$C$8:$C$37)*(مسودة!$C$8:$C$37=$C$27)),ROW(مسودة!$C$8:$C$37)),ROW()-ROW(Z27)+1)),مسودة!Z8:Z$37)),0))</f>
        <v/>
      </c>
      <c r="AA27" s="31" t="str">
        <f t="array" ref="AA27">IF($C$27="","",IFERROR(MAX(IF((ROW(مسودة!$C$8:$C$37)=SMALL(IF((ROW(مسودة!$C$8:$C$37)*(مسودة!$C$8:$C$37=$C$27)),ROW(مسودة!$C$8:$C$37)),ROW()-ROW(AA27)+1)),مسودة!AA8:AA$37)),0))</f>
        <v/>
      </c>
      <c r="AB27" s="31" t="str">
        <f t="array" ref="AB27">IF($C$27="","",IFERROR(MAX(IF((ROW(مسودة!$C$8:$C$37)=SMALL(IF((ROW(مسودة!$C$8:$C$37)*(مسودة!$C$8:$C$37=$C$27)),ROW(مسودة!$C$8:$C$37)),ROW()-ROW(AB27)+1)),مسودة!AB8:AB$37)),0))</f>
        <v/>
      </c>
      <c r="AC27" s="31" t="str">
        <f t="array" ref="AC27">IF($C$27="","",IFERROR(MAX(IF((ROW(مسودة!$C$8:$C$37)=SMALL(IF((ROW(مسودة!$C$8:$C$37)*(مسودة!$C$8:$C$37=$C$27)),ROW(مسودة!$C$8:$C$37)),ROW()-ROW(AC27)+1)),مسودة!AC8:AC$37)),0))</f>
        <v/>
      </c>
      <c r="AD27" s="31" t="str">
        <f t="array" ref="AD27">IF($C$27="","",IFERROR(MAX(IF((ROW(مسودة!$C$8:$C$37)=SMALL(IF((ROW(مسودة!$C$8:$C$37)*(مسودة!$C$8:$C$37=$C$27)),ROW(مسودة!$C$8:$C$37)),ROW()-ROW(AD27)+1)),مسودة!AD8:AD$37)),0))</f>
        <v/>
      </c>
      <c r="AE27" s="31" t="str">
        <f t="array" ref="AE27">IF($C$27="","",IFERROR(MAX(IF((ROW(مسودة!$C$8:$C$37)=SMALL(IF((ROW(مسودة!$C$8:$C$37)*(مسودة!$C$8:$C$37=$C$27)),ROW(مسودة!$C$8:$C$37)),ROW()-ROW(AE27)+1)),مسودة!AE8:AE$37)),0))</f>
        <v/>
      </c>
      <c r="AF27" s="31" t="str">
        <f t="array" ref="AF27">IF($C$27="","",IFERROR(MAX(IF((ROW(مسودة!$C$8:$C$37)=SMALL(IF((ROW(مسودة!$C$8:$C$37)*(مسودة!$C$8:$C$37=$C$27)),ROW(مسودة!$C$8:$C$37)),ROW()-ROW(AF27)+1)),مسودة!AF8:AF$37)),0))</f>
        <v/>
      </c>
      <c r="AG27" s="31" t="str">
        <f t="array" ref="AG27">IF($C$27="","",IFERROR(MAX(IF((ROW(مسودة!$C$8:$C$37)=SMALL(IF((ROW(مسودة!$C$8:$C$37)*(مسودة!$C$8:$C$37=$C$27)),ROW(مسودة!$C$8:$C$37)),ROW()-ROW(AG27)+1)),مسودة!AG8:AG$37)),0))</f>
        <v/>
      </c>
      <c r="AH27" s="31" t="str">
        <f t="array" ref="AH27">IF($C$27="","",IFERROR(MAX(IF((ROW(مسودة!$C$8:$C$37)=SMALL(IF((ROW(مسودة!$C$8:$C$37)*(مسودة!$C$8:$C$37=$C$27)),ROW(مسودة!$C$8:$C$37)),ROW()-ROW(AH27)+1)),مسودة!AH8:AH$37)),0))</f>
        <v/>
      </c>
      <c r="AI27" s="31" t="str">
        <f t="array" ref="AI27">IF($C$27="","",IFERROR(MAX(IF((ROW(مسودة!$C$8:$C$37)=SMALL(IF((ROW(مسودة!$C$8:$C$37)*(مسودة!$C$8:$C$37=$C$27)),ROW(مسودة!$C$8:$C$37)),ROW()-ROW(AI27)+1)),مسودة!AI8:AI$37)),0))</f>
        <v/>
      </c>
      <c r="AJ27" s="31" t="str">
        <f t="array" ref="AJ27">IF($C$27="","",IFERROR(MAX(IF((ROW(مسودة!$C$8:$C$37)=SMALL(IF((ROW(مسودة!$C$8:$C$37)*(مسودة!$C$8:$C$37=$C$27)),ROW(مسودة!$C$8:$C$37)),ROW()-ROW(AJ27)+1)),مسودة!AJ8:AJ$37)),0))</f>
        <v/>
      </c>
      <c r="AK27" s="31" t="str">
        <f t="array" ref="AK27">IF($C$27="","",IFERROR(MAX(IF((ROW(مسودة!$C$8:$C$37)=SMALL(IF((ROW(مسودة!$C$8:$C$37)*(مسودة!$C$8:$C$37=$C$27)),ROW(مسودة!$C$8:$C$37)),ROW()-ROW(AK27)+1)),مسودة!AK8:AK$37)),0))</f>
        <v/>
      </c>
      <c r="AL27" s="31" t="str">
        <f t="array" ref="AL27">IF($C$27="","",IFERROR(MAX(IF((ROW(مسودة!$C$8:$C$37)=SMALL(IF((ROW(مسودة!$C$8:$C$37)*(مسودة!$C$8:$C$37=$C$27)),ROW(مسودة!$C$8:$C$37)),ROW()-ROW(AL27)+1)),مسودة!AL8:AL$37)),0))</f>
        <v/>
      </c>
      <c r="AM27" s="31" t="str">
        <f t="array" ref="AM27">IF($C$27="","",IFERROR(MAX(IF((ROW(مسودة!$C$8:$C$37)=SMALL(IF((ROW(مسودة!$C$8:$C$37)*(مسودة!$C$8:$C$37=$C$27)),ROW(مسودة!$C$8:$C$37)),ROW()-ROW(AM27)+1)),مسودة!AM8:AM$37)),0))</f>
        <v/>
      </c>
      <c r="AN27" s="46"/>
      <c r="AO27" s="46"/>
      <c r="AP27" s="47"/>
      <c r="AQ27" s="41"/>
      <c r="AR27" s="41"/>
      <c r="AS27" s="41"/>
      <c r="AT27" s="41"/>
      <c r="AU27" s="95" t="str">
        <f>IFERROR(LOOKUP(2,1/((مسودة!$C$8:$C$37=C27)*(مسودة!$F$8:$F$37=F27)),مسودة!$AV$8:$AV$37),"")</f>
        <v/>
      </c>
    </row>
    <row r="28" spans="2:47" ht="28.5" customHeight="1" thickBot="1">
      <c r="B28" s="40"/>
      <c r="C28" s="91"/>
      <c r="D28" s="43"/>
      <c r="E28" s="43"/>
      <c r="F28" s="11" t="s">
        <v>31</v>
      </c>
      <c r="G28" s="31" t="str">
        <f t="array" ref="G28">IF($C$27="","",IFERROR(MAX(IF((ROW(مسودة!$C$8:$C$37)=SMALL(IF((ROW(مسودة!$C$8:$C$37)*(مسودة!$C$8:$C$37=$C$27)),ROW(مسودة!$C$8:$C$37)),ROW()-ROW(G28)+1)),مسودة!G9:G$37)),0))</f>
        <v/>
      </c>
      <c r="H28" s="31" t="str">
        <f t="array" ref="H28">IF($C$27="","",IFERROR(MAX(IF((ROW(مسودة!$C$8:$C$37)=SMALL(IF((ROW(مسودة!$C$8:$C$37)*(مسودة!$C$8:$C$37=$C$27)),ROW(مسودة!$C$8:$C$37)),ROW()-ROW(H28)+1)),مسودة!H9:H$37)),0))</f>
        <v/>
      </c>
      <c r="I28" s="31" t="str">
        <f t="array" ref="I28">IF($C$27="","",IFERROR(MAX(IF((ROW(مسودة!$C$8:$C$37)=SMALL(IF((ROW(مسودة!$C$8:$C$37)*(مسودة!$C$8:$C$37=$C$27)),ROW(مسودة!$C$8:$C$37)),ROW()-ROW(I28)+1)),مسودة!I9:I$37)),0))</f>
        <v/>
      </c>
      <c r="J28" s="31" t="str">
        <f t="array" ref="J28">IF($C$27="","",IFERROR(MAX(IF((ROW(مسودة!$C$8:$C$37)=SMALL(IF((ROW(مسودة!$C$8:$C$37)*(مسودة!$C$8:$C$37=$C$27)),ROW(مسودة!$C$8:$C$37)),ROW()-ROW(J28)+1)),مسودة!J9:J$37)),0))</f>
        <v/>
      </c>
      <c r="K28" s="31" t="str">
        <f t="array" ref="K28">IF($C$27="","",IFERROR(MAX(IF((ROW(مسودة!$C$8:$C$37)=SMALL(IF((ROW(مسودة!$C$8:$C$37)*(مسودة!$C$8:$C$37=$C$27)),ROW(مسودة!$C$8:$C$37)),ROW()-ROW(K28)+1)),مسودة!K9:K$37)),0))</f>
        <v/>
      </c>
      <c r="L28" s="31" t="str">
        <f t="array" ref="L28">IF($C$27="","",IFERROR(MAX(IF((ROW(مسودة!$C$8:$C$37)=SMALL(IF((ROW(مسودة!$C$8:$C$37)*(مسودة!$C$8:$C$37=$C$27)),ROW(مسودة!$C$8:$C$37)),ROW()-ROW(L28)+1)),مسودة!L9:L$37)),0))</f>
        <v/>
      </c>
      <c r="M28" s="31" t="str">
        <f t="array" ref="M28">IF($C$27="","",IFERROR(MAX(IF((ROW(مسودة!$C$8:$C$37)=SMALL(IF((ROW(مسودة!$C$8:$C$37)*(مسودة!$C$8:$C$37=$C$27)),ROW(مسودة!$C$8:$C$37)),ROW()-ROW(M28)+1)),مسودة!M9:M$37)),0))</f>
        <v/>
      </c>
      <c r="N28" s="31" t="str">
        <f t="array" ref="N28">IF($C$27="","",IFERROR(MAX(IF((ROW(مسودة!$C$8:$C$37)=SMALL(IF((ROW(مسودة!$C$8:$C$37)*(مسودة!$C$8:$C$37=$C$27)),ROW(مسودة!$C$8:$C$37)),ROW()-ROW(N28)+1)),مسودة!N9:N$37)),0))</f>
        <v/>
      </c>
      <c r="O28" s="31" t="str">
        <f t="array" ref="O28">IF($C$27="","",IFERROR(MAX(IF((ROW(مسودة!$C$8:$C$37)=SMALL(IF((ROW(مسودة!$C$8:$C$37)*(مسودة!$C$8:$C$37=$C$27)),ROW(مسودة!$C$8:$C$37)),ROW()-ROW(O28)+1)),مسودة!O9:O$37)),0))</f>
        <v/>
      </c>
      <c r="P28" s="31" t="str">
        <f t="array" ref="P28">IF($C$27="","",IFERROR(MAX(IF((ROW(مسودة!$C$8:$C$37)=SMALL(IF((ROW(مسودة!$C$8:$C$37)*(مسودة!$C$8:$C$37=$C$27)),ROW(مسودة!$C$8:$C$37)),ROW()-ROW(P28)+1)),مسودة!P9:P$37)),0))</f>
        <v/>
      </c>
      <c r="Q28" s="31" t="str">
        <f t="array" ref="Q28">IF($C$27="","",IFERROR(MAX(IF((ROW(مسودة!$C$8:$C$37)=SMALL(IF((ROW(مسودة!$C$8:$C$37)*(مسودة!$C$8:$C$37=$C$27)),ROW(مسودة!$C$8:$C$37)),ROW()-ROW(Q28)+1)),مسودة!Q9:Q$37)),0))</f>
        <v/>
      </c>
      <c r="R28" s="31" t="str">
        <f t="array" ref="R28">IF($C$27="","",IFERROR(MAX(IF((ROW(مسودة!$C$8:$C$37)=SMALL(IF((ROW(مسودة!$C$8:$C$37)*(مسودة!$C$8:$C$37=$C$27)),ROW(مسودة!$C$8:$C$37)),ROW()-ROW(R28)+1)),مسودة!R9:R$37)),0))</f>
        <v/>
      </c>
      <c r="S28" s="31" t="str">
        <f t="array" ref="S28">IF($C$27="","",IFERROR(MAX(IF((ROW(مسودة!$C$8:$C$37)=SMALL(IF((ROW(مسودة!$C$8:$C$37)*(مسودة!$C$8:$C$37=$C$27)),ROW(مسودة!$C$8:$C$37)),ROW()-ROW(S28)+1)),مسودة!S9:S$37)),0))</f>
        <v/>
      </c>
      <c r="T28" s="31" t="str">
        <f t="array" ref="T28">IF($C$27="","",IFERROR(MAX(IF((ROW(مسودة!$C$8:$C$37)=SMALL(IF((ROW(مسودة!$C$8:$C$37)*(مسودة!$C$8:$C$37=$C$27)),ROW(مسودة!$C$8:$C$37)),ROW()-ROW(T28)+1)),مسودة!T9:T$37)),0))</f>
        <v/>
      </c>
      <c r="U28" s="31" t="str">
        <f t="array" ref="U28">IF($C$27="","",IFERROR(MAX(IF((ROW(مسودة!$C$8:$C$37)=SMALL(IF((ROW(مسودة!$C$8:$C$37)*(مسودة!$C$8:$C$37=$C$27)),ROW(مسودة!$C$8:$C$37)),ROW()-ROW(U28)+1)),مسودة!U9:U$37)),0))</f>
        <v/>
      </c>
      <c r="V28" s="31" t="str">
        <f t="array" ref="V28">IF($C$27="","",IFERROR(MAX(IF((ROW(مسودة!$C$8:$C$37)=SMALL(IF((ROW(مسودة!$C$8:$C$37)*(مسودة!$C$8:$C$37=$C$27)),ROW(مسودة!$C$8:$C$37)),ROW()-ROW(V28)+1)),مسودة!V9:V$37)),0))</f>
        <v/>
      </c>
      <c r="W28" s="31" t="str">
        <f t="array" ref="W28">IF($C$27="","",IFERROR(MAX(IF((ROW(مسودة!$C$8:$C$37)=SMALL(IF((ROW(مسودة!$C$8:$C$37)*(مسودة!$C$8:$C$37=$C$27)),ROW(مسودة!$C$8:$C$37)),ROW()-ROW(W28)+1)),مسودة!W9:W$37)),0))</f>
        <v/>
      </c>
      <c r="X28" s="31" t="str">
        <f t="array" ref="X28">IF($C$27="","",IFERROR(MAX(IF((ROW(مسودة!$C$8:$C$37)=SMALL(IF((ROW(مسودة!$C$8:$C$37)*(مسودة!$C$8:$C$37=$C$27)),ROW(مسودة!$C$8:$C$37)),ROW()-ROW(X28)+1)),مسودة!X9:X$37)),0))</f>
        <v/>
      </c>
      <c r="Y28" s="31" t="str">
        <f t="array" ref="Y28">IF($C$27="","",IFERROR(MAX(IF((ROW(مسودة!$C$8:$C$37)=SMALL(IF((ROW(مسودة!$C$8:$C$37)*(مسودة!$C$8:$C$37=$C$27)),ROW(مسودة!$C$8:$C$37)),ROW()-ROW(Y28)+1)),مسودة!Y9:Y$37)),0))</f>
        <v/>
      </c>
      <c r="Z28" s="31" t="str">
        <f t="array" ref="Z28">IF($C$27="","",IFERROR(MAX(IF((ROW(مسودة!$C$8:$C$37)=SMALL(IF((ROW(مسودة!$C$8:$C$37)*(مسودة!$C$8:$C$37=$C$27)),ROW(مسودة!$C$8:$C$37)),ROW()-ROW(Z28)+1)),مسودة!Z9:Z$37)),0))</f>
        <v/>
      </c>
      <c r="AA28" s="31" t="str">
        <f t="array" ref="AA28">IF($C$27="","",IFERROR(MAX(IF((ROW(مسودة!$C$8:$C$37)=SMALL(IF((ROW(مسودة!$C$8:$C$37)*(مسودة!$C$8:$C$37=$C$27)),ROW(مسودة!$C$8:$C$37)),ROW()-ROW(AA28)+1)),مسودة!AA9:AA$37)),0))</f>
        <v/>
      </c>
      <c r="AB28" s="31" t="str">
        <f t="array" ref="AB28">IF($C$27="","",IFERROR(MAX(IF((ROW(مسودة!$C$8:$C$37)=SMALL(IF((ROW(مسودة!$C$8:$C$37)*(مسودة!$C$8:$C$37=$C$27)),ROW(مسودة!$C$8:$C$37)),ROW()-ROW(AB28)+1)),مسودة!AB9:AB$37)),0))</f>
        <v/>
      </c>
      <c r="AC28" s="31" t="str">
        <f t="array" ref="AC28">IF($C$27="","",IFERROR(MAX(IF((ROW(مسودة!$C$8:$C$37)=SMALL(IF((ROW(مسودة!$C$8:$C$37)*(مسودة!$C$8:$C$37=$C$27)),ROW(مسودة!$C$8:$C$37)),ROW()-ROW(AC28)+1)),مسودة!AC9:AC$37)),0))</f>
        <v/>
      </c>
      <c r="AD28" s="31" t="str">
        <f t="array" ref="AD28">IF($C$27="","",IFERROR(MAX(IF((ROW(مسودة!$C$8:$C$37)=SMALL(IF((ROW(مسودة!$C$8:$C$37)*(مسودة!$C$8:$C$37=$C$27)),ROW(مسودة!$C$8:$C$37)),ROW()-ROW(AD28)+1)),مسودة!AD9:AD$37)),0))</f>
        <v/>
      </c>
      <c r="AE28" s="31" t="str">
        <f t="array" ref="AE28">IF($C$27="","",IFERROR(MAX(IF((ROW(مسودة!$C$8:$C$37)=SMALL(IF((ROW(مسودة!$C$8:$C$37)*(مسودة!$C$8:$C$37=$C$27)),ROW(مسودة!$C$8:$C$37)),ROW()-ROW(AE28)+1)),مسودة!AE9:AE$37)),0))</f>
        <v/>
      </c>
      <c r="AF28" s="31" t="str">
        <f t="array" ref="AF28">IF($C$27="","",IFERROR(MAX(IF((ROW(مسودة!$C$8:$C$37)=SMALL(IF((ROW(مسودة!$C$8:$C$37)*(مسودة!$C$8:$C$37=$C$27)),ROW(مسودة!$C$8:$C$37)),ROW()-ROW(AF28)+1)),مسودة!AF9:AF$37)),0))</f>
        <v/>
      </c>
      <c r="AG28" s="31" t="str">
        <f t="array" ref="AG28">IF($C$27="","",IFERROR(MAX(IF((ROW(مسودة!$C$8:$C$37)=SMALL(IF((ROW(مسودة!$C$8:$C$37)*(مسودة!$C$8:$C$37=$C$27)),ROW(مسودة!$C$8:$C$37)),ROW()-ROW(AG28)+1)),مسودة!AG9:AG$37)),0))</f>
        <v/>
      </c>
      <c r="AH28" s="31" t="str">
        <f t="array" ref="AH28">IF($C$27="","",IFERROR(MAX(IF((ROW(مسودة!$C$8:$C$37)=SMALL(IF((ROW(مسودة!$C$8:$C$37)*(مسودة!$C$8:$C$37=$C$27)),ROW(مسودة!$C$8:$C$37)),ROW()-ROW(AH28)+1)),مسودة!AH9:AH$37)),0))</f>
        <v/>
      </c>
      <c r="AI28" s="31" t="str">
        <f t="array" ref="AI28">IF($C$27="","",IFERROR(MAX(IF((ROW(مسودة!$C$8:$C$37)=SMALL(IF((ROW(مسودة!$C$8:$C$37)*(مسودة!$C$8:$C$37=$C$27)),ROW(مسودة!$C$8:$C$37)),ROW()-ROW(AI28)+1)),مسودة!AI9:AI$37)),0))</f>
        <v/>
      </c>
      <c r="AJ28" s="31" t="str">
        <f t="array" ref="AJ28">IF($C$27="","",IFERROR(MAX(IF((ROW(مسودة!$C$8:$C$37)=SMALL(IF((ROW(مسودة!$C$8:$C$37)*(مسودة!$C$8:$C$37=$C$27)),ROW(مسودة!$C$8:$C$37)),ROW()-ROW(AJ28)+1)),مسودة!AJ9:AJ$37)),0))</f>
        <v/>
      </c>
      <c r="AK28" s="31" t="str">
        <f t="array" ref="AK28">IF($C$27="","",IFERROR(MAX(IF((ROW(مسودة!$C$8:$C$37)=SMALL(IF((ROW(مسودة!$C$8:$C$37)*(مسودة!$C$8:$C$37=$C$27)),ROW(مسودة!$C$8:$C$37)),ROW()-ROW(AK28)+1)),مسودة!AK9:AK$37)),0))</f>
        <v/>
      </c>
      <c r="AL28" s="31" t="str">
        <f t="array" ref="AL28">IF($C$27="","",IFERROR(MAX(IF((ROW(مسودة!$C$8:$C$37)=SMALL(IF((ROW(مسودة!$C$8:$C$37)*(مسودة!$C$8:$C$37=$C$27)),ROW(مسودة!$C$8:$C$37)),ROW()-ROW(AL28)+1)),مسودة!AL9:AL$37)),0))</f>
        <v/>
      </c>
      <c r="AM28" s="31" t="str">
        <f t="array" ref="AM28">IF($C$27="","",IFERROR(MAX(IF((ROW(مسودة!$C$8:$C$37)=SMALL(IF((ROW(مسودة!$C$8:$C$37)*(مسودة!$C$8:$C$37=$C$27)),ROW(مسودة!$C$8:$C$37)),ROW()-ROW(AM28)+1)),مسودة!AM9:AM$37)),0))</f>
        <v/>
      </c>
      <c r="AN28" s="46"/>
      <c r="AO28" s="46"/>
      <c r="AP28" s="48"/>
      <c r="AQ28" s="41"/>
      <c r="AR28" s="41"/>
      <c r="AS28" s="41"/>
      <c r="AT28" s="41"/>
      <c r="AU28" s="96"/>
    </row>
    <row r="29" spans="2:47" ht="28.5" customHeight="1" thickBot="1">
      <c r="B29" s="40"/>
      <c r="C29" s="85"/>
      <c r="D29" s="43"/>
      <c r="E29" s="43"/>
      <c r="F29" s="14" t="s">
        <v>32</v>
      </c>
      <c r="G29" s="31" t="str">
        <f t="array" ref="G29">IF($C$27="","",IFERROR(MAX(IF((ROW(مسودة!$C$8:$C$37)=SMALL(IF((ROW(مسودة!$C$8:$C$37)*(مسودة!$C$8:$C$37=$C$27)),ROW(مسودة!$C$8:$C$37)),ROW()-ROW(G29)+1)),مسودة!G10:G$37)),0))</f>
        <v/>
      </c>
      <c r="H29" s="31" t="str">
        <f t="array" ref="H29">IF($C$27="","",IFERROR(MAX(IF((ROW(مسودة!$C$8:$C$37)=SMALL(IF((ROW(مسودة!$C$8:$C$37)*(مسودة!$C$8:$C$37=$C$27)),ROW(مسودة!$C$8:$C$37)),ROW()-ROW(H29)+1)),مسودة!H10:H$37)),0))</f>
        <v/>
      </c>
      <c r="I29" s="31" t="str">
        <f t="array" ref="I29">IF($C$27="","",IFERROR(MAX(IF((ROW(مسودة!$C$8:$C$37)=SMALL(IF((ROW(مسودة!$C$8:$C$37)*(مسودة!$C$8:$C$37=$C$27)),ROW(مسودة!$C$8:$C$37)),ROW()-ROW(I29)+1)),مسودة!I10:I$37)),0))</f>
        <v/>
      </c>
      <c r="J29" s="31" t="str">
        <f t="array" ref="J29">IF($C$27="","",IFERROR(MAX(IF((ROW(مسودة!$C$8:$C$37)=SMALL(IF((ROW(مسودة!$C$8:$C$37)*(مسودة!$C$8:$C$37=$C$27)),ROW(مسودة!$C$8:$C$37)),ROW()-ROW(J29)+1)),مسودة!J10:J$37)),0))</f>
        <v/>
      </c>
      <c r="K29" s="31" t="str">
        <f t="array" ref="K29">IF($C$27="","",IFERROR(MAX(IF((ROW(مسودة!$C$8:$C$37)=SMALL(IF((ROW(مسودة!$C$8:$C$37)*(مسودة!$C$8:$C$37=$C$27)),ROW(مسودة!$C$8:$C$37)),ROW()-ROW(K29)+1)),مسودة!K10:K$37)),0))</f>
        <v/>
      </c>
      <c r="L29" s="31" t="str">
        <f t="array" ref="L29">IF($C$27="","",IFERROR(MAX(IF((ROW(مسودة!$C$8:$C$37)=SMALL(IF((ROW(مسودة!$C$8:$C$37)*(مسودة!$C$8:$C$37=$C$27)),ROW(مسودة!$C$8:$C$37)),ROW()-ROW(L29)+1)),مسودة!L10:L$37)),0))</f>
        <v/>
      </c>
      <c r="M29" s="31" t="str">
        <f t="array" ref="M29">IF($C$27="","",IFERROR(MAX(IF((ROW(مسودة!$C$8:$C$37)=SMALL(IF((ROW(مسودة!$C$8:$C$37)*(مسودة!$C$8:$C$37=$C$27)),ROW(مسودة!$C$8:$C$37)),ROW()-ROW(M29)+1)),مسودة!M10:M$37)),0))</f>
        <v/>
      </c>
      <c r="N29" s="31" t="str">
        <f t="array" ref="N29">IF($C$27="","",IFERROR(MAX(IF((ROW(مسودة!$C$8:$C$37)=SMALL(IF((ROW(مسودة!$C$8:$C$37)*(مسودة!$C$8:$C$37=$C$27)),ROW(مسودة!$C$8:$C$37)),ROW()-ROW(N29)+1)),مسودة!N10:N$37)),0))</f>
        <v/>
      </c>
      <c r="O29" s="31" t="str">
        <f t="array" ref="O29">IF($C$27="","",IFERROR(MAX(IF((ROW(مسودة!$C$8:$C$37)=SMALL(IF((ROW(مسودة!$C$8:$C$37)*(مسودة!$C$8:$C$37=$C$27)),ROW(مسودة!$C$8:$C$37)),ROW()-ROW(O29)+1)),مسودة!O10:O$37)),0))</f>
        <v/>
      </c>
      <c r="P29" s="31" t="str">
        <f t="array" ref="P29">IF($C$27="","",IFERROR(MAX(IF((ROW(مسودة!$C$8:$C$37)=SMALL(IF((ROW(مسودة!$C$8:$C$37)*(مسودة!$C$8:$C$37=$C$27)),ROW(مسودة!$C$8:$C$37)),ROW()-ROW(P29)+1)),مسودة!P10:P$37)),0))</f>
        <v/>
      </c>
      <c r="Q29" s="31" t="str">
        <f t="array" ref="Q29">IF($C$27="","",IFERROR(MAX(IF((ROW(مسودة!$C$8:$C$37)=SMALL(IF((ROW(مسودة!$C$8:$C$37)*(مسودة!$C$8:$C$37=$C$27)),ROW(مسودة!$C$8:$C$37)),ROW()-ROW(Q29)+1)),مسودة!Q10:Q$37)),0))</f>
        <v/>
      </c>
      <c r="R29" s="31" t="str">
        <f t="array" ref="R29">IF($C$27="","",IFERROR(MAX(IF((ROW(مسودة!$C$8:$C$37)=SMALL(IF((ROW(مسودة!$C$8:$C$37)*(مسودة!$C$8:$C$37=$C$27)),ROW(مسودة!$C$8:$C$37)),ROW()-ROW(R29)+1)),مسودة!R10:R$37)),0))</f>
        <v/>
      </c>
      <c r="S29" s="31" t="str">
        <f t="array" ref="S29">IF($C$27="","",IFERROR(MAX(IF((ROW(مسودة!$C$8:$C$37)=SMALL(IF((ROW(مسودة!$C$8:$C$37)*(مسودة!$C$8:$C$37=$C$27)),ROW(مسودة!$C$8:$C$37)),ROW()-ROW(S29)+1)),مسودة!S10:S$37)),0))</f>
        <v/>
      </c>
      <c r="T29" s="31" t="str">
        <f t="array" ref="T29">IF($C$27="","",IFERROR(MAX(IF((ROW(مسودة!$C$8:$C$37)=SMALL(IF((ROW(مسودة!$C$8:$C$37)*(مسودة!$C$8:$C$37=$C$27)),ROW(مسودة!$C$8:$C$37)),ROW()-ROW(T29)+1)),مسودة!T10:T$37)),0))</f>
        <v/>
      </c>
      <c r="U29" s="31" t="str">
        <f t="array" ref="U29">IF($C$27="","",IFERROR(MAX(IF((ROW(مسودة!$C$8:$C$37)=SMALL(IF((ROW(مسودة!$C$8:$C$37)*(مسودة!$C$8:$C$37=$C$27)),ROW(مسودة!$C$8:$C$37)),ROW()-ROW(U29)+1)),مسودة!U10:U$37)),0))</f>
        <v/>
      </c>
      <c r="V29" s="31" t="str">
        <f t="array" ref="V29">IF($C$27="","",IFERROR(MAX(IF((ROW(مسودة!$C$8:$C$37)=SMALL(IF((ROW(مسودة!$C$8:$C$37)*(مسودة!$C$8:$C$37=$C$27)),ROW(مسودة!$C$8:$C$37)),ROW()-ROW(V29)+1)),مسودة!V10:V$37)),0))</f>
        <v/>
      </c>
      <c r="W29" s="31" t="str">
        <f t="array" ref="W29">IF($C$27="","",IFERROR(MAX(IF((ROW(مسودة!$C$8:$C$37)=SMALL(IF((ROW(مسودة!$C$8:$C$37)*(مسودة!$C$8:$C$37=$C$27)),ROW(مسودة!$C$8:$C$37)),ROW()-ROW(W29)+1)),مسودة!W10:W$37)),0))</f>
        <v/>
      </c>
      <c r="X29" s="31" t="str">
        <f t="array" ref="X29">IF($C$27="","",IFERROR(MAX(IF((ROW(مسودة!$C$8:$C$37)=SMALL(IF((ROW(مسودة!$C$8:$C$37)*(مسودة!$C$8:$C$37=$C$27)),ROW(مسودة!$C$8:$C$37)),ROW()-ROW(X29)+1)),مسودة!X10:X$37)),0))</f>
        <v/>
      </c>
      <c r="Y29" s="31" t="str">
        <f t="array" ref="Y29">IF($C$27="","",IFERROR(MAX(IF((ROW(مسودة!$C$8:$C$37)=SMALL(IF((ROW(مسودة!$C$8:$C$37)*(مسودة!$C$8:$C$37=$C$27)),ROW(مسودة!$C$8:$C$37)),ROW()-ROW(Y29)+1)),مسودة!Y10:Y$37)),0))</f>
        <v/>
      </c>
      <c r="Z29" s="31" t="str">
        <f t="array" ref="Z29">IF($C$27="","",IFERROR(MAX(IF((ROW(مسودة!$C$8:$C$37)=SMALL(IF((ROW(مسودة!$C$8:$C$37)*(مسودة!$C$8:$C$37=$C$27)),ROW(مسودة!$C$8:$C$37)),ROW()-ROW(Z29)+1)),مسودة!Z10:Z$37)),0))</f>
        <v/>
      </c>
      <c r="AA29" s="31" t="str">
        <f t="array" ref="AA29">IF($C$27="","",IFERROR(MAX(IF((ROW(مسودة!$C$8:$C$37)=SMALL(IF((ROW(مسودة!$C$8:$C$37)*(مسودة!$C$8:$C$37=$C$27)),ROW(مسودة!$C$8:$C$37)),ROW()-ROW(AA29)+1)),مسودة!AA10:AA$37)),0))</f>
        <v/>
      </c>
      <c r="AB29" s="31" t="str">
        <f t="array" ref="AB29">IF($C$27="","",IFERROR(MAX(IF((ROW(مسودة!$C$8:$C$37)=SMALL(IF((ROW(مسودة!$C$8:$C$37)*(مسودة!$C$8:$C$37=$C$27)),ROW(مسودة!$C$8:$C$37)),ROW()-ROW(AB29)+1)),مسودة!AB10:AB$37)),0))</f>
        <v/>
      </c>
      <c r="AC29" s="31" t="str">
        <f t="array" ref="AC29">IF($C$27="","",IFERROR(MAX(IF((ROW(مسودة!$C$8:$C$37)=SMALL(IF((ROW(مسودة!$C$8:$C$37)*(مسودة!$C$8:$C$37=$C$27)),ROW(مسودة!$C$8:$C$37)),ROW()-ROW(AC29)+1)),مسودة!AC10:AC$37)),0))</f>
        <v/>
      </c>
      <c r="AD29" s="31" t="str">
        <f t="array" ref="AD29">IF($C$27="","",IFERROR(MAX(IF((ROW(مسودة!$C$8:$C$37)=SMALL(IF((ROW(مسودة!$C$8:$C$37)*(مسودة!$C$8:$C$37=$C$27)),ROW(مسودة!$C$8:$C$37)),ROW()-ROW(AD29)+1)),مسودة!AD10:AD$37)),0))</f>
        <v/>
      </c>
      <c r="AE29" s="31" t="str">
        <f t="array" ref="AE29">IF($C$27="","",IFERROR(MAX(IF((ROW(مسودة!$C$8:$C$37)=SMALL(IF((ROW(مسودة!$C$8:$C$37)*(مسودة!$C$8:$C$37=$C$27)),ROW(مسودة!$C$8:$C$37)),ROW()-ROW(AE29)+1)),مسودة!AE10:AE$37)),0))</f>
        <v/>
      </c>
      <c r="AF29" s="31" t="str">
        <f t="array" ref="AF29">IF($C$27="","",IFERROR(MAX(IF((ROW(مسودة!$C$8:$C$37)=SMALL(IF((ROW(مسودة!$C$8:$C$37)*(مسودة!$C$8:$C$37=$C$27)),ROW(مسودة!$C$8:$C$37)),ROW()-ROW(AF29)+1)),مسودة!AF10:AF$37)),0))</f>
        <v/>
      </c>
      <c r="AG29" s="31" t="str">
        <f t="array" ref="AG29">IF($C$27="","",IFERROR(MAX(IF((ROW(مسودة!$C$8:$C$37)=SMALL(IF((ROW(مسودة!$C$8:$C$37)*(مسودة!$C$8:$C$37=$C$27)),ROW(مسودة!$C$8:$C$37)),ROW()-ROW(AG29)+1)),مسودة!AG10:AG$37)),0))</f>
        <v/>
      </c>
      <c r="AH29" s="31" t="str">
        <f t="array" ref="AH29">IF($C$27="","",IFERROR(MAX(IF((ROW(مسودة!$C$8:$C$37)=SMALL(IF((ROW(مسودة!$C$8:$C$37)*(مسودة!$C$8:$C$37=$C$27)),ROW(مسودة!$C$8:$C$37)),ROW()-ROW(AH29)+1)),مسودة!AH10:AH$37)),0))</f>
        <v/>
      </c>
      <c r="AI29" s="31" t="str">
        <f t="array" ref="AI29">IF($C$27="","",IFERROR(MAX(IF((ROW(مسودة!$C$8:$C$37)=SMALL(IF((ROW(مسودة!$C$8:$C$37)*(مسودة!$C$8:$C$37=$C$27)),ROW(مسودة!$C$8:$C$37)),ROW()-ROW(AI29)+1)),مسودة!AI10:AI$37)),0))</f>
        <v/>
      </c>
      <c r="AJ29" s="31" t="str">
        <f t="array" ref="AJ29">IF($C$27="","",IFERROR(MAX(IF((ROW(مسودة!$C$8:$C$37)=SMALL(IF((ROW(مسودة!$C$8:$C$37)*(مسودة!$C$8:$C$37=$C$27)),ROW(مسودة!$C$8:$C$37)),ROW()-ROW(AJ29)+1)),مسودة!AJ10:AJ$37)),0))</f>
        <v/>
      </c>
      <c r="AK29" s="31" t="str">
        <f t="array" ref="AK29">IF($C$27="","",IFERROR(MAX(IF((ROW(مسودة!$C$8:$C$37)=SMALL(IF((ROW(مسودة!$C$8:$C$37)*(مسودة!$C$8:$C$37=$C$27)),ROW(مسودة!$C$8:$C$37)),ROW()-ROW(AK29)+1)),مسودة!AK10:AK$37)),0))</f>
        <v/>
      </c>
      <c r="AL29" s="31" t="str">
        <f t="array" ref="AL29">IF($C$27="","",IFERROR(MAX(IF((ROW(مسودة!$C$8:$C$37)=SMALL(IF((ROW(مسودة!$C$8:$C$37)*(مسودة!$C$8:$C$37=$C$27)),ROW(مسودة!$C$8:$C$37)),ROW()-ROW(AL29)+1)),مسودة!AL10:AL$37)),0))</f>
        <v/>
      </c>
      <c r="AM29" s="31" t="str">
        <f t="array" ref="AM29">IF($C$27="","",IFERROR(MAX(IF((ROW(مسودة!$C$8:$C$37)=SMALL(IF((ROW(مسودة!$C$8:$C$37)*(مسودة!$C$8:$C$37=$C$27)),ROW(مسودة!$C$8:$C$37)),ROW()-ROW(AM29)+1)),مسودة!AM10:AM$37)),0))</f>
        <v/>
      </c>
      <c r="AN29" s="32" t="str">
        <f t="array" ref="AN29">IF($C$27="","",IFERROR(MAX(IF((ROW(مسودة!$C$8:$C$37)=SMALL(IF((ROW(مسودة!$C$8:$C$37)*(مسودة!$C$8:$C$37=$C$27)),ROW(مسودة!$C$8:$C$37)),ROW()-ROW(AN29)+1)),مسودة!AN10:AN$37)),0))</f>
        <v/>
      </c>
      <c r="AO29" s="32" t="str">
        <f t="array" ref="AO29">IF($C$27="","",IFERROR(MAX(IF((ROW(مسودة!$C$8:$C$37)=SMALL(IF((ROW(مسودة!$C$8:$C$37)*(مسودة!$C$8:$C$37=$C$27)),ROW(مسودة!$C$8:$C$37)),ROW()-ROW(AO29)+1)),مسودة!AO10:AO$37)),0))</f>
        <v/>
      </c>
      <c r="AP29" s="32" t="str">
        <f>IF(AO29&lt;50,"   ",IF(AO29&lt;65,"مقبول",IF(AO29&lt;75,"جيد",IF(AO29&lt;85,"جيدجداً",IF(AO29&lt;=100,"ممتاز","")))))</f>
        <v/>
      </c>
      <c r="AQ29" s="41"/>
      <c r="AR29" s="41"/>
      <c r="AS29" s="41"/>
      <c r="AT29" s="41"/>
      <c r="AU29" s="97"/>
    </row>
    <row r="30" spans="2:47" ht="28.5" customHeight="1" thickBot="1">
      <c r="B30" s="40">
        <v>8</v>
      </c>
      <c r="C30" s="90" t="str">
        <f t="array" ref="C30">IF(ISERROR(INDEX(مسودة!$C$8:$AV$37,SMALL(IF((مسودة!$AV$8:$AV$37="ناجح"),ROW(مسودة!$C$8:$AV$37)-MIN(ROW(مسودة!$C$8:$AV$37))+1,""),ROW(A8)),COLUMN(A8))),"",INDEX(مسودة!$C$8:$AV$37,SMALL(IF((مسودة!$AV$8:$AV$37="ناجح"),ROW(مسودة!$C$8:$AV$37)-MIN(ROW(مسودة!$C$8:$AV$37))+1,""),ROW(A8)),COLUMN(A8)))</f>
        <v/>
      </c>
      <c r="D30" s="87" t="str">
        <f>IF(C30&lt;&gt;"",VLOOKUP(C30,مسودة!$C$8:$D$37,2,0),"")</f>
        <v/>
      </c>
      <c r="E30" s="87" t="str">
        <f>IF(C30&lt;&gt;"",VLOOKUP(C30,مسودة!$C$8:$E$37,3,0),"")</f>
        <v/>
      </c>
      <c r="F30" s="11" t="s">
        <v>30</v>
      </c>
      <c r="G30" s="31" t="str">
        <f t="array" ref="G30">IF($C$30="","",IFERROR(MAX(IF((ROW(مسودة!$C$8:$C$37)=SMALL(IF((ROW(مسودة!$C$8:$C$37)*(مسودة!$C$8:$C$37=$C$30)),ROW(مسودة!$C$8:$C$37)),ROW()-ROW(G30)+1)),مسودة!G8:G$37)),0))</f>
        <v/>
      </c>
      <c r="H30" s="31" t="str">
        <f t="array" ref="H30">IF($C$30="","",IFERROR(MAX(IF((ROW(مسودة!$C$8:$C$37)=SMALL(IF((ROW(مسودة!$C$8:$C$37)*(مسودة!$C$8:$C$37=$C$30)),ROW(مسودة!$C$8:$C$37)),ROW()-ROW(H30)+1)),مسودة!H8:H$37)),0))</f>
        <v/>
      </c>
      <c r="I30" s="31" t="str">
        <f t="array" ref="I30">IF($C$30="","",IFERROR(MAX(IF((ROW(مسودة!$C$8:$C$37)=SMALL(IF((ROW(مسودة!$C$8:$C$37)*(مسودة!$C$8:$C$37=$C$30)),ROW(مسودة!$C$8:$C$37)),ROW()-ROW(I30)+1)),مسودة!I8:I$37)),0))</f>
        <v/>
      </c>
      <c r="J30" s="31" t="str">
        <f t="array" ref="J30">IF($C$30="","",IFERROR(MAX(IF((ROW(مسودة!$C$8:$C$37)=SMALL(IF((ROW(مسودة!$C$8:$C$37)*(مسودة!$C$8:$C$37=$C$30)),ROW(مسودة!$C$8:$C$37)),ROW()-ROW(J30)+1)),مسودة!J8:J$37)),0))</f>
        <v/>
      </c>
      <c r="K30" s="31" t="str">
        <f t="array" ref="K30">IF($C$30="","",IFERROR(MAX(IF((ROW(مسودة!$C$8:$C$37)=SMALL(IF((ROW(مسودة!$C$8:$C$37)*(مسودة!$C$8:$C$37=$C$30)),ROW(مسودة!$C$8:$C$37)),ROW()-ROW(K30)+1)),مسودة!K8:K$37)),0))</f>
        <v/>
      </c>
      <c r="L30" s="31" t="str">
        <f t="array" ref="L30">IF($C$30="","",IFERROR(MAX(IF((ROW(مسودة!$C$8:$C$37)=SMALL(IF((ROW(مسودة!$C$8:$C$37)*(مسودة!$C$8:$C$37=$C$30)),ROW(مسودة!$C$8:$C$37)),ROW()-ROW(L30)+1)),مسودة!L8:L$37)),0))</f>
        <v/>
      </c>
      <c r="M30" s="31" t="str">
        <f t="array" ref="M30">IF($C$30="","",IFERROR(MAX(IF((ROW(مسودة!$C$8:$C$37)=SMALL(IF((ROW(مسودة!$C$8:$C$37)*(مسودة!$C$8:$C$37=$C$30)),ROW(مسودة!$C$8:$C$37)),ROW()-ROW(M30)+1)),مسودة!M8:M$37)),0))</f>
        <v/>
      </c>
      <c r="N30" s="31" t="str">
        <f t="array" ref="N30">IF($C$30="","",IFERROR(MAX(IF((ROW(مسودة!$C$8:$C$37)=SMALL(IF((ROW(مسودة!$C$8:$C$37)*(مسودة!$C$8:$C$37=$C$30)),ROW(مسودة!$C$8:$C$37)),ROW()-ROW(N30)+1)),مسودة!N8:N$37)),0))</f>
        <v/>
      </c>
      <c r="O30" s="31" t="str">
        <f t="array" ref="O30">IF($C$30="","",IFERROR(MAX(IF((ROW(مسودة!$C$8:$C$37)=SMALL(IF((ROW(مسودة!$C$8:$C$37)*(مسودة!$C$8:$C$37=$C$30)),ROW(مسودة!$C$8:$C$37)),ROW()-ROW(O30)+1)),مسودة!O8:O$37)),0))</f>
        <v/>
      </c>
      <c r="P30" s="31" t="str">
        <f t="array" ref="P30">IF($C$30="","",IFERROR(MAX(IF((ROW(مسودة!$C$8:$C$37)=SMALL(IF((ROW(مسودة!$C$8:$C$37)*(مسودة!$C$8:$C$37=$C$30)),ROW(مسودة!$C$8:$C$37)),ROW()-ROW(P30)+1)),مسودة!P8:P$37)),0))</f>
        <v/>
      </c>
      <c r="Q30" s="31" t="str">
        <f t="array" ref="Q30">IF($C$30="","",IFERROR(MAX(IF((ROW(مسودة!$C$8:$C$37)=SMALL(IF((ROW(مسودة!$C$8:$C$37)*(مسودة!$C$8:$C$37=$C$30)),ROW(مسودة!$C$8:$C$37)),ROW()-ROW(Q30)+1)),مسودة!Q8:Q$37)),0))</f>
        <v/>
      </c>
      <c r="R30" s="31" t="str">
        <f t="array" ref="R30">IF($C$30="","",IFERROR(MAX(IF((ROW(مسودة!$C$8:$C$37)=SMALL(IF((ROW(مسودة!$C$8:$C$37)*(مسودة!$C$8:$C$37=$C$30)),ROW(مسودة!$C$8:$C$37)),ROW()-ROW(R30)+1)),مسودة!R8:R$37)),0))</f>
        <v/>
      </c>
      <c r="S30" s="31" t="str">
        <f t="array" ref="S30">IF($C$30="","",IFERROR(MAX(IF((ROW(مسودة!$C$8:$C$37)=SMALL(IF((ROW(مسودة!$C$8:$C$37)*(مسودة!$C$8:$C$37=$C$30)),ROW(مسودة!$C$8:$C$37)),ROW()-ROW(S30)+1)),مسودة!S8:S$37)),0))</f>
        <v/>
      </c>
      <c r="T30" s="31" t="str">
        <f t="array" ref="T30">IF($C$30="","",IFERROR(MAX(IF((ROW(مسودة!$C$8:$C$37)=SMALL(IF((ROW(مسودة!$C$8:$C$37)*(مسودة!$C$8:$C$37=$C$30)),ROW(مسودة!$C$8:$C$37)),ROW()-ROW(T30)+1)),مسودة!T8:T$37)),0))</f>
        <v/>
      </c>
      <c r="U30" s="31" t="str">
        <f t="array" ref="U30">IF($C$30="","",IFERROR(MAX(IF((ROW(مسودة!$C$8:$C$37)=SMALL(IF((ROW(مسودة!$C$8:$C$37)*(مسودة!$C$8:$C$37=$C$30)),ROW(مسودة!$C$8:$C$37)),ROW()-ROW(U30)+1)),مسودة!U8:U$37)),0))</f>
        <v/>
      </c>
      <c r="V30" s="31" t="str">
        <f t="array" ref="V30">IF($C$30="","",IFERROR(MAX(IF((ROW(مسودة!$C$8:$C$37)=SMALL(IF((ROW(مسودة!$C$8:$C$37)*(مسودة!$C$8:$C$37=$C$30)),ROW(مسودة!$C$8:$C$37)),ROW()-ROW(V30)+1)),مسودة!V8:V$37)),0))</f>
        <v/>
      </c>
      <c r="W30" s="31" t="str">
        <f t="array" ref="W30">IF($C$30="","",IFERROR(MAX(IF((ROW(مسودة!$C$8:$C$37)=SMALL(IF((ROW(مسودة!$C$8:$C$37)*(مسودة!$C$8:$C$37=$C$30)),ROW(مسودة!$C$8:$C$37)),ROW()-ROW(W30)+1)),مسودة!W8:W$37)),0))</f>
        <v/>
      </c>
      <c r="X30" s="31" t="str">
        <f t="array" ref="X30">IF($C$30="","",IFERROR(MAX(IF((ROW(مسودة!$C$8:$C$37)=SMALL(IF((ROW(مسودة!$C$8:$C$37)*(مسودة!$C$8:$C$37=$C$30)),ROW(مسودة!$C$8:$C$37)),ROW()-ROW(X30)+1)),مسودة!X8:X$37)),0))</f>
        <v/>
      </c>
      <c r="Y30" s="31" t="str">
        <f t="array" ref="Y30">IF($C$30="","",IFERROR(MAX(IF((ROW(مسودة!$C$8:$C$37)=SMALL(IF((ROW(مسودة!$C$8:$C$37)*(مسودة!$C$8:$C$37=$C$30)),ROW(مسودة!$C$8:$C$37)),ROW()-ROW(Y30)+1)),مسودة!Y8:Y$37)),0))</f>
        <v/>
      </c>
      <c r="Z30" s="31" t="str">
        <f t="array" ref="Z30">IF($C$30="","",IFERROR(MAX(IF((ROW(مسودة!$C$8:$C$37)=SMALL(IF((ROW(مسودة!$C$8:$C$37)*(مسودة!$C$8:$C$37=$C$30)),ROW(مسودة!$C$8:$C$37)),ROW()-ROW(Z30)+1)),مسودة!Z8:Z$37)),0))</f>
        <v/>
      </c>
      <c r="AA30" s="31" t="str">
        <f t="array" ref="AA30">IF($C$30="","",IFERROR(MAX(IF((ROW(مسودة!$C$8:$C$37)=SMALL(IF((ROW(مسودة!$C$8:$C$37)*(مسودة!$C$8:$C$37=$C$30)),ROW(مسودة!$C$8:$C$37)),ROW()-ROW(AA30)+1)),مسودة!AA8:AA$37)),0))</f>
        <v/>
      </c>
      <c r="AB30" s="31" t="str">
        <f t="array" ref="AB30">IF($C$30="","",IFERROR(MAX(IF((ROW(مسودة!$C$8:$C$37)=SMALL(IF((ROW(مسودة!$C$8:$C$37)*(مسودة!$C$8:$C$37=$C$30)),ROW(مسودة!$C$8:$C$37)),ROW()-ROW(AB30)+1)),مسودة!AB8:AB$37)),0))</f>
        <v/>
      </c>
      <c r="AC30" s="31" t="str">
        <f t="array" ref="AC30">IF($C$30="","",IFERROR(MAX(IF((ROW(مسودة!$C$8:$C$37)=SMALL(IF((ROW(مسودة!$C$8:$C$37)*(مسودة!$C$8:$C$37=$C$30)),ROW(مسودة!$C$8:$C$37)),ROW()-ROW(AC30)+1)),مسودة!AC8:AC$37)),0))</f>
        <v/>
      </c>
      <c r="AD30" s="31" t="str">
        <f t="array" ref="AD30">IF($C$30="","",IFERROR(MAX(IF((ROW(مسودة!$C$8:$C$37)=SMALL(IF((ROW(مسودة!$C$8:$C$37)*(مسودة!$C$8:$C$37=$C$30)),ROW(مسودة!$C$8:$C$37)),ROW()-ROW(AD30)+1)),مسودة!AD8:AD$37)),0))</f>
        <v/>
      </c>
      <c r="AE30" s="31" t="str">
        <f t="array" ref="AE30">IF($C$30="","",IFERROR(MAX(IF((ROW(مسودة!$C$8:$C$37)=SMALL(IF((ROW(مسودة!$C$8:$C$37)*(مسودة!$C$8:$C$37=$C$30)),ROW(مسودة!$C$8:$C$37)),ROW()-ROW(AE30)+1)),مسودة!AE8:AE$37)),0))</f>
        <v/>
      </c>
      <c r="AF30" s="31" t="str">
        <f t="array" ref="AF30">IF($C$30="","",IFERROR(MAX(IF((ROW(مسودة!$C$8:$C$37)=SMALL(IF((ROW(مسودة!$C$8:$C$37)*(مسودة!$C$8:$C$37=$C$30)),ROW(مسودة!$C$8:$C$37)),ROW()-ROW(AF30)+1)),مسودة!AF8:AF$37)),0))</f>
        <v/>
      </c>
      <c r="AG30" s="31" t="str">
        <f t="array" ref="AG30">IF($C$30="","",IFERROR(MAX(IF((ROW(مسودة!$C$8:$C$37)=SMALL(IF((ROW(مسودة!$C$8:$C$37)*(مسودة!$C$8:$C$37=$C$30)),ROW(مسودة!$C$8:$C$37)),ROW()-ROW(AG30)+1)),مسودة!AG8:AG$37)),0))</f>
        <v/>
      </c>
      <c r="AH30" s="31" t="str">
        <f t="array" ref="AH30">IF($C$30="","",IFERROR(MAX(IF((ROW(مسودة!$C$8:$C$37)=SMALL(IF((ROW(مسودة!$C$8:$C$37)*(مسودة!$C$8:$C$37=$C$30)),ROW(مسودة!$C$8:$C$37)),ROW()-ROW(AH30)+1)),مسودة!AH8:AH$37)),0))</f>
        <v/>
      </c>
      <c r="AI30" s="31" t="str">
        <f t="array" ref="AI30">IF($C$30="","",IFERROR(MAX(IF((ROW(مسودة!$C$8:$C$37)=SMALL(IF((ROW(مسودة!$C$8:$C$37)*(مسودة!$C$8:$C$37=$C$30)),ROW(مسودة!$C$8:$C$37)),ROW()-ROW(AI30)+1)),مسودة!AI8:AI$37)),0))</f>
        <v/>
      </c>
      <c r="AJ30" s="31" t="str">
        <f t="array" ref="AJ30">IF($C$30="","",IFERROR(MAX(IF((ROW(مسودة!$C$8:$C$37)=SMALL(IF((ROW(مسودة!$C$8:$C$37)*(مسودة!$C$8:$C$37=$C$30)),ROW(مسودة!$C$8:$C$37)),ROW()-ROW(AJ30)+1)),مسودة!AJ8:AJ$37)),0))</f>
        <v/>
      </c>
      <c r="AK30" s="31" t="str">
        <f t="array" ref="AK30">IF($C$30="","",IFERROR(MAX(IF((ROW(مسودة!$C$8:$C$37)=SMALL(IF((ROW(مسودة!$C$8:$C$37)*(مسودة!$C$8:$C$37=$C$30)),ROW(مسودة!$C$8:$C$37)),ROW()-ROW(AK30)+1)),مسودة!AK8:AK$37)),0))</f>
        <v/>
      </c>
      <c r="AL30" s="31" t="str">
        <f t="array" ref="AL30">IF($C$30="","",IFERROR(MAX(IF((ROW(مسودة!$C$8:$C$37)=SMALL(IF((ROW(مسودة!$C$8:$C$37)*(مسودة!$C$8:$C$37=$C$30)),ROW(مسودة!$C$8:$C$37)),ROW()-ROW(AL30)+1)),مسودة!AL8:AL$37)),0))</f>
        <v/>
      </c>
      <c r="AM30" s="31" t="str">
        <f t="array" ref="AM30">IF($C$30="","",IFERROR(MAX(IF((ROW(مسودة!$C$8:$C$37)=SMALL(IF((ROW(مسودة!$C$8:$C$37)*(مسودة!$C$8:$C$37=$C$30)),ROW(مسودة!$C$8:$C$37)),ROW()-ROW(AM30)+1)),مسودة!AM8:AM$37)),0))</f>
        <v/>
      </c>
      <c r="AN30" s="46"/>
      <c r="AO30" s="46"/>
      <c r="AP30" s="47"/>
      <c r="AQ30" s="41"/>
      <c r="AR30" s="41"/>
      <c r="AS30" s="41"/>
      <c r="AT30" s="41"/>
      <c r="AU30" s="95" t="str">
        <f>IFERROR(LOOKUP(2,1/((مسودة!$C$8:$C$37=C30)*(مسودة!$F$8:$F$37=F30)),مسودة!$AV$8:$AV$37),"")</f>
        <v/>
      </c>
    </row>
    <row r="31" spans="2:47" ht="28.5" customHeight="1" thickBot="1">
      <c r="B31" s="40"/>
      <c r="C31" s="91"/>
      <c r="D31" s="43"/>
      <c r="E31" s="43"/>
      <c r="F31" s="11" t="s">
        <v>31</v>
      </c>
      <c r="G31" s="31" t="str">
        <f t="array" ref="G31">IF($C$30="","",IFERROR(MAX(IF((ROW(مسودة!$C$8:$C$37)=SMALL(IF((ROW(مسودة!$C$8:$C$37)*(مسودة!$C$8:$C$37=$C$30)),ROW(مسودة!$C$8:$C$37)),ROW()-ROW(G31)+1)),مسودة!G9:G$37)),0))</f>
        <v/>
      </c>
      <c r="H31" s="31" t="str">
        <f t="array" ref="H31">IF($C$30="","",IFERROR(MAX(IF((ROW(مسودة!$C$8:$C$37)=SMALL(IF((ROW(مسودة!$C$8:$C$37)*(مسودة!$C$8:$C$37=$C$30)),ROW(مسودة!$C$8:$C$37)),ROW()-ROW(H31)+1)),مسودة!H9:H$37)),0))</f>
        <v/>
      </c>
      <c r="I31" s="31" t="str">
        <f t="array" ref="I31">IF($C$30="","",IFERROR(MAX(IF((ROW(مسودة!$C$8:$C$37)=SMALL(IF((ROW(مسودة!$C$8:$C$37)*(مسودة!$C$8:$C$37=$C$30)),ROW(مسودة!$C$8:$C$37)),ROW()-ROW(I31)+1)),مسودة!I9:I$37)),0))</f>
        <v/>
      </c>
      <c r="J31" s="31" t="str">
        <f t="array" ref="J31">IF($C$30="","",IFERROR(MAX(IF((ROW(مسودة!$C$8:$C$37)=SMALL(IF((ROW(مسودة!$C$8:$C$37)*(مسودة!$C$8:$C$37=$C$30)),ROW(مسودة!$C$8:$C$37)),ROW()-ROW(J31)+1)),مسودة!J9:J$37)),0))</f>
        <v/>
      </c>
      <c r="K31" s="31" t="str">
        <f t="array" ref="K31">IF($C$30="","",IFERROR(MAX(IF((ROW(مسودة!$C$8:$C$37)=SMALL(IF((ROW(مسودة!$C$8:$C$37)*(مسودة!$C$8:$C$37=$C$30)),ROW(مسودة!$C$8:$C$37)),ROW()-ROW(K31)+1)),مسودة!K9:K$37)),0))</f>
        <v/>
      </c>
      <c r="L31" s="31" t="str">
        <f t="array" ref="L31">IF($C$30="","",IFERROR(MAX(IF((ROW(مسودة!$C$8:$C$37)=SMALL(IF((ROW(مسودة!$C$8:$C$37)*(مسودة!$C$8:$C$37=$C$30)),ROW(مسودة!$C$8:$C$37)),ROW()-ROW(L31)+1)),مسودة!L9:L$37)),0))</f>
        <v/>
      </c>
      <c r="M31" s="31" t="str">
        <f t="array" ref="M31">IF($C$30="","",IFERROR(MAX(IF((ROW(مسودة!$C$8:$C$37)=SMALL(IF((ROW(مسودة!$C$8:$C$37)*(مسودة!$C$8:$C$37=$C$30)),ROW(مسودة!$C$8:$C$37)),ROW()-ROW(M31)+1)),مسودة!M9:M$37)),0))</f>
        <v/>
      </c>
      <c r="N31" s="31" t="str">
        <f t="array" ref="N31">IF($C$30="","",IFERROR(MAX(IF((ROW(مسودة!$C$8:$C$37)=SMALL(IF((ROW(مسودة!$C$8:$C$37)*(مسودة!$C$8:$C$37=$C$30)),ROW(مسودة!$C$8:$C$37)),ROW()-ROW(N31)+1)),مسودة!N9:N$37)),0))</f>
        <v/>
      </c>
      <c r="O31" s="31" t="str">
        <f t="array" ref="O31">IF($C$30="","",IFERROR(MAX(IF((ROW(مسودة!$C$8:$C$37)=SMALL(IF((ROW(مسودة!$C$8:$C$37)*(مسودة!$C$8:$C$37=$C$30)),ROW(مسودة!$C$8:$C$37)),ROW()-ROW(O31)+1)),مسودة!O9:O$37)),0))</f>
        <v/>
      </c>
      <c r="P31" s="31" t="str">
        <f t="array" ref="P31">IF($C$30="","",IFERROR(MAX(IF((ROW(مسودة!$C$8:$C$37)=SMALL(IF((ROW(مسودة!$C$8:$C$37)*(مسودة!$C$8:$C$37=$C$30)),ROW(مسودة!$C$8:$C$37)),ROW()-ROW(P31)+1)),مسودة!P9:P$37)),0))</f>
        <v/>
      </c>
      <c r="Q31" s="31" t="str">
        <f t="array" ref="Q31">IF($C$30="","",IFERROR(MAX(IF((ROW(مسودة!$C$8:$C$37)=SMALL(IF((ROW(مسودة!$C$8:$C$37)*(مسودة!$C$8:$C$37=$C$30)),ROW(مسودة!$C$8:$C$37)),ROW()-ROW(Q31)+1)),مسودة!Q9:Q$37)),0))</f>
        <v/>
      </c>
      <c r="R31" s="31" t="str">
        <f t="array" ref="R31">IF($C$30="","",IFERROR(MAX(IF((ROW(مسودة!$C$8:$C$37)=SMALL(IF((ROW(مسودة!$C$8:$C$37)*(مسودة!$C$8:$C$37=$C$30)),ROW(مسودة!$C$8:$C$37)),ROW()-ROW(R31)+1)),مسودة!R9:R$37)),0))</f>
        <v/>
      </c>
      <c r="S31" s="31" t="str">
        <f t="array" ref="S31">IF($C$30="","",IFERROR(MAX(IF((ROW(مسودة!$C$8:$C$37)=SMALL(IF((ROW(مسودة!$C$8:$C$37)*(مسودة!$C$8:$C$37=$C$30)),ROW(مسودة!$C$8:$C$37)),ROW()-ROW(S31)+1)),مسودة!S9:S$37)),0))</f>
        <v/>
      </c>
      <c r="T31" s="31" t="str">
        <f t="array" ref="T31">IF($C$30="","",IFERROR(MAX(IF((ROW(مسودة!$C$8:$C$37)=SMALL(IF((ROW(مسودة!$C$8:$C$37)*(مسودة!$C$8:$C$37=$C$30)),ROW(مسودة!$C$8:$C$37)),ROW()-ROW(T31)+1)),مسودة!T9:T$37)),0))</f>
        <v/>
      </c>
      <c r="U31" s="31" t="str">
        <f t="array" ref="U31">IF($C$30="","",IFERROR(MAX(IF((ROW(مسودة!$C$8:$C$37)=SMALL(IF((ROW(مسودة!$C$8:$C$37)*(مسودة!$C$8:$C$37=$C$30)),ROW(مسودة!$C$8:$C$37)),ROW()-ROW(U31)+1)),مسودة!U9:U$37)),0))</f>
        <v/>
      </c>
      <c r="V31" s="31" t="str">
        <f t="array" ref="V31">IF($C$30="","",IFERROR(MAX(IF((ROW(مسودة!$C$8:$C$37)=SMALL(IF((ROW(مسودة!$C$8:$C$37)*(مسودة!$C$8:$C$37=$C$30)),ROW(مسودة!$C$8:$C$37)),ROW()-ROW(V31)+1)),مسودة!V9:V$37)),0))</f>
        <v/>
      </c>
      <c r="W31" s="31" t="str">
        <f t="array" ref="W31">IF($C$30="","",IFERROR(MAX(IF((ROW(مسودة!$C$8:$C$37)=SMALL(IF((ROW(مسودة!$C$8:$C$37)*(مسودة!$C$8:$C$37=$C$30)),ROW(مسودة!$C$8:$C$37)),ROW()-ROW(W31)+1)),مسودة!W9:W$37)),0))</f>
        <v/>
      </c>
      <c r="X31" s="31" t="str">
        <f t="array" ref="X31">IF($C$30="","",IFERROR(MAX(IF((ROW(مسودة!$C$8:$C$37)=SMALL(IF((ROW(مسودة!$C$8:$C$37)*(مسودة!$C$8:$C$37=$C$30)),ROW(مسودة!$C$8:$C$37)),ROW()-ROW(X31)+1)),مسودة!X9:X$37)),0))</f>
        <v/>
      </c>
      <c r="Y31" s="31" t="str">
        <f t="array" ref="Y31">IF($C$30="","",IFERROR(MAX(IF((ROW(مسودة!$C$8:$C$37)=SMALL(IF((ROW(مسودة!$C$8:$C$37)*(مسودة!$C$8:$C$37=$C$30)),ROW(مسودة!$C$8:$C$37)),ROW()-ROW(Y31)+1)),مسودة!Y9:Y$37)),0))</f>
        <v/>
      </c>
      <c r="Z31" s="31" t="str">
        <f t="array" ref="Z31">IF($C$30="","",IFERROR(MAX(IF((ROW(مسودة!$C$8:$C$37)=SMALL(IF((ROW(مسودة!$C$8:$C$37)*(مسودة!$C$8:$C$37=$C$30)),ROW(مسودة!$C$8:$C$37)),ROW()-ROW(Z31)+1)),مسودة!Z9:Z$37)),0))</f>
        <v/>
      </c>
      <c r="AA31" s="31" t="str">
        <f t="array" ref="AA31">IF($C$30="","",IFERROR(MAX(IF((ROW(مسودة!$C$8:$C$37)=SMALL(IF((ROW(مسودة!$C$8:$C$37)*(مسودة!$C$8:$C$37=$C$30)),ROW(مسودة!$C$8:$C$37)),ROW()-ROW(AA31)+1)),مسودة!AA9:AA$37)),0))</f>
        <v/>
      </c>
      <c r="AB31" s="31" t="str">
        <f t="array" ref="AB31">IF($C$30="","",IFERROR(MAX(IF((ROW(مسودة!$C$8:$C$37)=SMALL(IF((ROW(مسودة!$C$8:$C$37)*(مسودة!$C$8:$C$37=$C$30)),ROW(مسودة!$C$8:$C$37)),ROW()-ROW(AB31)+1)),مسودة!AB9:AB$37)),0))</f>
        <v/>
      </c>
      <c r="AC31" s="31" t="str">
        <f t="array" ref="AC31">IF($C$30="","",IFERROR(MAX(IF((ROW(مسودة!$C$8:$C$37)=SMALL(IF((ROW(مسودة!$C$8:$C$37)*(مسودة!$C$8:$C$37=$C$30)),ROW(مسودة!$C$8:$C$37)),ROW()-ROW(AC31)+1)),مسودة!AC9:AC$37)),0))</f>
        <v/>
      </c>
      <c r="AD31" s="31" t="str">
        <f t="array" ref="AD31">IF($C$30="","",IFERROR(MAX(IF((ROW(مسودة!$C$8:$C$37)=SMALL(IF((ROW(مسودة!$C$8:$C$37)*(مسودة!$C$8:$C$37=$C$30)),ROW(مسودة!$C$8:$C$37)),ROW()-ROW(AD31)+1)),مسودة!AD9:AD$37)),0))</f>
        <v/>
      </c>
      <c r="AE31" s="31" t="str">
        <f t="array" ref="AE31">IF($C$30="","",IFERROR(MAX(IF((ROW(مسودة!$C$8:$C$37)=SMALL(IF((ROW(مسودة!$C$8:$C$37)*(مسودة!$C$8:$C$37=$C$30)),ROW(مسودة!$C$8:$C$37)),ROW()-ROW(AE31)+1)),مسودة!AE9:AE$37)),0))</f>
        <v/>
      </c>
      <c r="AF31" s="31" t="str">
        <f t="array" ref="AF31">IF($C$30="","",IFERROR(MAX(IF((ROW(مسودة!$C$8:$C$37)=SMALL(IF((ROW(مسودة!$C$8:$C$37)*(مسودة!$C$8:$C$37=$C$30)),ROW(مسودة!$C$8:$C$37)),ROW()-ROW(AF31)+1)),مسودة!AF9:AF$37)),0))</f>
        <v/>
      </c>
      <c r="AG31" s="31" t="str">
        <f t="array" ref="AG31">IF($C$30="","",IFERROR(MAX(IF((ROW(مسودة!$C$8:$C$37)=SMALL(IF((ROW(مسودة!$C$8:$C$37)*(مسودة!$C$8:$C$37=$C$30)),ROW(مسودة!$C$8:$C$37)),ROW()-ROW(AG31)+1)),مسودة!AG9:AG$37)),0))</f>
        <v/>
      </c>
      <c r="AH31" s="31" t="str">
        <f t="array" ref="AH31">IF($C$30="","",IFERROR(MAX(IF((ROW(مسودة!$C$8:$C$37)=SMALL(IF((ROW(مسودة!$C$8:$C$37)*(مسودة!$C$8:$C$37=$C$30)),ROW(مسودة!$C$8:$C$37)),ROW()-ROW(AH31)+1)),مسودة!AH9:AH$37)),0))</f>
        <v/>
      </c>
      <c r="AI31" s="31" t="str">
        <f t="array" ref="AI31">IF($C$30="","",IFERROR(MAX(IF((ROW(مسودة!$C$8:$C$37)=SMALL(IF((ROW(مسودة!$C$8:$C$37)*(مسودة!$C$8:$C$37=$C$30)),ROW(مسودة!$C$8:$C$37)),ROW()-ROW(AI31)+1)),مسودة!AI9:AI$37)),0))</f>
        <v/>
      </c>
      <c r="AJ31" s="31" t="str">
        <f t="array" ref="AJ31">IF($C$30="","",IFERROR(MAX(IF((ROW(مسودة!$C$8:$C$37)=SMALL(IF((ROW(مسودة!$C$8:$C$37)*(مسودة!$C$8:$C$37=$C$30)),ROW(مسودة!$C$8:$C$37)),ROW()-ROW(AJ31)+1)),مسودة!AJ9:AJ$37)),0))</f>
        <v/>
      </c>
      <c r="AK31" s="31" t="str">
        <f t="array" ref="AK31">IF($C$30="","",IFERROR(MAX(IF((ROW(مسودة!$C$8:$C$37)=SMALL(IF((ROW(مسودة!$C$8:$C$37)*(مسودة!$C$8:$C$37=$C$30)),ROW(مسودة!$C$8:$C$37)),ROW()-ROW(AK31)+1)),مسودة!AK9:AK$37)),0))</f>
        <v/>
      </c>
      <c r="AL31" s="31" t="str">
        <f t="array" ref="AL31">IF($C$30="","",IFERROR(MAX(IF((ROW(مسودة!$C$8:$C$37)=SMALL(IF((ROW(مسودة!$C$8:$C$37)*(مسودة!$C$8:$C$37=$C$30)),ROW(مسودة!$C$8:$C$37)),ROW()-ROW(AL31)+1)),مسودة!AL9:AL$37)),0))</f>
        <v/>
      </c>
      <c r="AM31" s="31" t="str">
        <f t="array" ref="AM31">IF($C$30="","",IFERROR(MAX(IF((ROW(مسودة!$C$8:$C$37)=SMALL(IF((ROW(مسودة!$C$8:$C$37)*(مسودة!$C$8:$C$37=$C$30)),ROW(مسودة!$C$8:$C$37)),ROW()-ROW(AM31)+1)),مسودة!AM9:AM$37)),0))</f>
        <v/>
      </c>
      <c r="AN31" s="46"/>
      <c r="AO31" s="46"/>
      <c r="AP31" s="48"/>
      <c r="AQ31" s="41"/>
      <c r="AR31" s="41"/>
      <c r="AS31" s="41"/>
      <c r="AT31" s="41"/>
      <c r="AU31" s="96"/>
    </row>
    <row r="32" spans="2:47" ht="36" customHeight="1" thickBot="1">
      <c r="B32" s="40"/>
      <c r="C32" s="85"/>
      <c r="D32" s="43"/>
      <c r="E32" s="43"/>
      <c r="F32" s="14" t="s">
        <v>32</v>
      </c>
      <c r="G32" s="31" t="str">
        <f t="array" ref="G32">IF($C$30="","",IFERROR(MAX(IF((ROW(مسودة!$C$8:$C$37)=SMALL(IF((ROW(مسودة!$C$8:$C$37)*(مسودة!$C$8:$C$37=$C$30)),ROW(مسودة!$C$8:$C$37)),ROW()-ROW(G32)+1)),مسودة!G10:G$37)),0))</f>
        <v/>
      </c>
      <c r="H32" s="31" t="str">
        <f t="array" ref="H32">IF($C$30="","",IFERROR(MAX(IF((ROW(مسودة!$C$8:$C$37)=SMALL(IF((ROW(مسودة!$C$8:$C$37)*(مسودة!$C$8:$C$37=$C$30)),ROW(مسودة!$C$8:$C$37)),ROW()-ROW(H32)+1)),مسودة!H10:H$37)),0))</f>
        <v/>
      </c>
      <c r="I32" s="31" t="str">
        <f t="array" ref="I32">IF($C$30="","",IFERROR(MAX(IF((ROW(مسودة!$C$8:$C$37)=SMALL(IF((ROW(مسودة!$C$8:$C$37)*(مسودة!$C$8:$C$37=$C$30)),ROW(مسودة!$C$8:$C$37)),ROW()-ROW(I32)+1)),مسودة!I10:I$37)),0))</f>
        <v/>
      </c>
      <c r="J32" s="31" t="str">
        <f t="array" ref="J32">IF($C$30="","",IFERROR(MAX(IF((ROW(مسودة!$C$8:$C$37)=SMALL(IF((ROW(مسودة!$C$8:$C$37)*(مسودة!$C$8:$C$37=$C$30)),ROW(مسودة!$C$8:$C$37)),ROW()-ROW(J32)+1)),مسودة!J10:J$37)),0))</f>
        <v/>
      </c>
      <c r="K32" s="31" t="str">
        <f t="array" ref="K32">IF($C$30="","",IFERROR(MAX(IF((ROW(مسودة!$C$8:$C$37)=SMALL(IF((ROW(مسودة!$C$8:$C$37)*(مسودة!$C$8:$C$37=$C$30)),ROW(مسودة!$C$8:$C$37)),ROW()-ROW(K32)+1)),مسودة!K10:K$37)),0))</f>
        <v/>
      </c>
      <c r="L32" s="31" t="str">
        <f t="array" ref="L32">IF($C$30="","",IFERROR(MAX(IF((ROW(مسودة!$C$8:$C$37)=SMALL(IF((ROW(مسودة!$C$8:$C$37)*(مسودة!$C$8:$C$37=$C$30)),ROW(مسودة!$C$8:$C$37)),ROW()-ROW(L32)+1)),مسودة!L10:L$37)),0))</f>
        <v/>
      </c>
      <c r="M32" s="31" t="str">
        <f t="array" ref="M32">IF($C$30="","",IFERROR(MAX(IF((ROW(مسودة!$C$8:$C$37)=SMALL(IF((ROW(مسودة!$C$8:$C$37)*(مسودة!$C$8:$C$37=$C$30)),ROW(مسودة!$C$8:$C$37)),ROW()-ROW(M32)+1)),مسودة!M10:M$37)),0))</f>
        <v/>
      </c>
      <c r="N32" s="31" t="str">
        <f t="array" ref="N32">IF($C$30="","",IFERROR(MAX(IF((ROW(مسودة!$C$8:$C$37)=SMALL(IF((ROW(مسودة!$C$8:$C$37)*(مسودة!$C$8:$C$37=$C$30)),ROW(مسودة!$C$8:$C$37)),ROW()-ROW(N32)+1)),مسودة!N10:N$37)),0))</f>
        <v/>
      </c>
      <c r="O32" s="31" t="str">
        <f t="array" ref="O32">IF($C$30="","",IFERROR(MAX(IF((ROW(مسودة!$C$8:$C$37)=SMALL(IF((ROW(مسودة!$C$8:$C$37)*(مسودة!$C$8:$C$37=$C$30)),ROW(مسودة!$C$8:$C$37)),ROW()-ROW(O32)+1)),مسودة!O10:O$37)),0))</f>
        <v/>
      </c>
      <c r="P32" s="31" t="str">
        <f t="array" ref="P32">IF($C$30="","",IFERROR(MAX(IF((ROW(مسودة!$C$8:$C$37)=SMALL(IF((ROW(مسودة!$C$8:$C$37)*(مسودة!$C$8:$C$37=$C$30)),ROW(مسودة!$C$8:$C$37)),ROW()-ROW(P32)+1)),مسودة!P10:P$37)),0))</f>
        <v/>
      </c>
      <c r="Q32" s="31" t="str">
        <f t="array" ref="Q32">IF($C$30="","",IFERROR(MAX(IF((ROW(مسودة!$C$8:$C$37)=SMALL(IF((ROW(مسودة!$C$8:$C$37)*(مسودة!$C$8:$C$37=$C$30)),ROW(مسودة!$C$8:$C$37)),ROW()-ROW(Q32)+1)),مسودة!Q10:Q$37)),0))</f>
        <v/>
      </c>
      <c r="R32" s="31" t="str">
        <f t="array" ref="R32">IF($C$30="","",IFERROR(MAX(IF((ROW(مسودة!$C$8:$C$37)=SMALL(IF((ROW(مسودة!$C$8:$C$37)*(مسودة!$C$8:$C$37=$C$30)),ROW(مسودة!$C$8:$C$37)),ROW()-ROW(R32)+1)),مسودة!R10:R$37)),0))</f>
        <v/>
      </c>
      <c r="S32" s="31" t="str">
        <f t="array" ref="S32">IF($C$30="","",IFERROR(MAX(IF((ROW(مسودة!$C$8:$C$37)=SMALL(IF((ROW(مسودة!$C$8:$C$37)*(مسودة!$C$8:$C$37=$C$30)),ROW(مسودة!$C$8:$C$37)),ROW()-ROW(S32)+1)),مسودة!S10:S$37)),0))</f>
        <v/>
      </c>
      <c r="T32" s="31" t="str">
        <f t="array" ref="T32">IF($C$30="","",IFERROR(MAX(IF((ROW(مسودة!$C$8:$C$37)=SMALL(IF((ROW(مسودة!$C$8:$C$37)*(مسودة!$C$8:$C$37=$C$30)),ROW(مسودة!$C$8:$C$37)),ROW()-ROW(T32)+1)),مسودة!T10:T$37)),0))</f>
        <v/>
      </c>
      <c r="U32" s="31" t="str">
        <f t="array" ref="U32">IF($C$30="","",IFERROR(MAX(IF((ROW(مسودة!$C$8:$C$37)=SMALL(IF((ROW(مسودة!$C$8:$C$37)*(مسودة!$C$8:$C$37=$C$30)),ROW(مسودة!$C$8:$C$37)),ROW()-ROW(U32)+1)),مسودة!U10:U$37)),0))</f>
        <v/>
      </c>
      <c r="V32" s="31" t="str">
        <f t="array" ref="V32">IF($C$30="","",IFERROR(MAX(IF((ROW(مسودة!$C$8:$C$37)=SMALL(IF((ROW(مسودة!$C$8:$C$37)*(مسودة!$C$8:$C$37=$C$30)),ROW(مسودة!$C$8:$C$37)),ROW()-ROW(V32)+1)),مسودة!V10:V$37)),0))</f>
        <v/>
      </c>
      <c r="W32" s="31" t="str">
        <f t="array" ref="W32">IF($C$30="","",IFERROR(MAX(IF((ROW(مسودة!$C$8:$C$37)=SMALL(IF((ROW(مسودة!$C$8:$C$37)*(مسودة!$C$8:$C$37=$C$30)),ROW(مسودة!$C$8:$C$37)),ROW()-ROW(W32)+1)),مسودة!W10:W$37)),0))</f>
        <v/>
      </c>
      <c r="X32" s="31" t="str">
        <f t="array" ref="X32">IF($C$30="","",IFERROR(MAX(IF((ROW(مسودة!$C$8:$C$37)=SMALL(IF((ROW(مسودة!$C$8:$C$37)*(مسودة!$C$8:$C$37=$C$30)),ROW(مسودة!$C$8:$C$37)),ROW()-ROW(X32)+1)),مسودة!X10:X$37)),0))</f>
        <v/>
      </c>
      <c r="Y32" s="31" t="str">
        <f t="array" ref="Y32">IF($C$30="","",IFERROR(MAX(IF((ROW(مسودة!$C$8:$C$37)=SMALL(IF((ROW(مسودة!$C$8:$C$37)*(مسودة!$C$8:$C$37=$C$30)),ROW(مسودة!$C$8:$C$37)),ROW()-ROW(Y32)+1)),مسودة!Y10:Y$37)),0))</f>
        <v/>
      </c>
      <c r="Z32" s="31" t="str">
        <f t="array" ref="Z32">IF($C$30="","",IFERROR(MAX(IF((ROW(مسودة!$C$8:$C$37)=SMALL(IF((ROW(مسودة!$C$8:$C$37)*(مسودة!$C$8:$C$37=$C$30)),ROW(مسودة!$C$8:$C$37)),ROW()-ROW(Z32)+1)),مسودة!Z10:Z$37)),0))</f>
        <v/>
      </c>
      <c r="AA32" s="31" t="str">
        <f t="array" ref="AA32">IF($C$30="","",IFERROR(MAX(IF((ROW(مسودة!$C$8:$C$37)=SMALL(IF((ROW(مسودة!$C$8:$C$37)*(مسودة!$C$8:$C$37=$C$30)),ROW(مسودة!$C$8:$C$37)),ROW()-ROW(AA32)+1)),مسودة!AA10:AA$37)),0))</f>
        <v/>
      </c>
      <c r="AB32" s="31" t="str">
        <f t="array" ref="AB32">IF($C$30="","",IFERROR(MAX(IF((ROW(مسودة!$C$8:$C$37)=SMALL(IF((ROW(مسودة!$C$8:$C$37)*(مسودة!$C$8:$C$37=$C$30)),ROW(مسودة!$C$8:$C$37)),ROW()-ROW(AB32)+1)),مسودة!AB10:AB$37)),0))</f>
        <v/>
      </c>
      <c r="AC32" s="31" t="str">
        <f t="array" ref="AC32">IF($C$30="","",IFERROR(MAX(IF((ROW(مسودة!$C$8:$C$37)=SMALL(IF((ROW(مسودة!$C$8:$C$37)*(مسودة!$C$8:$C$37=$C$30)),ROW(مسودة!$C$8:$C$37)),ROW()-ROW(AC32)+1)),مسودة!AC10:AC$37)),0))</f>
        <v/>
      </c>
      <c r="AD32" s="31" t="str">
        <f t="array" ref="AD32">IF($C$30="","",IFERROR(MAX(IF((ROW(مسودة!$C$8:$C$37)=SMALL(IF((ROW(مسودة!$C$8:$C$37)*(مسودة!$C$8:$C$37=$C$30)),ROW(مسودة!$C$8:$C$37)),ROW()-ROW(AD32)+1)),مسودة!AD10:AD$37)),0))</f>
        <v/>
      </c>
      <c r="AE32" s="31" t="str">
        <f t="array" ref="AE32">IF($C$30="","",IFERROR(MAX(IF((ROW(مسودة!$C$8:$C$37)=SMALL(IF((ROW(مسودة!$C$8:$C$37)*(مسودة!$C$8:$C$37=$C$30)),ROW(مسودة!$C$8:$C$37)),ROW()-ROW(AE32)+1)),مسودة!AE10:AE$37)),0))</f>
        <v/>
      </c>
      <c r="AF32" s="31" t="str">
        <f t="array" ref="AF32">IF($C$30="","",IFERROR(MAX(IF((ROW(مسودة!$C$8:$C$37)=SMALL(IF((ROW(مسودة!$C$8:$C$37)*(مسودة!$C$8:$C$37=$C$30)),ROW(مسودة!$C$8:$C$37)),ROW()-ROW(AF32)+1)),مسودة!AF10:AF$37)),0))</f>
        <v/>
      </c>
      <c r="AG32" s="31" t="str">
        <f t="array" ref="AG32">IF($C$30="","",IFERROR(MAX(IF((ROW(مسودة!$C$8:$C$37)=SMALL(IF((ROW(مسودة!$C$8:$C$37)*(مسودة!$C$8:$C$37=$C$30)),ROW(مسودة!$C$8:$C$37)),ROW()-ROW(AG32)+1)),مسودة!AG10:AG$37)),0))</f>
        <v/>
      </c>
      <c r="AH32" s="31" t="str">
        <f t="array" ref="AH32">IF($C$30="","",IFERROR(MAX(IF((ROW(مسودة!$C$8:$C$37)=SMALL(IF((ROW(مسودة!$C$8:$C$37)*(مسودة!$C$8:$C$37=$C$30)),ROW(مسودة!$C$8:$C$37)),ROW()-ROW(AH32)+1)),مسودة!AH10:AH$37)),0))</f>
        <v/>
      </c>
      <c r="AI32" s="31" t="str">
        <f t="array" ref="AI32">IF($C$30="","",IFERROR(MAX(IF((ROW(مسودة!$C$8:$C$37)=SMALL(IF((ROW(مسودة!$C$8:$C$37)*(مسودة!$C$8:$C$37=$C$30)),ROW(مسودة!$C$8:$C$37)),ROW()-ROW(AI32)+1)),مسودة!AI10:AI$37)),0))</f>
        <v/>
      </c>
      <c r="AJ32" s="31" t="str">
        <f t="array" ref="AJ32">IF($C$30="","",IFERROR(MAX(IF((ROW(مسودة!$C$8:$C$37)=SMALL(IF((ROW(مسودة!$C$8:$C$37)*(مسودة!$C$8:$C$37=$C$30)),ROW(مسودة!$C$8:$C$37)),ROW()-ROW(AJ32)+1)),مسودة!AJ10:AJ$37)),0))</f>
        <v/>
      </c>
      <c r="AK32" s="31" t="str">
        <f t="array" ref="AK32">IF($C$30="","",IFERROR(MAX(IF((ROW(مسودة!$C$8:$C$37)=SMALL(IF((ROW(مسودة!$C$8:$C$37)*(مسودة!$C$8:$C$37=$C$30)),ROW(مسودة!$C$8:$C$37)),ROW()-ROW(AK32)+1)),مسودة!AK10:AK$37)),0))</f>
        <v/>
      </c>
      <c r="AL32" s="31" t="str">
        <f t="array" ref="AL32">IF($C$30="","",IFERROR(MAX(IF((ROW(مسودة!$C$8:$C$37)=SMALL(IF((ROW(مسودة!$C$8:$C$37)*(مسودة!$C$8:$C$37=$C$30)),ROW(مسودة!$C$8:$C$37)),ROW()-ROW(AL32)+1)),مسودة!AL10:AL$37)),0))</f>
        <v/>
      </c>
      <c r="AM32" s="31" t="str">
        <f t="array" ref="AM32">IF($C$30="","",IFERROR(MAX(IF((ROW(مسودة!$C$8:$C$37)=SMALL(IF((ROW(مسودة!$C$8:$C$37)*(مسودة!$C$8:$C$37=$C$30)),ROW(مسودة!$C$8:$C$37)),ROW()-ROW(AM32)+1)),مسودة!AM10:AM$37)),0))</f>
        <v/>
      </c>
      <c r="AN32" s="32" t="str">
        <f t="array" ref="AN32">IF($C$30="","",IFERROR(MAX(IF((ROW(مسودة!$C$8:$C$37)=SMALL(IF((ROW(مسودة!$C$8:$C$37)*(مسودة!$C$8:$C$37=$C$30)),ROW(مسودة!$C$8:$C$37)),ROW()-ROW(AN32)+1)),مسودة!AN10:AN$37)),0))</f>
        <v/>
      </c>
      <c r="AO32" s="32" t="str">
        <f t="array" ref="AO32">IF($C$30="","",IFERROR(MAX(IF((ROW(مسودة!$C$8:$C$37)=SMALL(IF((ROW(مسودة!$C$8:$C$37)*(مسودة!$C$8:$C$37=$C$30)),ROW(مسودة!$C$8:$C$37)),ROW()-ROW(AO32)+1)),مسودة!AO10:AO$37)),0))</f>
        <v/>
      </c>
      <c r="AP32" s="32" t="str">
        <f>IF(AO32&lt;50,"   ",IF(AO32&lt;65,"مقبول",IF(AO32&lt;75,"جيد",IF(AO32&lt;85,"جيدجداً",IF(AO32&lt;=100,"ممتاز","")))))</f>
        <v/>
      </c>
      <c r="AQ32" s="41"/>
      <c r="AR32" s="41"/>
      <c r="AS32" s="41"/>
      <c r="AT32" s="41"/>
      <c r="AU32" s="97"/>
    </row>
    <row r="33" spans="2:47" ht="28.5" customHeight="1" thickBot="1">
      <c r="B33" s="40">
        <v>9</v>
      </c>
      <c r="C33" s="90" t="str">
        <f t="array" ref="C33">IF(ISERROR(INDEX(مسودة!$C$8:$AV$37,SMALL(IF((مسودة!$AV$8:$AV$37="ناجح"),ROW(مسودة!$C$8:$AV$37)-MIN(ROW(مسودة!$C$8:$AV$37))+1,""),ROW(A9)),COLUMN(A9))),"",INDEX(مسودة!$C$8:$AV$37,SMALL(IF((مسودة!$AV$8:$AV$37="ناجح"),ROW(مسودة!$C$8:$AV$37)-MIN(ROW(مسودة!$C$8:$AV$37))+1,""),ROW(A9)),COLUMN(A9)))</f>
        <v/>
      </c>
      <c r="D33" s="87" t="str">
        <f>IF(C33&lt;&gt;"",VLOOKUP(C33,مسودة!$C$8:$D$37,2,0),"")</f>
        <v/>
      </c>
      <c r="E33" s="87" t="str">
        <f>IF(C33&lt;&gt;"",VLOOKUP(C33,مسودة!$C$8:$E$37,3,0),"")</f>
        <v/>
      </c>
      <c r="F33" s="11" t="s">
        <v>30</v>
      </c>
      <c r="G33" s="31" t="str">
        <f t="array" ref="G33">IF($C$33="","",IFERROR(MAX(IF((ROW(مسودة!$C$8:$C$37)=SMALL(IF((ROW(مسودة!$C$8:$C$37)*(مسودة!$C$8:$C$37=$C$33)),ROW(مسودة!$C$8:$C$37)),ROW()-ROW(G33)+1)),مسودة!G8:G$37)),0))</f>
        <v/>
      </c>
      <c r="H33" s="31" t="str">
        <f t="array" ref="H33">IF($C$33="","",IFERROR(MAX(IF((ROW(مسودة!$C$8:$C$37)=SMALL(IF((ROW(مسودة!$C$8:$C$37)*(مسودة!$C$8:$C$37=$C$33)),ROW(مسودة!$C$8:$C$37)),ROW()-ROW(H33)+1)),مسودة!H8:H$37)),0))</f>
        <v/>
      </c>
      <c r="I33" s="31" t="str">
        <f t="array" ref="I33">IF($C$33="","",IFERROR(MAX(IF((ROW(مسودة!$C$8:$C$37)=SMALL(IF((ROW(مسودة!$C$8:$C$37)*(مسودة!$C$8:$C$37=$C$33)),ROW(مسودة!$C$8:$C$37)),ROW()-ROW(I33)+1)),مسودة!I8:I$37)),0))</f>
        <v/>
      </c>
      <c r="J33" s="31" t="str">
        <f t="array" ref="J33">IF($C$33="","",IFERROR(MAX(IF((ROW(مسودة!$C$8:$C$37)=SMALL(IF((ROW(مسودة!$C$8:$C$37)*(مسودة!$C$8:$C$37=$C$33)),ROW(مسودة!$C$8:$C$37)),ROW()-ROW(J33)+1)),مسودة!J8:J$37)),0))</f>
        <v/>
      </c>
      <c r="K33" s="31" t="str">
        <f t="array" ref="K33">IF($C$33="","",IFERROR(MAX(IF((ROW(مسودة!$C$8:$C$37)=SMALL(IF((ROW(مسودة!$C$8:$C$37)*(مسودة!$C$8:$C$37=$C$33)),ROW(مسودة!$C$8:$C$37)),ROW()-ROW(K33)+1)),مسودة!K8:K$37)),0))</f>
        <v/>
      </c>
      <c r="L33" s="31" t="str">
        <f t="array" ref="L33">IF($C$33="","",IFERROR(MAX(IF((ROW(مسودة!$C$8:$C$37)=SMALL(IF((ROW(مسودة!$C$8:$C$37)*(مسودة!$C$8:$C$37=$C$33)),ROW(مسودة!$C$8:$C$37)),ROW()-ROW(L33)+1)),مسودة!L8:L$37)),0))</f>
        <v/>
      </c>
      <c r="M33" s="31" t="str">
        <f t="array" ref="M33">IF($C$33="","",IFERROR(MAX(IF((ROW(مسودة!$C$8:$C$37)=SMALL(IF((ROW(مسودة!$C$8:$C$37)*(مسودة!$C$8:$C$37=$C$33)),ROW(مسودة!$C$8:$C$37)),ROW()-ROW(M33)+1)),مسودة!M8:M$37)),0))</f>
        <v/>
      </c>
      <c r="N33" s="31" t="str">
        <f t="array" ref="N33">IF($C$33="","",IFERROR(MAX(IF((ROW(مسودة!$C$8:$C$37)=SMALL(IF((ROW(مسودة!$C$8:$C$37)*(مسودة!$C$8:$C$37=$C$33)),ROW(مسودة!$C$8:$C$37)),ROW()-ROW(N33)+1)),مسودة!N8:N$37)),0))</f>
        <v/>
      </c>
      <c r="O33" s="31" t="str">
        <f t="array" ref="O33">IF($C$33="","",IFERROR(MAX(IF((ROW(مسودة!$C$8:$C$37)=SMALL(IF((ROW(مسودة!$C$8:$C$37)*(مسودة!$C$8:$C$37=$C$33)),ROW(مسودة!$C$8:$C$37)),ROW()-ROW(O33)+1)),مسودة!O8:O$37)),0))</f>
        <v/>
      </c>
      <c r="P33" s="31" t="str">
        <f t="array" ref="P33">IF($C$33="","",IFERROR(MAX(IF((ROW(مسودة!$C$8:$C$37)=SMALL(IF((ROW(مسودة!$C$8:$C$37)*(مسودة!$C$8:$C$37=$C$33)),ROW(مسودة!$C$8:$C$37)),ROW()-ROW(P33)+1)),مسودة!P8:P$37)),0))</f>
        <v/>
      </c>
      <c r="Q33" s="31" t="str">
        <f t="array" ref="Q33">IF($C$33="","",IFERROR(MAX(IF((ROW(مسودة!$C$8:$C$37)=SMALL(IF((ROW(مسودة!$C$8:$C$37)*(مسودة!$C$8:$C$37=$C$33)),ROW(مسودة!$C$8:$C$37)),ROW()-ROW(Q33)+1)),مسودة!Q8:Q$37)),0))</f>
        <v/>
      </c>
      <c r="R33" s="31" t="str">
        <f t="array" ref="R33">IF($C$33="","",IFERROR(MAX(IF((ROW(مسودة!$C$8:$C$37)=SMALL(IF((ROW(مسودة!$C$8:$C$37)*(مسودة!$C$8:$C$37=$C$33)),ROW(مسودة!$C$8:$C$37)),ROW()-ROW(R33)+1)),مسودة!R8:R$37)),0))</f>
        <v/>
      </c>
      <c r="S33" s="31" t="str">
        <f t="array" ref="S33">IF($C$33="","",IFERROR(MAX(IF((ROW(مسودة!$C$8:$C$37)=SMALL(IF((ROW(مسودة!$C$8:$C$37)*(مسودة!$C$8:$C$37=$C$33)),ROW(مسودة!$C$8:$C$37)),ROW()-ROW(S33)+1)),مسودة!S8:S$37)),0))</f>
        <v/>
      </c>
      <c r="T33" s="31" t="str">
        <f t="array" ref="T33">IF($C$33="","",IFERROR(MAX(IF((ROW(مسودة!$C$8:$C$37)=SMALL(IF((ROW(مسودة!$C$8:$C$37)*(مسودة!$C$8:$C$37=$C$33)),ROW(مسودة!$C$8:$C$37)),ROW()-ROW(T33)+1)),مسودة!T8:T$37)),0))</f>
        <v/>
      </c>
      <c r="U33" s="31" t="str">
        <f t="array" ref="U33">IF($C$33="","",IFERROR(MAX(IF((ROW(مسودة!$C$8:$C$37)=SMALL(IF((ROW(مسودة!$C$8:$C$37)*(مسودة!$C$8:$C$37=$C$33)),ROW(مسودة!$C$8:$C$37)),ROW()-ROW(U33)+1)),مسودة!U8:U$37)),0))</f>
        <v/>
      </c>
      <c r="V33" s="31" t="str">
        <f t="array" ref="V33">IF($C$33="","",IFERROR(MAX(IF((ROW(مسودة!$C$8:$C$37)=SMALL(IF((ROW(مسودة!$C$8:$C$37)*(مسودة!$C$8:$C$37=$C$33)),ROW(مسودة!$C$8:$C$37)),ROW()-ROW(V33)+1)),مسودة!V8:V$37)),0))</f>
        <v/>
      </c>
      <c r="W33" s="31" t="str">
        <f t="array" ref="W33">IF($C$33="","",IFERROR(MAX(IF((ROW(مسودة!$C$8:$C$37)=SMALL(IF((ROW(مسودة!$C$8:$C$37)*(مسودة!$C$8:$C$37=$C$33)),ROW(مسودة!$C$8:$C$37)),ROW()-ROW(W33)+1)),مسودة!W8:W$37)),0))</f>
        <v/>
      </c>
      <c r="X33" s="31" t="str">
        <f t="array" ref="X33">IF($C$33="","",IFERROR(MAX(IF((ROW(مسودة!$C$8:$C$37)=SMALL(IF((ROW(مسودة!$C$8:$C$37)*(مسودة!$C$8:$C$37=$C$33)),ROW(مسودة!$C$8:$C$37)),ROW()-ROW(X33)+1)),مسودة!X8:X$37)),0))</f>
        <v/>
      </c>
      <c r="Y33" s="31" t="str">
        <f t="array" ref="Y33">IF($C$33="","",IFERROR(MAX(IF((ROW(مسودة!$C$8:$C$37)=SMALL(IF((ROW(مسودة!$C$8:$C$37)*(مسودة!$C$8:$C$37=$C$33)),ROW(مسودة!$C$8:$C$37)),ROW()-ROW(Y33)+1)),مسودة!Y8:Y$37)),0))</f>
        <v/>
      </c>
      <c r="Z33" s="31" t="str">
        <f t="array" ref="Z33">IF($C$33="","",IFERROR(MAX(IF((ROW(مسودة!$C$8:$C$37)=SMALL(IF((ROW(مسودة!$C$8:$C$37)*(مسودة!$C$8:$C$37=$C$33)),ROW(مسودة!$C$8:$C$37)),ROW()-ROW(Z33)+1)),مسودة!Z8:Z$37)),0))</f>
        <v/>
      </c>
      <c r="AA33" s="31" t="str">
        <f t="array" ref="AA33">IF($C$33="","",IFERROR(MAX(IF((ROW(مسودة!$C$8:$C$37)=SMALL(IF((ROW(مسودة!$C$8:$C$37)*(مسودة!$C$8:$C$37=$C$33)),ROW(مسودة!$C$8:$C$37)),ROW()-ROW(AA33)+1)),مسودة!AA8:AA$37)),0))</f>
        <v/>
      </c>
      <c r="AB33" s="31" t="str">
        <f t="array" ref="AB33">IF($C$33="","",IFERROR(MAX(IF((ROW(مسودة!$C$8:$C$37)=SMALL(IF((ROW(مسودة!$C$8:$C$37)*(مسودة!$C$8:$C$37=$C$33)),ROW(مسودة!$C$8:$C$37)),ROW()-ROW(AB33)+1)),مسودة!AB8:AB$37)),0))</f>
        <v/>
      </c>
      <c r="AC33" s="31" t="str">
        <f t="array" ref="AC33">IF($C$33="","",IFERROR(MAX(IF((ROW(مسودة!$C$8:$C$37)=SMALL(IF((ROW(مسودة!$C$8:$C$37)*(مسودة!$C$8:$C$37=$C$33)),ROW(مسودة!$C$8:$C$37)),ROW()-ROW(AC33)+1)),مسودة!AC8:AC$37)),0))</f>
        <v/>
      </c>
      <c r="AD33" s="31" t="str">
        <f t="array" ref="AD33">IF($C$33="","",IFERROR(MAX(IF((ROW(مسودة!$C$8:$C$37)=SMALL(IF((ROW(مسودة!$C$8:$C$37)*(مسودة!$C$8:$C$37=$C$33)),ROW(مسودة!$C$8:$C$37)),ROW()-ROW(AD33)+1)),مسودة!AD8:AD$37)),0))</f>
        <v/>
      </c>
      <c r="AE33" s="31" t="str">
        <f t="array" ref="AE33">IF($C$33="","",IFERROR(MAX(IF((ROW(مسودة!$C$8:$C$37)=SMALL(IF((ROW(مسودة!$C$8:$C$37)*(مسودة!$C$8:$C$37=$C$33)),ROW(مسودة!$C$8:$C$37)),ROW()-ROW(AE33)+1)),مسودة!AE8:AE$37)),0))</f>
        <v/>
      </c>
      <c r="AF33" s="31" t="str">
        <f t="array" ref="AF33">IF($C$33="","",IFERROR(MAX(IF((ROW(مسودة!$C$8:$C$37)=SMALL(IF((ROW(مسودة!$C$8:$C$37)*(مسودة!$C$8:$C$37=$C$33)),ROW(مسودة!$C$8:$C$37)),ROW()-ROW(AF33)+1)),مسودة!AF8:AF$37)),0))</f>
        <v/>
      </c>
      <c r="AG33" s="31" t="str">
        <f t="array" ref="AG33">IF($C$33="","",IFERROR(MAX(IF((ROW(مسودة!$C$8:$C$37)=SMALL(IF((ROW(مسودة!$C$8:$C$37)*(مسودة!$C$8:$C$37=$C$33)),ROW(مسودة!$C$8:$C$37)),ROW()-ROW(AG33)+1)),مسودة!AG8:AG$37)),0))</f>
        <v/>
      </c>
      <c r="AH33" s="31" t="str">
        <f t="array" ref="AH33">IF($C$33="","",IFERROR(MAX(IF((ROW(مسودة!$C$8:$C$37)=SMALL(IF((ROW(مسودة!$C$8:$C$37)*(مسودة!$C$8:$C$37=$C$33)),ROW(مسودة!$C$8:$C$37)),ROW()-ROW(AH33)+1)),مسودة!AH8:AH$37)),0))</f>
        <v/>
      </c>
      <c r="AI33" s="31" t="str">
        <f t="array" ref="AI33">IF($C$33="","",IFERROR(MAX(IF((ROW(مسودة!$C$8:$C$37)=SMALL(IF((ROW(مسودة!$C$8:$C$37)*(مسودة!$C$8:$C$37=$C$33)),ROW(مسودة!$C$8:$C$37)),ROW()-ROW(AI33)+1)),مسودة!AI8:AI$37)),0))</f>
        <v/>
      </c>
      <c r="AJ33" s="31" t="str">
        <f t="array" ref="AJ33">IF($C$33="","",IFERROR(MAX(IF((ROW(مسودة!$C$8:$C$37)=SMALL(IF((ROW(مسودة!$C$8:$C$37)*(مسودة!$C$8:$C$37=$C$33)),ROW(مسودة!$C$8:$C$37)),ROW()-ROW(AJ33)+1)),مسودة!AJ8:AJ$37)),0))</f>
        <v/>
      </c>
      <c r="AK33" s="31" t="str">
        <f t="array" ref="AK33">IF($C$33="","",IFERROR(MAX(IF((ROW(مسودة!$C$8:$C$37)=SMALL(IF((ROW(مسودة!$C$8:$C$37)*(مسودة!$C$8:$C$37=$C$33)),ROW(مسودة!$C$8:$C$37)),ROW()-ROW(AK33)+1)),مسودة!AK8:AK$37)),0))</f>
        <v/>
      </c>
      <c r="AL33" s="31" t="str">
        <f t="array" ref="AL33">IF($C$33="","",IFERROR(MAX(IF((ROW(مسودة!$C$8:$C$37)=SMALL(IF((ROW(مسودة!$C$8:$C$37)*(مسودة!$C$8:$C$37=$C$33)),ROW(مسودة!$C$8:$C$37)),ROW()-ROW(AL33)+1)),مسودة!AL8:AL$37)),0))</f>
        <v/>
      </c>
      <c r="AM33" s="31" t="str">
        <f t="array" ref="AM33">IF($C$33="","",IFERROR(MAX(IF((ROW(مسودة!$C$8:$C$37)=SMALL(IF((ROW(مسودة!$C$8:$C$37)*(مسودة!$C$8:$C$37=$C$33)),ROW(مسودة!$C$8:$C$37)),ROW()-ROW(AM33)+1)),مسودة!AM8:AM$37)),0))</f>
        <v/>
      </c>
      <c r="AN33" s="46"/>
      <c r="AO33" s="46"/>
      <c r="AP33" s="47"/>
      <c r="AQ33" s="41"/>
      <c r="AR33" s="41"/>
      <c r="AS33" s="41"/>
      <c r="AT33" s="41"/>
      <c r="AU33" s="95" t="str">
        <f>IFERROR(LOOKUP(2,1/((مسودة!$C$8:$C$37=C33)*(مسودة!$F$8:$F$37=F33)),مسودة!$AV$8:$AV$37),"")</f>
        <v/>
      </c>
    </row>
    <row r="34" spans="2:47" ht="28.5" customHeight="1" thickBot="1">
      <c r="B34" s="40"/>
      <c r="C34" s="91"/>
      <c r="D34" s="43"/>
      <c r="E34" s="43"/>
      <c r="F34" s="11" t="s">
        <v>31</v>
      </c>
      <c r="G34" s="31" t="str">
        <f t="array" ref="G34">IF($C$33="","",IFERROR(MAX(IF((ROW(مسودة!$C$8:$C$37)=SMALL(IF((ROW(مسودة!$C$8:$C$37)*(مسودة!$C$8:$C$37=$C$33)),ROW(مسودة!$C$8:$C$37)),ROW()-ROW(G34)+1)),مسودة!G9:G$37)),0))</f>
        <v/>
      </c>
      <c r="H34" s="31" t="str">
        <f t="array" ref="H34">IF($C$33="","",IFERROR(MAX(IF((ROW(مسودة!$C$8:$C$37)=SMALL(IF((ROW(مسودة!$C$8:$C$37)*(مسودة!$C$8:$C$37=$C$33)),ROW(مسودة!$C$8:$C$37)),ROW()-ROW(H34)+1)),مسودة!H9:H$37)),0))</f>
        <v/>
      </c>
      <c r="I34" s="31" t="str">
        <f t="array" ref="I34">IF($C$33="","",IFERROR(MAX(IF((ROW(مسودة!$C$8:$C$37)=SMALL(IF((ROW(مسودة!$C$8:$C$37)*(مسودة!$C$8:$C$37=$C$33)),ROW(مسودة!$C$8:$C$37)),ROW()-ROW(I34)+1)),مسودة!I9:I$37)),0))</f>
        <v/>
      </c>
      <c r="J34" s="31" t="str">
        <f t="array" ref="J34">IF($C$33="","",IFERROR(MAX(IF((ROW(مسودة!$C$8:$C$37)=SMALL(IF((ROW(مسودة!$C$8:$C$37)*(مسودة!$C$8:$C$37=$C$33)),ROW(مسودة!$C$8:$C$37)),ROW()-ROW(J34)+1)),مسودة!J9:J$37)),0))</f>
        <v/>
      </c>
      <c r="K34" s="31" t="str">
        <f t="array" ref="K34">IF($C$33="","",IFERROR(MAX(IF((ROW(مسودة!$C$8:$C$37)=SMALL(IF((ROW(مسودة!$C$8:$C$37)*(مسودة!$C$8:$C$37=$C$33)),ROW(مسودة!$C$8:$C$37)),ROW()-ROW(K34)+1)),مسودة!K9:K$37)),0))</f>
        <v/>
      </c>
      <c r="L34" s="31" t="str">
        <f t="array" ref="L34">IF($C$33="","",IFERROR(MAX(IF((ROW(مسودة!$C$8:$C$37)=SMALL(IF((ROW(مسودة!$C$8:$C$37)*(مسودة!$C$8:$C$37=$C$33)),ROW(مسودة!$C$8:$C$37)),ROW()-ROW(L34)+1)),مسودة!L9:L$37)),0))</f>
        <v/>
      </c>
      <c r="M34" s="31" t="str">
        <f t="array" ref="M34">IF($C$33="","",IFERROR(MAX(IF((ROW(مسودة!$C$8:$C$37)=SMALL(IF((ROW(مسودة!$C$8:$C$37)*(مسودة!$C$8:$C$37=$C$33)),ROW(مسودة!$C$8:$C$37)),ROW()-ROW(M34)+1)),مسودة!M9:M$37)),0))</f>
        <v/>
      </c>
      <c r="N34" s="31" t="str">
        <f t="array" ref="N34">IF($C$33="","",IFERROR(MAX(IF((ROW(مسودة!$C$8:$C$37)=SMALL(IF((ROW(مسودة!$C$8:$C$37)*(مسودة!$C$8:$C$37=$C$33)),ROW(مسودة!$C$8:$C$37)),ROW()-ROW(N34)+1)),مسودة!N9:N$37)),0))</f>
        <v/>
      </c>
      <c r="O34" s="31" t="str">
        <f t="array" ref="O34">IF($C$33="","",IFERROR(MAX(IF((ROW(مسودة!$C$8:$C$37)=SMALL(IF((ROW(مسودة!$C$8:$C$37)*(مسودة!$C$8:$C$37=$C$33)),ROW(مسودة!$C$8:$C$37)),ROW()-ROW(O34)+1)),مسودة!O9:O$37)),0))</f>
        <v/>
      </c>
      <c r="P34" s="31" t="str">
        <f t="array" ref="P34">IF($C$33="","",IFERROR(MAX(IF((ROW(مسودة!$C$8:$C$37)=SMALL(IF((ROW(مسودة!$C$8:$C$37)*(مسودة!$C$8:$C$37=$C$33)),ROW(مسودة!$C$8:$C$37)),ROW()-ROW(P34)+1)),مسودة!P9:P$37)),0))</f>
        <v/>
      </c>
      <c r="Q34" s="31" t="str">
        <f t="array" ref="Q34">IF($C$33="","",IFERROR(MAX(IF((ROW(مسودة!$C$8:$C$37)=SMALL(IF((ROW(مسودة!$C$8:$C$37)*(مسودة!$C$8:$C$37=$C$33)),ROW(مسودة!$C$8:$C$37)),ROW()-ROW(Q34)+1)),مسودة!Q9:Q$37)),0))</f>
        <v/>
      </c>
      <c r="R34" s="31" t="str">
        <f t="array" ref="R34">IF($C$33="","",IFERROR(MAX(IF((ROW(مسودة!$C$8:$C$37)=SMALL(IF((ROW(مسودة!$C$8:$C$37)*(مسودة!$C$8:$C$37=$C$33)),ROW(مسودة!$C$8:$C$37)),ROW()-ROW(R34)+1)),مسودة!R9:R$37)),0))</f>
        <v/>
      </c>
      <c r="S34" s="31" t="str">
        <f t="array" ref="S34">IF($C$33="","",IFERROR(MAX(IF((ROW(مسودة!$C$8:$C$37)=SMALL(IF((ROW(مسودة!$C$8:$C$37)*(مسودة!$C$8:$C$37=$C$33)),ROW(مسودة!$C$8:$C$37)),ROW()-ROW(S34)+1)),مسودة!S9:S$37)),0))</f>
        <v/>
      </c>
      <c r="T34" s="31" t="str">
        <f t="array" ref="T34">IF($C$33="","",IFERROR(MAX(IF((ROW(مسودة!$C$8:$C$37)=SMALL(IF((ROW(مسودة!$C$8:$C$37)*(مسودة!$C$8:$C$37=$C$33)),ROW(مسودة!$C$8:$C$37)),ROW()-ROW(T34)+1)),مسودة!T9:T$37)),0))</f>
        <v/>
      </c>
      <c r="U34" s="31" t="str">
        <f t="array" ref="U34">IF($C$33="","",IFERROR(MAX(IF((ROW(مسودة!$C$8:$C$37)=SMALL(IF((ROW(مسودة!$C$8:$C$37)*(مسودة!$C$8:$C$37=$C$33)),ROW(مسودة!$C$8:$C$37)),ROW()-ROW(U34)+1)),مسودة!U9:U$37)),0))</f>
        <v/>
      </c>
      <c r="V34" s="31" t="str">
        <f t="array" ref="V34">IF($C$33="","",IFERROR(MAX(IF((ROW(مسودة!$C$8:$C$37)=SMALL(IF((ROW(مسودة!$C$8:$C$37)*(مسودة!$C$8:$C$37=$C$33)),ROW(مسودة!$C$8:$C$37)),ROW()-ROW(V34)+1)),مسودة!V9:V$37)),0))</f>
        <v/>
      </c>
      <c r="W34" s="31" t="str">
        <f t="array" ref="W34">IF($C$33="","",IFERROR(MAX(IF((ROW(مسودة!$C$8:$C$37)=SMALL(IF((ROW(مسودة!$C$8:$C$37)*(مسودة!$C$8:$C$37=$C$33)),ROW(مسودة!$C$8:$C$37)),ROW()-ROW(W34)+1)),مسودة!W9:W$37)),0))</f>
        <v/>
      </c>
      <c r="X34" s="31" t="str">
        <f t="array" ref="X34">IF($C$33="","",IFERROR(MAX(IF((ROW(مسودة!$C$8:$C$37)=SMALL(IF((ROW(مسودة!$C$8:$C$37)*(مسودة!$C$8:$C$37=$C$33)),ROW(مسودة!$C$8:$C$37)),ROW()-ROW(X34)+1)),مسودة!X9:X$37)),0))</f>
        <v/>
      </c>
      <c r="Y34" s="31" t="str">
        <f t="array" ref="Y34">IF($C$33="","",IFERROR(MAX(IF((ROW(مسودة!$C$8:$C$37)=SMALL(IF((ROW(مسودة!$C$8:$C$37)*(مسودة!$C$8:$C$37=$C$33)),ROW(مسودة!$C$8:$C$37)),ROW()-ROW(Y34)+1)),مسودة!Y9:Y$37)),0))</f>
        <v/>
      </c>
      <c r="Z34" s="31" t="str">
        <f t="array" ref="Z34">IF($C$33="","",IFERROR(MAX(IF((ROW(مسودة!$C$8:$C$37)=SMALL(IF((ROW(مسودة!$C$8:$C$37)*(مسودة!$C$8:$C$37=$C$33)),ROW(مسودة!$C$8:$C$37)),ROW()-ROW(Z34)+1)),مسودة!Z9:Z$37)),0))</f>
        <v/>
      </c>
      <c r="AA34" s="31" t="str">
        <f t="array" ref="AA34">IF($C$33="","",IFERROR(MAX(IF((ROW(مسودة!$C$8:$C$37)=SMALL(IF((ROW(مسودة!$C$8:$C$37)*(مسودة!$C$8:$C$37=$C$33)),ROW(مسودة!$C$8:$C$37)),ROW()-ROW(AA34)+1)),مسودة!AA9:AA$37)),0))</f>
        <v/>
      </c>
      <c r="AB34" s="31" t="str">
        <f t="array" ref="AB34">IF($C$33="","",IFERROR(MAX(IF((ROW(مسودة!$C$8:$C$37)=SMALL(IF((ROW(مسودة!$C$8:$C$37)*(مسودة!$C$8:$C$37=$C$33)),ROW(مسودة!$C$8:$C$37)),ROW()-ROW(AB34)+1)),مسودة!AB9:AB$37)),0))</f>
        <v/>
      </c>
      <c r="AC34" s="31" t="str">
        <f t="array" ref="AC34">IF($C$33="","",IFERROR(MAX(IF((ROW(مسودة!$C$8:$C$37)=SMALL(IF((ROW(مسودة!$C$8:$C$37)*(مسودة!$C$8:$C$37=$C$33)),ROW(مسودة!$C$8:$C$37)),ROW()-ROW(AC34)+1)),مسودة!AC9:AC$37)),0))</f>
        <v/>
      </c>
      <c r="AD34" s="31" t="str">
        <f t="array" ref="AD34">IF($C$33="","",IFERROR(MAX(IF((ROW(مسودة!$C$8:$C$37)=SMALL(IF((ROW(مسودة!$C$8:$C$37)*(مسودة!$C$8:$C$37=$C$33)),ROW(مسودة!$C$8:$C$37)),ROW()-ROW(AD34)+1)),مسودة!AD9:AD$37)),0))</f>
        <v/>
      </c>
      <c r="AE34" s="31" t="str">
        <f t="array" ref="AE34">IF($C$33="","",IFERROR(MAX(IF((ROW(مسودة!$C$8:$C$37)=SMALL(IF((ROW(مسودة!$C$8:$C$37)*(مسودة!$C$8:$C$37=$C$33)),ROW(مسودة!$C$8:$C$37)),ROW()-ROW(AE34)+1)),مسودة!AE9:AE$37)),0))</f>
        <v/>
      </c>
      <c r="AF34" s="31" t="str">
        <f t="array" ref="AF34">IF($C$33="","",IFERROR(MAX(IF((ROW(مسودة!$C$8:$C$37)=SMALL(IF((ROW(مسودة!$C$8:$C$37)*(مسودة!$C$8:$C$37=$C$33)),ROW(مسودة!$C$8:$C$37)),ROW()-ROW(AF34)+1)),مسودة!AF9:AF$37)),0))</f>
        <v/>
      </c>
      <c r="AG34" s="31" t="str">
        <f t="array" ref="AG34">IF($C$33="","",IFERROR(MAX(IF((ROW(مسودة!$C$8:$C$37)=SMALL(IF((ROW(مسودة!$C$8:$C$37)*(مسودة!$C$8:$C$37=$C$33)),ROW(مسودة!$C$8:$C$37)),ROW()-ROW(AG34)+1)),مسودة!AG9:AG$37)),0))</f>
        <v/>
      </c>
      <c r="AH34" s="31" t="str">
        <f t="array" ref="AH34">IF($C$33="","",IFERROR(MAX(IF((ROW(مسودة!$C$8:$C$37)=SMALL(IF((ROW(مسودة!$C$8:$C$37)*(مسودة!$C$8:$C$37=$C$33)),ROW(مسودة!$C$8:$C$37)),ROW()-ROW(AH34)+1)),مسودة!AH9:AH$37)),0))</f>
        <v/>
      </c>
      <c r="AI34" s="31" t="str">
        <f t="array" ref="AI34">IF($C$33="","",IFERROR(MAX(IF((ROW(مسودة!$C$8:$C$37)=SMALL(IF((ROW(مسودة!$C$8:$C$37)*(مسودة!$C$8:$C$37=$C$33)),ROW(مسودة!$C$8:$C$37)),ROW()-ROW(AI34)+1)),مسودة!AI9:AI$37)),0))</f>
        <v/>
      </c>
      <c r="AJ34" s="31" t="str">
        <f t="array" ref="AJ34">IF($C$33="","",IFERROR(MAX(IF((ROW(مسودة!$C$8:$C$37)=SMALL(IF((ROW(مسودة!$C$8:$C$37)*(مسودة!$C$8:$C$37=$C$33)),ROW(مسودة!$C$8:$C$37)),ROW()-ROW(AJ34)+1)),مسودة!AJ9:AJ$37)),0))</f>
        <v/>
      </c>
      <c r="AK34" s="31" t="str">
        <f t="array" ref="AK34">IF($C$33="","",IFERROR(MAX(IF((ROW(مسودة!$C$8:$C$37)=SMALL(IF((ROW(مسودة!$C$8:$C$37)*(مسودة!$C$8:$C$37=$C$33)),ROW(مسودة!$C$8:$C$37)),ROW()-ROW(AK34)+1)),مسودة!AK9:AK$37)),0))</f>
        <v/>
      </c>
      <c r="AL34" s="31" t="str">
        <f t="array" ref="AL34">IF($C$33="","",IFERROR(MAX(IF((ROW(مسودة!$C$8:$C$37)=SMALL(IF((ROW(مسودة!$C$8:$C$37)*(مسودة!$C$8:$C$37=$C$33)),ROW(مسودة!$C$8:$C$37)),ROW()-ROW(AL34)+1)),مسودة!AL9:AL$37)),0))</f>
        <v/>
      </c>
      <c r="AM34" s="31" t="str">
        <f t="array" ref="AM34">IF($C$33="","",IFERROR(MAX(IF((ROW(مسودة!$C$8:$C$37)=SMALL(IF((ROW(مسودة!$C$8:$C$37)*(مسودة!$C$8:$C$37=$C$33)),ROW(مسودة!$C$8:$C$37)),ROW()-ROW(AM34)+1)),مسودة!AM9:AM$37)),0))</f>
        <v/>
      </c>
      <c r="AN34" s="46"/>
      <c r="AO34" s="46"/>
      <c r="AP34" s="48"/>
      <c r="AQ34" s="41"/>
      <c r="AR34" s="41"/>
      <c r="AS34" s="41"/>
      <c r="AT34" s="41"/>
      <c r="AU34" s="96"/>
    </row>
    <row r="35" spans="2:47" ht="28.5" customHeight="1" thickBot="1">
      <c r="B35" s="40"/>
      <c r="C35" s="85"/>
      <c r="D35" s="43"/>
      <c r="E35" s="43"/>
      <c r="F35" s="14" t="s">
        <v>32</v>
      </c>
      <c r="G35" s="31" t="str">
        <f t="array" ref="G35">IF($C$33="","",IFERROR(MAX(IF((ROW(مسودة!$C$8:$C$37)=SMALL(IF((ROW(مسودة!$C$8:$C$37)*(مسودة!$C$8:$C$37=$C$33)),ROW(مسودة!$C$8:$C$37)),ROW()-ROW(G35)+1)),مسودة!G10:G$37)),0))</f>
        <v/>
      </c>
      <c r="H35" s="31" t="str">
        <f t="array" ref="H35">IF($C$33="","",IFERROR(MAX(IF((ROW(مسودة!$C$8:$C$37)=SMALL(IF((ROW(مسودة!$C$8:$C$37)*(مسودة!$C$8:$C$37=$C$33)),ROW(مسودة!$C$8:$C$37)),ROW()-ROW(H35)+1)),مسودة!H10:H$37)),0))</f>
        <v/>
      </c>
      <c r="I35" s="31" t="str">
        <f t="array" ref="I35">IF($C$33="","",IFERROR(MAX(IF((ROW(مسودة!$C$8:$C$37)=SMALL(IF((ROW(مسودة!$C$8:$C$37)*(مسودة!$C$8:$C$37=$C$33)),ROW(مسودة!$C$8:$C$37)),ROW()-ROW(I35)+1)),مسودة!I10:I$37)),0))</f>
        <v/>
      </c>
      <c r="J35" s="31" t="str">
        <f t="array" ref="J35">IF($C$33="","",IFERROR(MAX(IF((ROW(مسودة!$C$8:$C$37)=SMALL(IF((ROW(مسودة!$C$8:$C$37)*(مسودة!$C$8:$C$37=$C$33)),ROW(مسودة!$C$8:$C$37)),ROW()-ROW(J35)+1)),مسودة!J10:J$37)),0))</f>
        <v/>
      </c>
      <c r="K35" s="31" t="str">
        <f t="array" ref="K35">IF($C$33="","",IFERROR(MAX(IF((ROW(مسودة!$C$8:$C$37)=SMALL(IF((ROW(مسودة!$C$8:$C$37)*(مسودة!$C$8:$C$37=$C$33)),ROW(مسودة!$C$8:$C$37)),ROW()-ROW(K35)+1)),مسودة!K10:K$37)),0))</f>
        <v/>
      </c>
      <c r="L35" s="31" t="str">
        <f t="array" ref="L35">IF($C$33="","",IFERROR(MAX(IF((ROW(مسودة!$C$8:$C$37)=SMALL(IF((ROW(مسودة!$C$8:$C$37)*(مسودة!$C$8:$C$37=$C$33)),ROW(مسودة!$C$8:$C$37)),ROW()-ROW(L35)+1)),مسودة!L10:L$37)),0))</f>
        <v/>
      </c>
      <c r="M35" s="31" t="str">
        <f t="array" ref="M35">IF($C$33="","",IFERROR(MAX(IF((ROW(مسودة!$C$8:$C$37)=SMALL(IF((ROW(مسودة!$C$8:$C$37)*(مسودة!$C$8:$C$37=$C$33)),ROW(مسودة!$C$8:$C$37)),ROW()-ROW(M35)+1)),مسودة!M10:M$37)),0))</f>
        <v/>
      </c>
      <c r="N35" s="31" t="str">
        <f t="array" ref="N35">IF($C$33="","",IFERROR(MAX(IF((ROW(مسودة!$C$8:$C$37)=SMALL(IF((ROW(مسودة!$C$8:$C$37)*(مسودة!$C$8:$C$37=$C$33)),ROW(مسودة!$C$8:$C$37)),ROW()-ROW(N35)+1)),مسودة!N10:N$37)),0))</f>
        <v/>
      </c>
      <c r="O35" s="31" t="str">
        <f t="array" ref="O35">IF($C$33="","",IFERROR(MAX(IF((ROW(مسودة!$C$8:$C$37)=SMALL(IF((ROW(مسودة!$C$8:$C$37)*(مسودة!$C$8:$C$37=$C$33)),ROW(مسودة!$C$8:$C$37)),ROW()-ROW(O35)+1)),مسودة!O10:O$37)),0))</f>
        <v/>
      </c>
      <c r="P35" s="31" t="str">
        <f t="array" ref="P35">IF($C$33="","",IFERROR(MAX(IF((ROW(مسودة!$C$8:$C$37)=SMALL(IF((ROW(مسودة!$C$8:$C$37)*(مسودة!$C$8:$C$37=$C$33)),ROW(مسودة!$C$8:$C$37)),ROW()-ROW(P35)+1)),مسودة!P10:P$37)),0))</f>
        <v/>
      </c>
      <c r="Q35" s="31" t="str">
        <f t="array" ref="Q35">IF($C$33="","",IFERROR(MAX(IF((ROW(مسودة!$C$8:$C$37)=SMALL(IF((ROW(مسودة!$C$8:$C$37)*(مسودة!$C$8:$C$37=$C$33)),ROW(مسودة!$C$8:$C$37)),ROW()-ROW(Q35)+1)),مسودة!Q10:Q$37)),0))</f>
        <v/>
      </c>
      <c r="R35" s="31" t="str">
        <f t="array" ref="R35">IF($C$33="","",IFERROR(MAX(IF((ROW(مسودة!$C$8:$C$37)=SMALL(IF((ROW(مسودة!$C$8:$C$37)*(مسودة!$C$8:$C$37=$C$33)),ROW(مسودة!$C$8:$C$37)),ROW()-ROW(R35)+1)),مسودة!R10:R$37)),0))</f>
        <v/>
      </c>
      <c r="S35" s="31" t="str">
        <f t="array" ref="S35">IF($C$33="","",IFERROR(MAX(IF((ROW(مسودة!$C$8:$C$37)=SMALL(IF((ROW(مسودة!$C$8:$C$37)*(مسودة!$C$8:$C$37=$C$33)),ROW(مسودة!$C$8:$C$37)),ROW()-ROW(S35)+1)),مسودة!S10:S$37)),0))</f>
        <v/>
      </c>
      <c r="T35" s="31" t="str">
        <f t="array" ref="T35">IF($C$33="","",IFERROR(MAX(IF((ROW(مسودة!$C$8:$C$37)=SMALL(IF((ROW(مسودة!$C$8:$C$37)*(مسودة!$C$8:$C$37=$C$33)),ROW(مسودة!$C$8:$C$37)),ROW()-ROW(T35)+1)),مسودة!T10:T$37)),0))</f>
        <v/>
      </c>
      <c r="U35" s="31" t="str">
        <f t="array" ref="U35">IF($C$33="","",IFERROR(MAX(IF((ROW(مسودة!$C$8:$C$37)=SMALL(IF((ROW(مسودة!$C$8:$C$37)*(مسودة!$C$8:$C$37=$C$33)),ROW(مسودة!$C$8:$C$37)),ROW()-ROW(U35)+1)),مسودة!U10:U$37)),0))</f>
        <v/>
      </c>
      <c r="V35" s="31" t="str">
        <f t="array" ref="V35">IF($C$33="","",IFERROR(MAX(IF((ROW(مسودة!$C$8:$C$37)=SMALL(IF((ROW(مسودة!$C$8:$C$37)*(مسودة!$C$8:$C$37=$C$33)),ROW(مسودة!$C$8:$C$37)),ROW()-ROW(V35)+1)),مسودة!V10:V$37)),0))</f>
        <v/>
      </c>
      <c r="W35" s="31" t="str">
        <f t="array" ref="W35">IF($C$33="","",IFERROR(MAX(IF((ROW(مسودة!$C$8:$C$37)=SMALL(IF((ROW(مسودة!$C$8:$C$37)*(مسودة!$C$8:$C$37=$C$33)),ROW(مسودة!$C$8:$C$37)),ROW()-ROW(W35)+1)),مسودة!W10:W$37)),0))</f>
        <v/>
      </c>
      <c r="X35" s="31" t="str">
        <f t="array" ref="X35">IF($C$33="","",IFERROR(MAX(IF((ROW(مسودة!$C$8:$C$37)=SMALL(IF((ROW(مسودة!$C$8:$C$37)*(مسودة!$C$8:$C$37=$C$33)),ROW(مسودة!$C$8:$C$37)),ROW()-ROW(X35)+1)),مسودة!X10:X$37)),0))</f>
        <v/>
      </c>
      <c r="Y35" s="31" t="str">
        <f t="array" ref="Y35">IF($C$33="","",IFERROR(MAX(IF((ROW(مسودة!$C$8:$C$37)=SMALL(IF((ROW(مسودة!$C$8:$C$37)*(مسودة!$C$8:$C$37=$C$33)),ROW(مسودة!$C$8:$C$37)),ROW()-ROW(Y35)+1)),مسودة!Y10:Y$37)),0))</f>
        <v/>
      </c>
      <c r="Z35" s="31" t="str">
        <f t="array" ref="Z35">IF($C$33="","",IFERROR(MAX(IF((ROW(مسودة!$C$8:$C$37)=SMALL(IF((ROW(مسودة!$C$8:$C$37)*(مسودة!$C$8:$C$37=$C$33)),ROW(مسودة!$C$8:$C$37)),ROW()-ROW(Z35)+1)),مسودة!Z10:Z$37)),0))</f>
        <v/>
      </c>
      <c r="AA35" s="31" t="str">
        <f t="array" ref="AA35">IF($C$33="","",IFERROR(MAX(IF((ROW(مسودة!$C$8:$C$37)=SMALL(IF((ROW(مسودة!$C$8:$C$37)*(مسودة!$C$8:$C$37=$C$33)),ROW(مسودة!$C$8:$C$37)),ROW()-ROW(AA35)+1)),مسودة!AA10:AA$37)),0))</f>
        <v/>
      </c>
      <c r="AB35" s="31" t="str">
        <f t="array" ref="AB35">IF($C$33="","",IFERROR(MAX(IF((ROW(مسودة!$C$8:$C$37)=SMALL(IF((ROW(مسودة!$C$8:$C$37)*(مسودة!$C$8:$C$37=$C$33)),ROW(مسودة!$C$8:$C$37)),ROW()-ROW(AB35)+1)),مسودة!AB10:AB$37)),0))</f>
        <v/>
      </c>
      <c r="AC35" s="31" t="str">
        <f t="array" ref="AC35">IF($C$33="","",IFERROR(MAX(IF((ROW(مسودة!$C$8:$C$37)=SMALL(IF((ROW(مسودة!$C$8:$C$37)*(مسودة!$C$8:$C$37=$C$33)),ROW(مسودة!$C$8:$C$37)),ROW()-ROW(AC35)+1)),مسودة!AC10:AC$37)),0))</f>
        <v/>
      </c>
      <c r="AD35" s="31" t="str">
        <f t="array" ref="AD35">IF($C$33="","",IFERROR(MAX(IF((ROW(مسودة!$C$8:$C$37)=SMALL(IF((ROW(مسودة!$C$8:$C$37)*(مسودة!$C$8:$C$37=$C$33)),ROW(مسودة!$C$8:$C$37)),ROW()-ROW(AD35)+1)),مسودة!AD10:AD$37)),0))</f>
        <v/>
      </c>
      <c r="AE35" s="31" t="str">
        <f t="array" ref="AE35">IF($C$33="","",IFERROR(MAX(IF((ROW(مسودة!$C$8:$C$37)=SMALL(IF((ROW(مسودة!$C$8:$C$37)*(مسودة!$C$8:$C$37=$C$33)),ROW(مسودة!$C$8:$C$37)),ROW()-ROW(AE35)+1)),مسودة!AE10:AE$37)),0))</f>
        <v/>
      </c>
      <c r="AF35" s="31" t="str">
        <f t="array" ref="AF35">IF($C$33="","",IFERROR(MAX(IF((ROW(مسودة!$C$8:$C$37)=SMALL(IF((ROW(مسودة!$C$8:$C$37)*(مسودة!$C$8:$C$37=$C$33)),ROW(مسودة!$C$8:$C$37)),ROW()-ROW(AF35)+1)),مسودة!AF10:AF$37)),0))</f>
        <v/>
      </c>
      <c r="AG35" s="31" t="str">
        <f t="array" ref="AG35">IF($C$33="","",IFERROR(MAX(IF((ROW(مسودة!$C$8:$C$37)=SMALL(IF((ROW(مسودة!$C$8:$C$37)*(مسودة!$C$8:$C$37=$C$33)),ROW(مسودة!$C$8:$C$37)),ROW()-ROW(AG35)+1)),مسودة!AG10:AG$37)),0))</f>
        <v/>
      </c>
      <c r="AH35" s="31" t="str">
        <f t="array" ref="AH35">IF($C$33="","",IFERROR(MAX(IF((ROW(مسودة!$C$8:$C$37)=SMALL(IF((ROW(مسودة!$C$8:$C$37)*(مسودة!$C$8:$C$37=$C$33)),ROW(مسودة!$C$8:$C$37)),ROW()-ROW(AH35)+1)),مسودة!AH10:AH$37)),0))</f>
        <v/>
      </c>
      <c r="AI35" s="31" t="str">
        <f t="array" ref="AI35">IF($C$33="","",IFERROR(MAX(IF((ROW(مسودة!$C$8:$C$37)=SMALL(IF((ROW(مسودة!$C$8:$C$37)*(مسودة!$C$8:$C$37=$C$33)),ROW(مسودة!$C$8:$C$37)),ROW()-ROW(AI35)+1)),مسودة!AI10:AI$37)),0))</f>
        <v/>
      </c>
      <c r="AJ35" s="31" t="str">
        <f t="array" ref="AJ35">IF($C$33="","",IFERROR(MAX(IF((ROW(مسودة!$C$8:$C$37)=SMALL(IF((ROW(مسودة!$C$8:$C$37)*(مسودة!$C$8:$C$37=$C$33)),ROW(مسودة!$C$8:$C$37)),ROW()-ROW(AJ35)+1)),مسودة!AJ10:AJ$37)),0))</f>
        <v/>
      </c>
      <c r="AK35" s="31" t="str">
        <f t="array" ref="AK35">IF($C$33="","",IFERROR(MAX(IF((ROW(مسودة!$C$8:$C$37)=SMALL(IF((ROW(مسودة!$C$8:$C$37)*(مسودة!$C$8:$C$37=$C$33)),ROW(مسودة!$C$8:$C$37)),ROW()-ROW(AK35)+1)),مسودة!AK10:AK$37)),0))</f>
        <v/>
      </c>
      <c r="AL35" s="31" t="str">
        <f t="array" ref="AL35">IF($C$33="","",IFERROR(MAX(IF((ROW(مسودة!$C$8:$C$37)=SMALL(IF((ROW(مسودة!$C$8:$C$37)*(مسودة!$C$8:$C$37=$C$33)),ROW(مسودة!$C$8:$C$37)),ROW()-ROW(AL35)+1)),مسودة!AL10:AL$37)),0))</f>
        <v/>
      </c>
      <c r="AM35" s="31" t="str">
        <f t="array" ref="AM35">IF($C$33="","",IFERROR(MAX(IF((ROW(مسودة!$C$8:$C$37)=SMALL(IF((ROW(مسودة!$C$8:$C$37)*(مسودة!$C$8:$C$37=$C$33)),ROW(مسودة!$C$8:$C$37)),ROW()-ROW(AM35)+1)),مسودة!AM10:AM$37)),0))</f>
        <v/>
      </c>
      <c r="AN35" s="32" t="str">
        <f t="array" ref="AN35">IF($C$33="","",IFERROR(MAX(IF((ROW(مسودة!$C$8:$C$37)=SMALL(IF((ROW(مسودة!$C$8:$C$37)*(مسودة!$C$8:$C$37=$C$33)),ROW(مسودة!$C$8:$C$37)),ROW()-ROW(AN35)+1)),مسودة!AN10:AN$37)),0))</f>
        <v/>
      </c>
      <c r="AO35" s="32" t="str">
        <f t="array" ref="AO35">IF($C$33="","",IFERROR(MAX(IF((ROW(مسودة!$C$8:$C$37)=SMALL(IF((ROW(مسودة!$C$8:$C$37)*(مسودة!$C$8:$C$37=$C$33)),ROW(مسودة!$C$8:$C$37)),ROW()-ROW(AO35)+1)),مسودة!AO10:AO$37)),0))</f>
        <v/>
      </c>
      <c r="AP35" s="32" t="str">
        <f>IF(AO35&lt;50,"   ",IF(AO35&lt;65,"مقبول",IF(AO35&lt;75,"جيد",IF(AO35&lt;85,"جيدجداً",IF(AO35&lt;=100,"ممتاز","")))))</f>
        <v/>
      </c>
      <c r="AQ35" s="41"/>
      <c r="AR35" s="41"/>
      <c r="AS35" s="41"/>
      <c r="AT35" s="41"/>
      <c r="AU35" s="97"/>
    </row>
    <row r="36" spans="2:47" ht="28.5" customHeight="1" thickBot="1">
      <c r="B36" s="92">
        <v>10</v>
      </c>
      <c r="C36" s="90" t="str">
        <f t="array" ref="C36">IF(ISERROR(INDEX(مسودة!$C$8:$AV$37,SMALL(IF((مسودة!$AV$8:$AV$37="ناجح"),ROW(مسودة!$C$8:$AV$37)-MIN(ROW(مسودة!$C$8:$AV$37))+1,""),ROW(A10)),COLUMN(A10))),"",INDEX(مسودة!$C$8:$AV$37,SMALL(IF((مسودة!$AV$8:$AV$37="ناجح"),ROW(مسودة!$C$8:$AV$37)-MIN(ROW(مسودة!$C$8:$AV$37))+1,""),ROW(A10)),COLUMN(A10)))</f>
        <v/>
      </c>
      <c r="D36" s="87" t="str">
        <f>IF(C36&lt;&gt;"",VLOOKUP(C36,مسودة!$C$8:$D$37,2,0),"")</f>
        <v/>
      </c>
      <c r="E36" s="87" t="str">
        <f>IF(C36&lt;&gt;"",VLOOKUP(C36,مسودة!$C$8:$E$37,3,0),"")</f>
        <v/>
      </c>
      <c r="F36" s="11" t="s">
        <v>30</v>
      </c>
      <c r="G36" s="31" t="str">
        <f t="array" ref="G36">IF($C$36="","",IFERROR(MAX(IF((ROW(مسودة!$C$8:$C$37)=SMALL(IF((ROW(مسودة!$C$8:$C$37)*(مسودة!$C$8:$C$37=$C$36)),ROW(مسودة!$C$8:$C$37)),ROW()-ROW(G36)+1)),مسودة!G8:G$37)),0))</f>
        <v/>
      </c>
      <c r="H36" s="31" t="str">
        <f t="array" ref="H36">IF($C$36="","",IFERROR(MAX(IF((ROW(مسودة!$C$8:$C$37)=SMALL(IF((ROW(مسودة!$C$8:$C$37)*(مسودة!$C$8:$C$37=$C$36)),ROW(مسودة!$C$8:$C$37)),ROW()-ROW(H36)+1)),مسودة!H8:H$37)),0))</f>
        <v/>
      </c>
      <c r="I36" s="31" t="str">
        <f t="array" ref="I36">IF($C$36="","",IFERROR(MAX(IF((ROW(مسودة!$C$8:$C$37)=SMALL(IF((ROW(مسودة!$C$8:$C$37)*(مسودة!$C$8:$C$37=$C$36)),ROW(مسودة!$C$8:$C$37)),ROW()-ROW(I36)+1)),مسودة!I8:I$37)),0))</f>
        <v/>
      </c>
      <c r="J36" s="31" t="str">
        <f t="array" ref="J36">IF($C$36="","",IFERROR(MAX(IF((ROW(مسودة!$C$8:$C$37)=SMALL(IF((ROW(مسودة!$C$8:$C$37)*(مسودة!$C$8:$C$37=$C$36)),ROW(مسودة!$C$8:$C$37)),ROW()-ROW(J36)+1)),مسودة!J8:J$37)),0))</f>
        <v/>
      </c>
      <c r="K36" s="31" t="str">
        <f t="array" ref="K36">IF($C$36="","",IFERROR(MAX(IF((ROW(مسودة!$C$8:$C$37)=SMALL(IF((ROW(مسودة!$C$8:$C$37)*(مسودة!$C$8:$C$37=$C$36)),ROW(مسودة!$C$8:$C$37)),ROW()-ROW(K36)+1)),مسودة!K8:K$37)),0))</f>
        <v/>
      </c>
      <c r="L36" s="31" t="str">
        <f t="array" ref="L36">IF($C$36="","",IFERROR(MAX(IF((ROW(مسودة!$C$8:$C$37)=SMALL(IF((ROW(مسودة!$C$8:$C$37)*(مسودة!$C$8:$C$37=$C$36)),ROW(مسودة!$C$8:$C$37)),ROW()-ROW(L36)+1)),مسودة!L8:L$37)),0))</f>
        <v/>
      </c>
      <c r="M36" s="31" t="str">
        <f t="array" ref="M36">IF($C$36="","",IFERROR(MAX(IF((ROW(مسودة!$C$8:$C$37)=SMALL(IF((ROW(مسودة!$C$8:$C$37)*(مسودة!$C$8:$C$37=$C$36)),ROW(مسودة!$C$8:$C$37)),ROW()-ROW(M36)+1)),مسودة!M8:M$37)),0))</f>
        <v/>
      </c>
      <c r="N36" s="31" t="str">
        <f t="array" ref="N36">IF($C$36="","",IFERROR(MAX(IF((ROW(مسودة!$C$8:$C$37)=SMALL(IF((ROW(مسودة!$C$8:$C$37)*(مسودة!$C$8:$C$37=$C$36)),ROW(مسودة!$C$8:$C$37)),ROW()-ROW(N36)+1)),مسودة!N8:N$37)),0))</f>
        <v/>
      </c>
      <c r="O36" s="31" t="str">
        <f t="array" ref="O36">IF($C$36="","",IFERROR(MAX(IF((ROW(مسودة!$C$8:$C$37)=SMALL(IF((ROW(مسودة!$C$8:$C$37)*(مسودة!$C$8:$C$37=$C$36)),ROW(مسودة!$C$8:$C$37)),ROW()-ROW(O36)+1)),مسودة!O8:O$37)),0))</f>
        <v/>
      </c>
      <c r="P36" s="31" t="str">
        <f t="array" ref="P36">IF($C$36="","",IFERROR(MAX(IF((ROW(مسودة!$C$8:$C$37)=SMALL(IF((ROW(مسودة!$C$8:$C$37)*(مسودة!$C$8:$C$37=$C$36)),ROW(مسودة!$C$8:$C$37)),ROW()-ROW(P36)+1)),مسودة!P8:P$37)),0))</f>
        <v/>
      </c>
      <c r="Q36" s="31" t="str">
        <f t="array" ref="Q36">IF($C$36="","",IFERROR(MAX(IF((ROW(مسودة!$C$8:$C$37)=SMALL(IF((ROW(مسودة!$C$8:$C$37)*(مسودة!$C$8:$C$37=$C$36)),ROW(مسودة!$C$8:$C$37)),ROW()-ROW(Q36)+1)),مسودة!Q8:Q$37)),0))</f>
        <v/>
      </c>
      <c r="R36" s="31" t="str">
        <f t="array" ref="R36">IF($C$36="","",IFERROR(MAX(IF((ROW(مسودة!$C$8:$C$37)=SMALL(IF((ROW(مسودة!$C$8:$C$37)*(مسودة!$C$8:$C$37=$C$36)),ROW(مسودة!$C$8:$C$37)),ROW()-ROW(R36)+1)),مسودة!R8:R$37)),0))</f>
        <v/>
      </c>
      <c r="S36" s="31" t="str">
        <f t="array" ref="S36">IF($C$36="","",IFERROR(MAX(IF((ROW(مسودة!$C$8:$C$37)=SMALL(IF((ROW(مسودة!$C$8:$C$37)*(مسودة!$C$8:$C$37=$C$36)),ROW(مسودة!$C$8:$C$37)),ROW()-ROW(S36)+1)),مسودة!S8:S$37)),0))</f>
        <v/>
      </c>
      <c r="T36" s="31" t="str">
        <f t="array" ref="T36">IF($C$36="","",IFERROR(MAX(IF((ROW(مسودة!$C$8:$C$37)=SMALL(IF((ROW(مسودة!$C$8:$C$37)*(مسودة!$C$8:$C$37=$C$36)),ROW(مسودة!$C$8:$C$37)),ROW()-ROW(T36)+1)),مسودة!T8:T$37)),0))</f>
        <v/>
      </c>
      <c r="U36" s="31" t="str">
        <f t="array" ref="U36">IF($C$36="","",IFERROR(MAX(IF((ROW(مسودة!$C$8:$C$37)=SMALL(IF((ROW(مسودة!$C$8:$C$37)*(مسودة!$C$8:$C$37=$C$36)),ROW(مسودة!$C$8:$C$37)),ROW()-ROW(U36)+1)),مسودة!U8:U$37)),0))</f>
        <v/>
      </c>
      <c r="V36" s="31" t="str">
        <f t="array" ref="V36">IF($C$36="","",IFERROR(MAX(IF((ROW(مسودة!$C$8:$C$37)=SMALL(IF((ROW(مسودة!$C$8:$C$37)*(مسودة!$C$8:$C$37=$C$36)),ROW(مسودة!$C$8:$C$37)),ROW()-ROW(V36)+1)),مسودة!V8:V$37)),0))</f>
        <v/>
      </c>
      <c r="W36" s="31" t="str">
        <f t="array" ref="W36">IF($C$36="","",IFERROR(MAX(IF((ROW(مسودة!$C$8:$C$37)=SMALL(IF((ROW(مسودة!$C$8:$C$37)*(مسودة!$C$8:$C$37=$C$36)),ROW(مسودة!$C$8:$C$37)),ROW()-ROW(W36)+1)),مسودة!W8:W$37)),0))</f>
        <v/>
      </c>
      <c r="X36" s="31" t="str">
        <f t="array" ref="X36">IF($C$36="","",IFERROR(MAX(IF((ROW(مسودة!$C$8:$C$37)=SMALL(IF((ROW(مسودة!$C$8:$C$37)*(مسودة!$C$8:$C$37=$C$36)),ROW(مسودة!$C$8:$C$37)),ROW()-ROW(X36)+1)),مسودة!X8:X$37)),0))</f>
        <v/>
      </c>
      <c r="Y36" s="31" t="str">
        <f t="array" ref="Y36">IF($C$36="","",IFERROR(MAX(IF((ROW(مسودة!$C$8:$C$37)=SMALL(IF((ROW(مسودة!$C$8:$C$37)*(مسودة!$C$8:$C$37=$C$36)),ROW(مسودة!$C$8:$C$37)),ROW()-ROW(Y36)+1)),مسودة!Y8:Y$37)),0))</f>
        <v/>
      </c>
      <c r="Z36" s="31" t="str">
        <f t="array" ref="Z36">IF($C$36="","",IFERROR(MAX(IF((ROW(مسودة!$C$8:$C$37)=SMALL(IF((ROW(مسودة!$C$8:$C$37)*(مسودة!$C$8:$C$37=$C$36)),ROW(مسودة!$C$8:$C$37)),ROW()-ROW(Z36)+1)),مسودة!Z8:Z$37)),0))</f>
        <v/>
      </c>
      <c r="AA36" s="31" t="str">
        <f t="array" ref="AA36">IF($C$36="","",IFERROR(MAX(IF((ROW(مسودة!$C$8:$C$37)=SMALL(IF((ROW(مسودة!$C$8:$C$37)*(مسودة!$C$8:$C$37=$C$36)),ROW(مسودة!$C$8:$C$37)),ROW()-ROW(AA36)+1)),مسودة!AA8:AA$37)),0))</f>
        <v/>
      </c>
      <c r="AB36" s="31" t="str">
        <f t="array" ref="AB36">IF($C$36="","",IFERROR(MAX(IF((ROW(مسودة!$C$8:$C$37)=SMALL(IF((ROW(مسودة!$C$8:$C$37)*(مسودة!$C$8:$C$37=$C$36)),ROW(مسودة!$C$8:$C$37)),ROW()-ROW(AB36)+1)),مسودة!AB8:AB$37)),0))</f>
        <v/>
      </c>
      <c r="AC36" s="31" t="str">
        <f t="array" ref="AC36">IF($C$36="","",IFERROR(MAX(IF((ROW(مسودة!$C$8:$C$37)=SMALL(IF((ROW(مسودة!$C$8:$C$37)*(مسودة!$C$8:$C$37=$C$36)),ROW(مسودة!$C$8:$C$37)),ROW()-ROW(AC36)+1)),مسودة!AC8:AC$37)),0))</f>
        <v/>
      </c>
      <c r="AD36" s="31" t="str">
        <f t="array" ref="AD36">IF($C$36="","",IFERROR(MAX(IF((ROW(مسودة!$C$8:$C$37)=SMALL(IF((ROW(مسودة!$C$8:$C$37)*(مسودة!$C$8:$C$37=$C$36)),ROW(مسودة!$C$8:$C$37)),ROW()-ROW(AD36)+1)),مسودة!AD8:AD$37)),0))</f>
        <v/>
      </c>
      <c r="AE36" s="31" t="str">
        <f t="array" ref="AE36">IF($C$36="","",IFERROR(MAX(IF((ROW(مسودة!$C$8:$C$37)=SMALL(IF((ROW(مسودة!$C$8:$C$37)*(مسودة!$C$8:$C$37=$C$36)),ROW(مسودة!$C$8:$C$37)),ROW()-ROW(AE36)+1)),مسودة!AE8:AE$37)),0))</f>
        <v/>
      </c>
      <c r="AF36" s="31" t="str">
        <f t="array" ref="AF36">IF($C$36="","",IFERROR(MAX(IF((ROW(مسودة!$C$8:$C$37)=SMALL(IF((ROW(مسودة!$C$8:$C$37)*(مسودة!$C$8:$C$37=$C$36)),ROW(مسودة!$C$8:$C$37)),ROW()-ROW(AF36)+1)),مسودة!AF8:AF$37)),0))</f>
        <v/>
      </c>
      <c r="AG36" s="31" t="str">
        <f t="array" ref="AG36">IF($C$36="","",IFERROR(MAX(IF((ROW(مسودة!$C$8:$C$37)=SMALL(IF((ROW(مسودة!$C$8:$C$37)*(مسودة!$C$8:$C$37=$C$36)),ROW(مسودة!$C$8:$C$37)),ROW()-ROW(AG36)+1)),مسودة!AG8:AG$37)),0))</f>
        <v/>
      </c>
      <c r="AH36" s="31" t="str">
        <f t="array" ref="AH36">IF($C$36="","",IFERROR(MAX(IF((ROW(مسودة!$C$8:$C$37)=SMALL(IF((ROW(مسودة!$C$8:$C$37)*(مسودة!$C$8:$C$37=$C$36)),ROW(مسودة!$C$8:$C$37)),ROW()-ROW(AH36)+1)),مسودة!AH8:AH$37)),0))</f>
        <v/>
      </c>
      <c r="AI36" s="31" t="str">
        <f t="array" ref="AI36">IF($C$36="","",IFERROR(MAX(IF((ROW(مسودة!$C$8:$C$37)=SMALL(IF((ROW(مسودة!$C$8:$C$37)*(مسودة!$C$8:$C$37=$C$36)),ROW(مسودة!$C$8:$C$37)),ROW()-ROW(AI36)+1)),مسودة!AI8:AI$37)),0))</f>
        <v/>
      </c>
      <c r="AJ36" s="31" t="str">
        <f t="array" ref="AJ36">IF($C$36="","",IFERROR(MAX(IF((ROW(مسودة!$C$8:$C$37)=SMALL(IF((ROW(مسودة!$C$8:$C$37)*(مسودة!$C$8:$C$37=$C$36)),ROW(مسودة!$C$8:$C$37)),ROW()-ROW(AJ36)+1)),مسودة!AJ8:AJ$37)),0))</f>
        <v/>
      </c>
      <c r="AK36" s="31" t="str">
        <f t="array" ref="AK36">IF($C$36="","",IFERROR(MAX(IF((ROW(مسودة!$C$8:$C$37)=SMALL(IF((ROW(مسودة!$C$8:$C$37)*(مسودة!$C$8:$C$37=$C$36)),ROW(مسودة!$C$8:$C$37)),ROW()-ROW(AK36)+1)),مسودة!AK8:AK$37)),0))</f>
        <v/>
      </c>
      <c r="AL36" s="31" t="str">
        <f t="array" ref="AL36">IF($C$36="","",IFERROR(MAX(IF((ROW(مسودة!$C$8:$C$37)=SMALL(IF((ROW(مسودة!$C$8:$C$37)*(مسودة!$C$8:$C$37=$C$36)),ROW(مسودة!$C$8:$C$37)),ROW()-ROW(AL36)+1)),مسودة!AL8:AL$37)),0))</f>
        <v/>
      </c>
      <c r="AM36" s="31" t="str">
        <f t="array" ref="AM36">IF($C$36="","",IFERROR(MAX(IF((ROW(مسودة!$C$8:$C$37)=SMALL(IF((ROW(مسودة!$C$8:$C$37)*(مسودة!$C$8:$C$37=$C$36)),ROW(مسودة!$C$8:$C$37)),ROW()-ROW(AM36)+1)),مسودة!AM8:AM$37)),0))</f>
        <v/>
      </c>
      <c r="AN36" s="46"/>
      <c r="AO36" s="46"/>
      <c r="AP36" s="47"/>
      <c r="AQ36" s="41"/>
      <c r="AR36" s="41"/>
      <c r="AS36" s="41"/>
      <c r="AT36" s="41"/>
      <c r="AU36" s="95" t="str">
        <f>IFERROR(LOOKUP(2,1/((مسودة!$C$8:$C$37=C36)*(مسودة!$F$8:$F$37=F36)),مسودة!$AV$8:$AV$37),"")</f>
        <v/>
      </c>
    </row>
    <row r="37" spans="2:47" ht="28.5" customHeight="1" thickBot="1">
      <c r="B37" s="92"/>
      <c r="C37" s="91"/>
      <c r="D37" s="43"/>
      <c r="E37" s="43"/>
      <c r="F37" s="11" t="s">
        <v>31</v>
      </c>
      <c r="G37" s="31" t="str">
        <f t="array" ref="G37">IF($C$36="","",IFERROR(MAX(IF((ROW(مسودة!$C$8:$C$37)=SMALL(IF((ROW(مسودة!$C$8:$C$37)*(مسودة!$C$8:$C$37=$C$36)),ROW(مسودة!$C$8:$C$37)),ROW()-ROW(G37)+1)),مسودة!G9:G$37)),0))</f>
        <v/>
      </c>
      <c r="H37" s="31" t="str">
        <f t="array" ref="H37">IF($C$36="","",IFERROR(MAX(IF((ROW(مسودة!$C$8:$C$37)=SMALL(IF((ROW(مسودة!$C$8:$C$37)*(مسودة!$C$8:$C$37=$C$36)),ROW(مسودة!$C$8:$C$37)),ROW()-ROW(H37)+1)),مسودة!H9:H$37)),0))</f>
        <v/>
      </c>
      <c r="I37" s="31" t="str">
        <f t="array" ref="I37">IF($C$36="","",IFERROR(MAX(IF((ROW(مسودة!$C$8:$C$37)=SMALL(IF((ROW(مسودة!$C$8:$C$37)*(مسودة!$C$8:$C$37=$C$36)),ROW(مسودة!$C$8:$C$37)),ROW()-ROW(I37)+1)),مسودة!I9:I$37)),0))</f>
        <v/>
      </c>
      <c r="J37" s="31" t="str">
        <f t="array" ref="J37">IF($C$36="","",IFERROR(MAX(IF((ROW(مسودة!$C$8:$C$37)=SMALL(IF((ROW(مسودة!$C$8:$C$37)*(مسودة!$C$8:$C$37=$C$36)),ROW(مسودة!$C$8:$C$37)),ROW()-ROW(J37)+1)),مسودة!J9:J$37)),0))</f>
        <v/>
      </c>
      <c r="K37" s="31" t="str">
        <f t="array" ref="K37">IF($C$36="","",IFERROR(MAX(IF((ROW(مسودة!$C$8:$C$37)=SMALL(IF((ROW(مسودة!$C$8:$C$37)*(مسودة!$C$8:$C$37=$C$36)),ROW(مسودة!$C$8:$C$37)),ROW()-ROW(K37)+1)),مسودة!K9:K$37)),0))</f>
        <v/>
      </c>
      <c r="L37" s="31" t="str">
        <f t="array" ref="L37">IF($C$36="","",IFERROR(MAX(IF((ROW(مسودة!$C$8:$C$37)=SMALL(IF((ROW(مسودة!$C$8:$C$37)*(مسودة!$C$8:$C$37=$C$36)),ROW(مسودة!$C$8:$C$37)),ROW()-ROW(L37)+1)),مسودة!L9:L$37)),0))</f>
        <v/>
      </c>
      <c r="M37" s="31" t="str">
        <f t="array" ref="M37">IF($C$36="","",IFERROR(MAX(IF((ROW(مسودة!$C$8:$C$37)=SMALL(IF((ROW(مسودة!$C$8:$C$37)*(مسودة!$C$8:$C$37=$C$36)),ROW(مسودة!$C$8:$C$37)),ROW()-ROW(M37)+1)),مسودة!M9:M$37)),0))</f>
        <v/>
      </c>
      <c r="N37" s="31" t="str">
        <f t="array" ref="N37">IF($C$36="","",IFERROR(MAX(IF((ROW(مسودة!$C$8:$C$37)=SMALL(IF((ROW(مسودة!$C$8:$C$37)*(مسودة!$C$8:$C$37=$C$36)),ROW(مسودة!$C$8:$C$37)),ROW()-ROW(N37)+1)),مسودة!N9:N$37)),0))</f>
        <v/>
      </c>
      <c r="O37" s="31" t="str">
        <f t="array" ref="O37">IF($C$36="","",IFERROR(MAX(IF((ROW(مسودة!$C$8:$C$37)=SMALL(IF((ROW(مسودة!$C$8:$C$37)*(مسودة!$C$8:$C$37=$C$36)),ROW(مسودة!$C$8:$C$37)),ROW()-ROW(O37)+1)),مسودة!O9:O$37)),0))</f>
        <v/>
      </c>
      <c r="P37" s="31" t="str">
        <f t="array" ref="P37">IF($C$36="","",IFERROR(MAX(IF((ROW(مسودة!$C$8:$C$37)=SMALL(IF((ROW(مسودة!$C$8:$C$37)*(مسودة!$C$8:$C$37=$C$36)),ROW(مسودة!$C$8:$C$37)),ROW()-ROW(P37)+1)),مسودة!P9:P$37)),0))</f>
        <v/>
      </c>
      <c r="Q37" s="31" t="str">
        <f t="array" ref="Q37">IF($C$36="","",IFERROR(MAX(IF((ROW(مسودة!$C$8:$C$37)=SMALL(IF((ROW(مسودة!$C$8:$C$37)*(مسودة!$C$8:$C$37=$C$36)),ROW(مسودة!$C$8:$C$37)),ROW()-ROW(Q37)+1)),مسودة!Q9:Q$37)),0))</f>
        <v/>
      </c>
      <c r="R37" s="31" t="str">
        <f t="array" ref="R37">IF($C$36="","",IFERROR(MAX(IF((ROW(مسودة!$C$8:$C$37)=SMALL(IF((ROW(مسودة!$C$8:$C$37)*(مسودة!$C$8:$C$37=$C$36)),ROW(مسودة!$C$8:$C$37)),ROW()-ROW(R37)+1)),مسودة!R9:R$37)),0))</f>
        <v/>
      </c>
      <c r="S37" s="31" t="str">
        <f t="array" ref="S37">IF($C$36="","",IFERROR(MAX(IF((ROW(مسودة!$C$8:$C$37)=SMALL(IF((ROW(مسودة!$C$8:$C$37)*(مسودة!$C$8:$C$37=$C$36)),ROW(مسودة!$C$8:$C$37)),ROW()-ROW(S37)+1)),مسودة!S9:S$37)),0))</f>
        <v/>
      </c>
      <c r="T37" s="31" t="str">
        <f t="array" ref="T37">IF($C$36="","",IFERROR(MAX(IF((ROW(مسودة!$C$8:$C$37)=SMALL(IF((ROW(مسودة!$C$8:$C$37)*(مسودة!$C$8:$C$37=$C$36)),ROW(مسودة!$C$8:$C$37)),ROW()-ROW(T37)+1)),مسودة!T9:T$37)),0))</f>
        <v/>
      </c>
      <c r="U37" s="31" t="str">
        <f t="array" ref="U37">IF($C$36="","",IFERROR(MAX(IF((ROW(مسودة!$C$8:$C$37)=SMALL(IF((ROW(مسودة!$C$8:$C$37)*(مسودة!$C$8:$C$37=$C$36)),ROW(مسودة!$C$8:$C$37)),ROW()-ROW(U37)+1)),مسودة!U9:U$37)),0))</f>
        <v/>
      </c>
      <c r="V37" s="31" t="str">
        <f t="array" ref="V37">IF($C$36="","",IFERROR(MAX(IF((ROW(مسودة!$C$8:$C$37)=SMALL(IF((ROW(مسودة!$C$8:$C$37)*(مسودة!$C$8:$C$37=$C$36)),ROW(مسودة!$C$8:$C$37)),ROW()-ROW(V37)+1)),مسودة!V9:V$37)),0))</f>
        <v/>
      </c>
      <c r="W37" s="31" t="str">
        <f t="array" ref="W37">IF($C$36="","",IFERROR(MAX(IF((ROW(مسودة!$C$8:$C$37)=SMALL(IF((ROW(مسودة!$C$8:$C$37)*(مسودة!$C$8:$C$37=$C$36)),ROW(مسودة!$C$8:$C$37)),ROW()-ROW(W37)+1)),مسودة!W9:W$37)),0))</f>
        <v/>
      </c>
      <c r="X37" s="31" t="str">
        <f t="array" ref="X37">IF($C$36="","",IFERROR(MAX(IF((ROW(مسودة!$C$8:$C$37)=SMALL(IF((ROW(مسودة!$C$8:$C$37)*(مسودة!$C$8:$C$37=$C$36)),ROW(مسودة!$C$8:$C$37)),ROW()-ROW(X37)+1)),مسودة!X9:X$37)),0))</f>
        <v/>
      </c>
      <c r="Y37" s="31" t="str">
        <f t="array" ref="Y37">IF($C$36="","",IFERROR(MAX(IF((ROW(مسودة!$C$8:$C$37)=SMALL(IF((ROW(مسودة!$C$8:$C$37)*(مسودة!$C$8:$C$37=$C$36)),ROW(مسودة!$C$8:$C$37)),ROW()-ROW(Y37)+1)),مسودة!Y9:Y$37)),0))</f>
        <v/>
      </c>
      <c r="Z37" s="31" t="str">
        <f t="array" ref="Z37">IF($C$36="","",IFERROR(MAX(IF((ROW(مسودة!$C$8:$C$37)=SMALL(IF((ROW(مسودة!$C$8:$C$37)*(مسودة!$C$8:$C$37=$C$36)),ROW(مسودة!$C$8:$C$37)),ROW()-ROW(Z37)+1)),مسودة!Z9:Z$37)),0))</f>
        <v/>
      </c>
      <c r="AA37" s="31" t="str">
        <f t="array" ref="AA37">IF($C$36="","",IFERROR(MAX(IF((ROW(مسودة!$C$8:$C$37)=SMALL(IF((ROW(مسودة!$C$8:$C$37)*(مسودة!$C$8:$C$37=$C$36)),ROW(مسودة!$C$8:$C$37)),ROW()-ROW(AA37)+1)),مسودة!AA9:AA$37)),0))</f>
        <v/>
      </c>
      <c r="AB37" s="31" t="str">
        <f t="array" ref="AB37">IF($C$36="","",IFERROR(MAX(IF((ROW(مسودة!$C$8:$C$37)=SMALL(IF((ROW(مسودة!$C$8:$C$37)*(مسودة!$C$8:$C$37=$C$36)),ROW(مسودة!$C$8:$C$37)),ROW()-ROW(AB37)+1)),مسودة!AB9:AB$37)),0))</f>
        <v/>
      </c>
      <c r="AC37" s="31" t="str">
        <f t="array" ref="AC37">IF($C$36="","",IFERROR(MAX(IF((ROW(مسودة!$C$8:$C$37)=SMALL(IF((ROW(مسودة!$C$8:$C$37)*(مسودة!$C$8:$C$37=$C$36)),ROW(مسودة!$C$8:$C$37)),ROW()-ROW(AC37)+1)),مسودة!AC9:AC$37)),0))</f>
        <v/>
      </c>
      <c r="AD37" s="31" t="str">
        <f t="array" ref="AD37">IF($C$36="","",IFERROR(MAX(IF((ROW(مسودة!$C$8:$C$37)=SMALL(IF((ROW(مسودة!$C$8:$C$37)*(مسودة!$C$8:$C$37=$C$36)),ROW(مسودة!$C$8:$C$37)),ROW()-ROW(AD37)+1)),مسودة!AD9:AD$37)),0))</f>
        <v/>
      </c>
      <c r="AE37" s="31" t="str">
        <f t="array" ref="AE37">IF($C$36="","",IFERROR(MAX(IF((ROW(مسودة!$C$8:$C$37)=SMALL(IF((ROW(مسودة!$C$8:$C$37)*(مسودة!$C$8:$C$37=$C$36)),ROW(مسودة!$C$8:$C$37)),ROW()-ROW(AE37)+1)),مسودة!AE9:AE$37)),0))</f>
        <v/>
      </c>
      <c r="AF37" s="31" t="str">
        <f t="array" ref="AF37">IF($C$36="","",IFERROR(MAX(IF((ROW(مسودة!$C$8:$C$37)=SMALL(IF((ROW(مسودة!$C$8:$C$37)*(مسودة!$C$8:$C$37=$C$36)),ROW(مسودة!$C$8:$C$37)),ROW()-ROW(AF37)+1)),مسودة!AF9:AF$37)),0))</f>
        <v/>
      </c>
      <c r="AG37" s="31" t="str">
        <f t="array" ref="AG37">IF($C$36="","",IFERROR(MAX(IF((ROW(مسودة!$C$8:$C$37)=SMALL(IF((ROW(مسودة!$C$8:$C$37)*(مسودة!$C$8:$C$37=$C$36)),ROW(مسودة!$C$8:$C$37)),ROW()-ROW(AG37)+1)),مسودة!AG9:AG$37)),0))</f>
        <v/>
      </c>
      <c r="AH37" s="31" t="str">
        <f t="array" ref="AH37">IF($C$36="","",IFERROR(MAX(IF((ROW(مسودة!$C$8:$C$37)=SMALL(IF((ROW(مسودة!$C$8:$C$37)*(مسودة!$C$8:$C$37=$C$36)),ROW(مسودة!$C$8:$C$37)),ROW()-ROW(AH37)+1)),مسودة!AH9:AH$37)),0))</f>
        <v/>
      </c>
      <c r="AI37" s="31" t="str">
        <f t="array" ref="AI37">IF($C$36="","",IFERROR(MAX(IF((ROW(مسودة!$C$8:$C$37)=SMALL(IF((ROW(مسودة!$C$8:$C$37)*(مسودة!$C$8:$C$37=$C$36)),ROW(مسودة!$C$8:$C$37)),ROW()-ROW(AI37)+1)),مسودة!AI9:AI$37)),0))</f>
        <v/>
      </c>
      <c r="AJ37" s="31" t="str">
        <f t="array" ref="AJ37">IF($C$36="","",IFERROR(MAX(IF((ROW(مسودة!$C$8:$C$37)=SMALL(IF((ROW(مسودة!$C$8:$C$37)*(مسودة!$C$8:$C$37=$C$36)),ROW(مسودة!$C$8:$C$37)),ROW()-ROW(AJ37)+1)),مسودة!AJ9:AJ$37)),0))</f>
        <v/>
      </c>
      <c r="AK37" s="31" t="str">
        <f t="array" ref="AK37">IF($C$36="","",IFERROR(MAX(IF((ROW(مسودة!$C$8:$C$37)=SMALL(IF((ROW(مسودة!$C$8:$C$37)*(مسودة!$C$8:$C$37=$C$36)),ROW(مسودة!$C$8:$C$37)),ROW()-ROW(AK37)+1)),مسودة!AK9:AK$37)),0))</f>
        <v/>
      </c>
      <c r="AL37" s="31" t="str">
        <f t="array" ref="AL37">IF($C$36="","",IFERROR(MAX(IF((ROW(مسودة!$C$8:$C$37)=SMALL(IF((ROW(مسودة!$C$8:$C$37)*(مسودة!$C$8:$C$37=$C$36)),ROW(مسودة!$C$8:$C$37)),ROW()-ROW(AL37)+1)),مسودة!AL9:AL$37)),0))</f>
        <v/>
      </c>
      <c r="AM37" s="31" t="str">
        <f t="array" ref="AM37">IF($C$36="","",IFERROR(MAX(IF((ROW(مسودة!$C$8:$C$37)=SMALL(IF((ROW(مسودة!$C$8:$C$37)*(مسودة!$C$8:$C$37=$C$36)),ROW(مسودة!$C$8:$C$37)),ROW()-ROW(AM37)+1)),مسودة!AM9:AM$37)),0))</f>
        <v/>
      </c>
      <c r="AN37" s="46"/>
      <c r="AO37" s="46"/>
      <c r="AP37" s="48"/>
      <c r="AQ37" s="41"/>
      <c r="AR37" s="41"/>
      <c r="AS37" s="41"/>
      <c r="AT37" s="41"/>
      <c r="AU37" s="96"/>
    </row>
    <row r="38" spans="2:47" ht="36" customHeight="1" thickBot="1">
      <c r="B38" s="93"/>
      <c r="C38" s="85"/>
      <c r="D38" s="43"/>
      <c r="E38" s="43"/>
      <c r="F38" s="14" t="s">
        <v>32</v>
      </c>
      <c r="G38" s="31" t="str">
        <f t="array" ref="G38">IF($C$36="","",IFERROR(MAX(IF((ROW(مسودة!$C$8:$C$37)=SMALL(IF((ROW(مسودة!$C$8:$C$37)*(مسودة!$C$8:$C$37=$C$36)),ROW(مسودة!$C$8:$C$37)),ROW()-ROW(G38)+1)),مسودة!G10:G$37)),0))</f>
        <v/>
      </c>
      <c r="H38" s="31" t="str">
        <f t="array" ref="H38">IF($C$36="","",IFERROR(MAX(IF((ROW(مسودة!$C$8:$C$37)=SMALL(IF((ROW(مسودة!$C$8:$C$37)*(مسودة!$C$8:$C$37=$C$36)),ROW(مسودة!$C$8:$C$37)),ROW()-ROW(H38)+1)),مسودة!H10:H$37)),0))</f>
        <v/>
      </c>
      <c r="I38" s="31" t="str">
        <f t="array" ref="I38">IF($C$36="","",IFERROR(MAX(IF((ROW(مسودة!$C$8:$C$37)=SMALL(IF((ROW(مسودة!$C$8:$C$37)*(مسودة!$C$8:$C$37=$C$36)),ROW(مسودة!$C$8:$C$37)),ROW()-ROW(I38)+1)),مسودة!I10:I$37)),0))</f>
        <v/>
      </c>
      <c r="J38" s="31" t="str">
        <f t="array" ref="J38">IF($C$36="","",IFERROR(MAX(IF((ROW(مسودة!$C$8:$C$37)=SMALL(IF((ROW(مسودة!$C$8:$C$37)*(مسودة!$C$8:$C$37=$C$36)),ROW(مسودة!$C$8:$C$37)),ROW()-ROW(J38)+1)),مسودة!J10:J$37)),0))</f>
        <v/>
      </c>
      <c r="K38" s="31" t="str">
        <f t="array" ref="K38">IF($C$36="","",IFERROR(MAX(IF((ROW(مسودة!$C$8:$C$37)=SMALL(IF((ROW(مسودة!$C$8:$C$37)*(مسودة!$C$8:$C$37=$C$36)),ROW(مسودة!$C$8:$C$37)),ROW()-ROW(K38)+1)),مسودة!K10:K$37)),0))</f>
        <v/>
      </c>
      <c r="L38" s="31" t="str">
        <f t="array" ref="L38">IF($C$36="","",IFERROR(MAX(IF((ROW(مسودة!$C$8:$C$37)=SMALL(IF((ROW(مسودة!$C$8:$C$37)*(مسودة!$C$8:$C$37=$C$36)),ROW(مسودة!$C$8:$C$37)),ROW()-ROW(L38)+1)),مسودة!L10:L$37)),0))</f>
        <v/>
      </c>
      <c r="M38" s="31" t="str">
        <f t="array" ref="M38">IF($C$36="","",IFERROR(MAX(IF((ROW(مسودة!$C$8:$C$37)=SMALL(IF((ROW(مسودة!$C$8:$C$37)*(مسودة!$C$8:$C$37=$C$36)),ROW(مسودة!$C$8:$C$37)),ROW()-ROW(M38)+1)),مسودة!M10:M$37)),0))</f>
        <v/>
      </c>
      <c r="N38" s="31" t="str">
        <f t="array" ref="N38">IF($C$36="","",IFERROR(MAX(IF((ROW(مسودة!$C$8:$C$37)=SMALL(IF((ROW(مسودة!$C$8:$C$37)*(مسودة!$C$8:$C$37=$C$36)),ROW(مسودة!$C$8:$C$37)),ROW()-ROW(N38)+1)),مسودة!N10:N$37)),0))</f>
        <v/>
      </c>
      <c r="O38" s="31" t="str">
        <f t="array" ref="O38">IF($C$36="","",IFERROR(MAX(IF((ROW(مسودة!$C$8:$C$37)=SMALL(IF((ROW(مسودة!$C$8:$C$37)*(مسودة!$C$8:$C$37=$C$36)),ROW(مسودة!$C$8:$C$37)),ROW()-ROW(O38)+1)),مسودة!O10:O$37)),0))</f>
        <v/>
      </c>
      <c r="P38" s="31" t="str">
        <f t="array" ref="P38">IF($C$36="","",IFERROR(MAX(IF((ROW(مسودة!$C$8:$C$37)=SMALL(IF((ROW(مسودة!$C$8:$C$37)*(مسودة!$C$8:$C$37=$C$36)),ROW(مسودة!$C$8:$C$37)),ROW()-ROW(P38)+1)),مسودة!P10:P$37)),0))</f>
        <v/>
      </c>
      <c r="Q38" s="31" t="str">
        <f t="array" ref="Q38">IF($C$36="","",IFERROR(MAX(IF((ROW(مسودة!$C$8:$C$37)=SMALL(IF((ROW(مسودة!$C$8:$C$37)*(مسودة!$C$8:$C$37=$C$36)),ROW(مسودة!$C$8:$C$37)),ROW()-ROW(Q38)+1)),مسودة!Q10:Q$37)),0))</f>
        <v/>
      </c>
      <c r="R38" s="31" t="str">
        <f t="array" ref="R38">IF($C$36="","",IFERROR(MAX(IF((ROW(مسودة!$C$8:$C$37)=SMALL(IF((ROW(مسودة!$C$8:$C$37)*(مسودة!$C$8:$C$37=$C$36)),ROW(مسودة!$C$8:$C$37)),ROW()-ROW(R38)+1)),مسودة!R10:R$37)),0))</f>
        <v/>
      </c>
      <c r="S38" s="31" t="str">
        <f t="array" ref="S38">IF($C$36="","",IFERROR(MAX(IF((ROW(مسودة!$C$8:$C$37)=SMALL(IF((ROW(مسودة!$C$8:$C$37)*(مسودة!$C$8:$C$37=$C$36)),ROW(مسودة!$C$8:$C$37)),ROW()-ROW(S38)+1)),مسودة!S10:S$37)),0))</f>
        <v/>
      </c>
      <c r="T38" s="31" t="str">
        <f t="array" ref="T38">IF($C$36="","",IFERROR(MAX(IF((ROW(مسودة!$C$8:$C$37)=SMALL(IF((ROW(مسودة!$C$8:$C$37)*(مسودة!$C$8:$C$37=$C$36)),ROW(مسودة!$C$8:$C$37)),ROW()-ROW(T38)+1)),مسودة!T10:T$37)),0))</f>
        <v/>
      </c>
      <c r="U38" s="31" t="str">
        <f t="array" ref="U38">IF($C$36="","",IFERROR(MAX(IF((ROW(مسودة!$C$8:$C$37)=SMALL(IF((ROW(مسودة!$C$8:$C$37)*(مسودة!$C$8:$C$37=$C$36)),ROW(مسودة!$C$8:$C$37)),ROW()-ROW(U38)+1)),مسودة!U10:U$37)),0))</f>
        <v/>
      </c>
      <c r="V38" s="31" t="str">
        <f t="array" ref="V38">IF($C$36="","",IFERROR(MAX(IF((ROW(مسودة!$C$8:$C$37)=SMALL(IF((ROW(مسودة!$C$8:$C$37)*(مسودة!$C$8:$C$37=$C$36)),ROW(مسودة!$C$8:$C$37)),ROW()-ROW(V38)+1)),مسودة!V10:V$37)),0))</f>
        <v/>
      </c>
      <c r="W38" s="31" t="str">
        <f t="array" ref="W38">IF($C$36="","",IFERROR(MAX(IF((ROW(مسودة!$C$8:$C$37)=SMALL(IF((ROW(مسودة!$C$8:$C$37)*(مسودة!$C$8:$C$37=$C$36)),ROW(مسودة!$C$8:$C$37)),ROW()-ROW(W38)+1)),مسودة!W10:W$37)),0))</f>
        <v/>
      </c>
      <c r="X38" s="31" t="str">
        <f t="array" ref="X38">IF($C$36="","",IFERROR(MAX(IF((ROW(مسودة!$C$8:$C$37)=SMALL(IF((ROW(مسودة!$C$8:$C$37)*(مسودة!$C$8:$C$37=$C$36)),ROW(مسودة!$C$8:$C$37)),ROW()-ROW(X38)+1)),مسودة!X10:X$37)),0))</f>
        <v/>
      </c>
      <c r="Y38" s="31" t="str">
        <f t="array" ref="Y38">IF($C$36="","",IFERROR(MAX(IF((ROW(مسودة!$C$8:$C$37)=SMALL(IF((ROW(مسودة!$C$8:$C$37)*(مسودة!$C$8:$C$37=$C$36)),ROW(مسودة!$C$8:$C$37)),ROW()-ROW(Y38)+1)),مسودة!Y10:Y$37)),0))</f>
        <v/>
      </c>
      <c r="Z38" s="31" t="str">
        <f t="array" ref="Z38">IF($C$36="","",IFERROR(MAX(IF((ROW(مسودة!$C$8:$C$37)=SMALL(IF((ROW(مسودة!$C$8:$C$37)*(مسودة!$C$8:$C$37=$C$36)),ROW(مسودة!$C$8:$C$37)),ROW()-ROW(Z38)+1)),مسودة!Z10:Z$37)),0))</f>
        <v/>
      </c>
      <c r="AA38" s="31" t="str">
        <f t="array" ref="AA38">IF($C$36="","",IFERROR(MAX(IF((ROW(مسودة!$C$8:$C$37)=SMALL(IF((ROW(مسودة!$C$8:$C$37)*(مسودة!$C$8:$C$37=$C$36)),ROW(مسودة!$C$8:$C$37)),ROW()-ROW(AA38)+1)),مسودة!AA10:AA$37)),0))</f>
        <v/>
      </c>
      <c r="AB38" s="31" t="str">
        <f t="array" ref="AB38">IF($C$36="","",IFERROR(MAX(IF((ROW(مسودة!$C$8:$C$37)=SMALL(IF((ROW(مسودة!$C$8:$C$37)*(مسودة!$C$8:$C$37=$C$36)),ROW(مسودة!$C$8:$C$37)),ROW()-ROW(AB38)+1)),مسودة!AB10:AB$37)),0))</f>
        <v/>
      </c>
      <c r="AC38" s="31" t="str">
        <f t="array" ref="AC38">IF($C$36="","",IFERROR(MAX(IF((ROW(مسودة!$C$8:$C$37)=SMALL(IF((ROW(مسودة!$C$8:$C$37)*(مسودة!$C$8:$C$37=$C$36)),ROW(مسودة!$C$8:$C$37)),ROW()-ROW(AC38)+1)),مسودة!AC10:AC$37)),0))</f>
        <v/>
      </c>
      <c r="AD38" s="31" t="str">
        <f t="array" ref="AD38">IF($C$36="","",IFERROR(MAX(IF((ROW(مسودة!$C$8:$C$37)=SMALL(IF((ROW(مسودة!$C$8:$C$37)*(مسودة!$C$8:$C$37=$C$36)),ROW(مسودة!$C$8:$C$37)),ROW()-ROW(AD38)+1)),مسودة!AD10:AD$37)),0))</f>
        <v/>
      </c>
      <c r="AE38" s="31" t="str">
        <f t="array" ref="AE38">IF($C$36="","",IFERROR(MAX(IF((ROW(مسودة!$C$8:$C$37)=SMALL(IF((ROW(مسودة!$C$8:$C$37)*(مسودة!$C$8:$C$37=$C$36)),ROW(مسودة!$C$8:$C$37)),ROW()-ROW(AE38)+1)),مسودة!AE10:AE$37)),0))</f>
        <v/>
      </c>
      <c r="AF38" s="31" t="str">
        <f t="array" ref="AF38">IF($C$36="","",IFERROR(MAX(IF((ROW(مسودة!$C$8:$C$37)=SMALL(IF((ROW(مسودة!$C$8:$C$37)*(مسودة!$C$8:$C$37=$C$36)),ROW(مسودة!$C$8:$C$37)),ROW()-ROW(AF38)+1)),مسودة!AF10:AF$37)),0))</f>
        <v/>
      </c>
      <c r="AG38" s="31" t="str">
        <f t="array" ref="AG38">IF($C$36="","",IFERROR(MAX(IF((ROW(مسودة!$C$8:$C$37)=SMALL(IF((ROW(مسودة!$C$8:$C$37)*(مسودة!$C$8:$C$37=$C$36)),ROW(مسودة!$C$8:$C$37)),ROW()-ROW(AG38)+1)),مسودة!AG10:AG$37)),0))</f>
        <v/>
      </c>
      <c r="AH38" s="31" t="str">
        <f t="array" ref="AH38">IF($C$36="","",IFERROR(MAX(IF((ROW(مسودة!$C$8:$C$37)=SMALL(IF((ROW(مسودة!$C$8:$C$37)*(مسودة!$C$8:$C$37=$C$36)),ROW(مسودة!$C$8:$C$37)),ROW()-ROW(AH38)+1)),مسودة!AH10:AH$37)),0))</f>
        <v/>
      </c>
      <c r="AI38" s="31" t="str">
        <f t="array" ref="AI38">IF($C$36="","",IFERROR(MAX(IF((ROW(مسودة!$C$8:$C$37)=SMALL(IF((ROW(مسودة!$C$8:$C$37)*(مسودة!$C$8:$C$37=$C$36)),ROW(مسودة!$C$8:$C$37)),ROW()-ROW(AI38)+1)),مسودة!AI10:AI$37)),0))</f>
        <v/>
      </c>
      <c r="AJ38" s="31" t="str">
        <f t="array" ref="AJ38">IF($C$36="","",IFERROR(MAX(IF((ROW(مسودة!$C$8:$C$37)=SMALL(IF((ROW(مسودة!$C$8:$C$37)*(مسودة!$C$8:$C$37=$C$36)),ROW(مسودة!$C$8:$C$37)),ROW()-ROW(AJ38)+1)),مسودة!AJ10:AJ$37)),0))</f>
        <v/>
      </c>
      <c r="AK38" s="31" t="str">
        <f t="array" ref="AK38">IF($C$36="","",IFERROR(MAX(IF((ROW(مسودة!$C$8:$C$37)=SMALL(IF((ROW(مسودة!$C$8:$C$37)*(مسودة!$C$8:$C$37=$C$36)),ROW(مسودة!$C$8:$C$37)),ROW()-ROW(AK38)+1)),مسودة!AK10:AK$37)),0))</f>
        <v/>
      </c>
      <c r="AL38" s="31" t="str">
        <f t="array" ref="AL38">IF($C$36="","",IFERROR(MAX(IF((ROW(مسودة!$C$8:$C$37)=SMALL(IF((ROW(مسودة!$C$8:$C$37)*(مسودة!$C$8:$C$37=$C$36)),ROW(مسودة!$C$8:$C$37)),ROW()-ROW(AL38)+1)),مسودة!AL10:AL$37)),0))</f>
        <v/>
      </c>
      <c r="AM38" s="31" t="str">
        <f t="array" ref="AM38">IF($C$36="","",IFERROR(MAX(IF((ROW(مسودة!$C$8:$C$37)=SMALL(IF((ROW(مسودة!$C$8:$C$37)*(مسودة!$C$8:$C$37=$C$36)),ROW(مسودة!$C$8:$C$37)),ROW()-ROW(AM38)+1)),مسودة!AM10:AM$37)),0))</f>
        <v/>
      </c>
      <c r="AN38" s="32" t="str">
        <f t="array" ref="AN38">IF($C$36="","",IFERROR(MAX(IF((ROW(مسودة!$C$8:$C$37)=SMALL(IF((ROW(مسودة!$C$8:$C$37)*(مسودة!$C$8:$C$37=$C$36)),ROW(مسودة!$C$8:$C$37)),ROW()-ROW(AN38)+1)),مسودة!AN10:AN$37)),0))</f>
        <v/>
      </c>
      <c r="AO38" s="32" t="str">
        <f t="array" ref="AO38">IF($C$36="","",IFERROR(MAX(IF((ROW(مسودة!$C$8:$C$37)=SMALL(IF((ROW(مسودة!$C$8:$C$37)*(مسودة!$C$8:$C$37=$C$36)),ROW(مسودة!$C$8:$C$37)),ROW()-ROW(AO38)+1)),مسودة!AO10:AO$37)),0))</f>
        <v/>
      </c>
      <c r="AP38" s="32" t="str">
        <f>IF(AO38&lt;50,"   ",IF(AO38&lt;65,"مقبول",IF(AO38&lt;75,"جيد",IF(AO38&lt;85,"جيدجداً",IF(AO38&lt;=100,"ممتاز","")))))</f>
        <v/>
      </c>
      <c r="AQ38" s="49"/>
      <c r="AR38" s="49"/>
      <c r="AS38" s="49"/>
      <c r="AT38" s="49"/>
      <c r="AU38" s="97"/>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72" t="s">
        <v>0</v>
      </c>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row>
    <row r="49" spans="2:47" ht="15.75" thickBot="1"/>
    <row r="50" spans="2:47" ht="35.25" customHeight="1" thickTop="1" thickBot="1">
      <c r="B50" s="73" t="s">
        <v>2</v>
      </c>
      <c r="C50" s="76" t="s">
        <v>3</v>
      </c>
      <c r="D50" s="79" t="s">
        <v>4</v>
      </c>
      <c r="E50" s="82" t="s">
        <v>5</v>
      </c>
      <c r="F50" s="24" t="s">
        <v>6</v>
      </c>
      <c r="G50" s="55" t="s">
        <v>7</v>
      </c>
      <c r="H50" s="56"/>
      <c r="I50" s="57"/>
      <c r="J50" s="55" t="s">
        <v>8</v>
      </c>
      <c r="K50" s="56"/>
      <c r="L50" s="57"/>
      <c r="M50" s="55" t="s">
        <v>9</v>
      </c>
      <c r="N50" s="56"/>
      <c r="O50" s="57"/>
      <c r="P50" s="55" t="s">
        <v>10</v>
      </c>
      <c r="Q50" s="56"/>
      <c r="R50" s="57"/>
      <c r="S50" s="55" t="s">
        <v>11</v>
      </c>
      <c r="T50" s="56"/>
      <c r="U50" s="57"/>
      <c r="V50" s="55" t="s">
        <v>12</v>
      </c>
      <c r="W50" s="56"/>
      <c r="X50" s="57"/>
      <c r="Y50" s="55" t="s">
        <v>13</v>
      </c>
      <c r="Z50" s="56"/>
      <c r="AA50" s="57"/>
      <c r="AB50" s="55" t="s">
        <v>14</v>
      </c>
      <c r="AC50" s="56"/>
      <c r="AD50" s="57"/>
      <c r="AE50" s="55" t="s">
        <v>15</v>
      </c>
      <c r="AF50" s="56"/>
      <c r="AG50" s="57"/>
      <c r="AH50" s="55" t="s">
        <v>16</v>
      </c>
      <c r="AI50" s="56"/>
      <c r="AJ50" s="57"/>
      <c r="AK50" s="55" t="s">
        <v>17</v>
      </c>
      <c r="AL50" s="56"/>
      <c r="AM50" s="57"/>
      <c r="AN50" s="58" t="s">
        <v>18</v>
      </c>
      <c r="AO50" s="58" t="s">
        <v>19</v>
      </c>
      <c r="AP50" s="58" t="s">
        <v>20</v>
      </c>
      <c r="AQ50" s="61" t="s">
        <v>21</v>
      </c>
      <c r="AR50" s="62"/>
      <c r="AS50" s="61" t="s">
        <v>22</v>
      </c>
      <c r="AT50" s="62"/>
      <c r="AU50" s="65" t="s">
        <v>23</v>
      </c>
    </row>
    <row r="51" spans="2:47" ht="187.5" customHeight="1" thickBot="1">
      <c r="B51" s="74"/>
      <c r="C51" s="77"/>
      <c r="D51" s="80"/>
      <c r="E51" s="83"/>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59"/>
      <c r="AO51" s="59"/>
      <c r="AP51" s="59"/>
      <c r="AQ51" s="63"/>
      <c r="AR51" s="64"/>
      <c r="AS51" s="63"/>
      <c r="AT51" s="64"/>
      <c r="AU51" s="66"/>
    </row>
    <row r="52" spans="2:47" ht="28.5" customHeight="1" thickBot="1">
      <c r="B52" s="74"/>
      <c r="C52" s="77"/>
      <c r="D52" s="80"/>
      <c r="E52" s="83"/>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59"/>
      <c r="AO52" s="59"/>
      <c r="AP52" s="59"/>
      <c r="AQ52" s="68" t="s">
        <v>20</v>
      </c>
      <c r="AR52" s="69"/>
      <c r="AS52" s="70" t="s">
        <v>20</v>
      </c>
      <c r="AT52" s="71"/>
      <c r="AU52" s="67"/>
    </row>
    <row r="53" spans="2:47" ht="28.5" customHeight="1" thickBot="1">
      <c r="B53" s="75"/>
      <c r="C53" s="78"/>
      <c r="D53" s="81"/>
      <c r="E53" s="84"/>
      <c r="F53" s="25"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60"/>
      <c r="AO53" s="60"/>
      <c r="AP53" s="60"/>
      <c r="AQ53" s="70"/>
      <c r="AR53" s="71"/>
      <c r="AS53" s="70"/>
      <c r="AT53" s="71"/>
      <c r="AU53" s="67"/>
    </row>
    <row r="54" spans="2:47" ht="28.5" customHeight="1" thickBot="1">
      <c r="B54" s="40">
        <f>B36+1</f>
        <v>11</v>
      </c>
      <c r="C54" s="90">
        <f t="array" ref="C54">IF(ISERROR(INDEX(مسودة!$C$52:$AV$81,SMALL(IF((مسودة!$AV$52:$AV$81="ناجح"),ROW(مسودة!$C$52:$AV$81)-MIN(ROW(مسودة!$C$52:$AV$81))+1,""),ROW(A1)),COLUMN(A1))),"",INDEX(مسودة!$C$52:$AV$81,SMALL(IF((مسودة!$AV$52:$AV$81="ناجح"),ROW(مسودة!$C$52:$AV$81)-MIN(ROW(مسودة!$C$52:$AV$81))+1,""),ROW(A1)),COLUMN(A1)))</f>
        <v>621</v>
      </c>
      <c r="D54" s="87" t="str">
        <f>IF(C54&lt;&gt;"",VLOOKUP(C54,مسودة!$C$52:$D$81,2,0),"")</f>
        <v xml:space="preserve">تيمور  محمد </v>
      </c>
      <c r="E54" s="87">
        <f>IF(C54&lt;&gt;"",VLOOKUP(C54,مسودة!$C$52:$E$81,3,0),"")</f>
        <v>223</v>
      </c>
      <c r="F54" s="11" t="s">
        <v>30</v>
      </c>
      <c r="G54" s="33">
        <f t="array" ref="G54">IF($C$54="","",IFERROR(MAX(IF((ROW(مسودة!$C$52:$C$81)=SMALL(IF((ROW(مسودة!$C$52:$C$81)*(مسودة!$C$52:$C$81=$C$54)),ROW(مسودة!$C$52:$C$81)),ROW()-ROW(G54)+1)),مسودة!G52:'مسودة'!G$81)),0))</f>
        <v>18</v>
      </c>
      <c r="H54" s="33">
        <f t="array" ref="H54">IF($C$54="","",IFERROR(MAX(IF((ROW(مسودة!$C$52:$C$81)=SMALL(IF((ROW(مسودة!$C$52:$C$81)*(مسودة!$C$52:$C$81=$C$54)),ROW(مسودة!$C$52:$C$81)),ROW()-ROW(H54)+1)),مسودة!H52:'مسودة'!H$81)),0))</f>
        <v>56</v>
      </c>
      <c r="I54" s="33">
        <f t="array" ref="I54">IF($C$54="","",IFERROR(MAX(IF((ROW(مسودة!$C$52:$C$81)=SMALL(IF((ROW(مسودة!$C$52:$C$81)*(مسودة!$C$52:$C$81=$C$54)),ROW(مسودة!$C$52:$C$81)),ROW()-ROW(I54)+1)),مسودة!I52:'مسودة'!I$81)),0))</f>
        <v>74</v>
      </c>
      <c r="J54" s="33">
        <f t="array" ref="J54">IF($C$54="","",IFERROR(MAX(IF((ROW(مسودة!$C$52:$C$81)=SMALL(IF((ROW(مسودة!$C$52:$C$81)*(مسودة!$C$52:$C$81=$C$54)),ROW(مسودة!$C$52:$C$81)),ROW()-ROW(J54)+1)),مسودة!J52:'مسودة'!J$81)),0))</f>
        <v>24</v>
      </c>
      <c r="K54" s="33">
        <f t="array" ref="K54">IF($C$54="","",IFERROR(MAX(IF((ROW(مسودة!$C$52:$C$81)=SMALL(IF((ROW(مسودة!$C$52:$C$81)*(مسودة!$C$52:$C$81=$C$54)),ROW(مسودة!$C$52:$C$81)),ROW()-ROW(K54)+1)),مسودة!K52:'مسودة'!K$81)),0))</f>
        <v>30</v>
      </c>
      <c r="L54" s="33">
        <f t="array" ref="L54">IF($C$54="","",IFERROR(MAX(IF((ROW(مسودة!$C$52:$C$81)=SMALL(IF((ROW(مسودة!$C$52:$C$81)*(مسودة!$C$52:$C$81=$C$54)),ROW(مسودة!$C$52:$C$81)),ROW()-ROW(L54)+1)),مسودة!L52:'مسودة'!L$81)),0))</f>
        <v>54</v>
      </c>
      <c r="M54" s="33">
        <f t="array" ref="M54">IF($C$54="","",IFERROR(MAX(IF((ROW(مسودة!$C$52:$C$81)=SMALL(IF((ROW(مسودة!$C$52:$C$81)*(مسودة!$C$52:$C$81=$C$54)),ROW(مسودة!$C$52:$C$81)),ROW()-ROW(M54)+1)),مسودة!M52:'مسودة'!M$81)),0))</f>
        <v>17</v>
      </c>
      <c r="N54" s="33">
        <f t="array" ref="N54">IF($C$54="","",IFERROR(MAX(IF((ROW(مسودة!$C$52:$C$81)=SMALL(IF((ROW(مسودة!$C$52:$C$81)*(مسودة!$C$52:$C$81=$C$54)),ROW(مسودة!$C$52:$C$81)),ROW()-ROW(N54)+1)),مسودة!N52:'مسودة'!N$81)),0))</f>
        <v>44</v>
      </c>
      <c r="O54" s="33">
        <f t="array" ref="O54">IF($C$54="","",IFERROR(MAX(IF((ROW(مسودة!$C$52:$C$81)=SMALL(IF((ROW(مسودة!$C$52:$C$81)*(مسودة!$C$52:$C$81=$C$54)),ROW(مسودة!$C$52:$C$81)),ROW()-ROW(O54)+1)),مسودة!O52:'مسودة'!O$81)),0))</f>
        <v>61</v>
      </c>
      <c r="P54" s="33">
        <f t="array" ref="P54">IF($C$54="","",IFERROR(MAX(IF((ROW(مسودة!$C$52:$C$81)=SMALL(IF((ROW(مسودة!$C$52:$C$81)*(مسودة!$C$52:$C$81=$C$54)),ROW(مسودة!$C$52:$C$81)),ROW()-ROW(P54)+1)),مسودة!P52:'مسودة'!P$81)),0))</f>
        <v>22</v>
      </c>
      <c r="Q54" s="33">
        <f t="array" ref="Q54">IF($C$54="","",IFERROR(MAX(IF((ROW(مسودة!$C$52:$C$81)=SMALL(IF((ROW(مسودة!$C$52:$C$81)*(مسودة!$C$52:$C$81=$C$54)),ROW(مسودة!$C$52:$C$81)),ROW()-ROW(Q54)+1)),مسودة!Q52:'مسودة'!Q$81)),0))</f>
        <v>10</v>
      </c>
      <c r="R54" s="33">
        <f t="array" ref="R54">IF($C$54="","",IFERROR(MAX(IF((ROW(مسودة!$C$52:$C$81)=SMALL(IF((ROW(مسودة!$C$52:$C$81)*(مسودة!$C$52:$C$81=$C$54)),ROW(مسودة!$C$52:$C$81)),ROW()-ROW(R54)+1)),مسودة!R52:'مسودة'!R$81)),0))</f>
        <v>32</v>
      </c>
      <c r="S54" s="33">
        <f t="array" ref="S54">IF($C$54="","",IFERROR(MAX(IF((ROW(مسودة!$C$52:$C$81)=SMALL(IF((ROW(مسودة!$C$52:$C$81)*(مسودة!$C$52:$C$81=$C$54)),ROW(مسودة!$C$52:$C$81)),ROW()-ROW(S54)+1)),مسودة!S52:'مسودة'!S$81)),0))</f>
        <v>20</v>
      </c>
      <c r="T54" s="33">
        <f t="array" ref="T54">IF($C$54="","",IFERROR(MAX(IF((ROW(مسودة!$C$52:$C$81)=SMALL(IF((ROW(مسودة!$C$52:$C$81)*(مسودة!$C$52:$C$81=$C$54)),ROW(مسودة!$C$52:$C$81)),ROW()-ROW(T54)+1)),مسودة!T52:'مسودة'!T$81)),0))</f>
        <v>19</v>
      </c>
      <c r="U54" s="33">
        <f t="array" ref="U54">IF($C$54="","",IFERROR(MAX(IF((ROW(مسودة!$C$52:$C$81)=SMALL(IF((ROW(مسودة!$C$52:$C$81)*(مسودة!$C$52:$C$81=$C$54)),ROW(مسودة!$C$52:$C$81)),ROW()-ROW(U54)+1)),مسودة!U52:'مسودة'!U$81)),0))</f>
        <v>39</v>
      </c>
      <c r="V54" s="33">
        <f t="array" ref="V54">IF($C$54="","",IFERROR(MAX(IF((ROW(مسودة!$C$52:$C$81)=SMALL(IF((ROW(مسودة!$C$52:$C$81)*(مسودة!$C$52:$C$81=$C$54)),ROW(مسودة!$C$52:$C$81)),ROW()-ROW(V54)+1)),مسودة!V52:'مسودة'!V$81)),0))</f>
        <v>18</v>
      </c>
      <c r="W54" s="33">
        <f t="array" ref="W54">IF($C$54="","",IFERROR(MAX(IF((ROW(مسودة!$C$52:$C$81)=SMALL(IF((ROW(مسودة!$C$52:$C$81)*(مسودة!$C$52:$C$81=$C$54)),ROW(مسودة!$C$52:$C$81)),ROW()-ROW(W54)+1)),مسودة!W52:'مسودة'!W$81)),0))</f>
        <v>27</v>
      </c>
      <c r="X54" s="33">
        <f t="array" ref="X54">IF($C$54="","",IFERROR(MAX(IF((ROW(مسودة!$C$52:$C$81)=SMALL(IF((ROW(مسودة!$C$52:$C$81)*(مسودة!$C$52:$C$81=$C$54)),ROW(مسودة!$C$52:$C$81)),ROW()-ROW(X54)+1)),مسودة!X52:'مسودة'!X$81)),0))</f>
        <v>45</v>
      </c>
      <c r="Y54" s="33">
        <f t="array" ref="Y54">IF($C$54="","",IFERROR(MAX(IF((ROW(مسودة!$C$52:$C$81)=SMALL(IF((ROW(مسودة!$C$52:$C$81)*(مسودة!$C$52:$C$81=$C$54)),ROW(مسودة!$C$52:$C$81)),ROW()-ROW(Y54)+1)),مسودة!Y52:'مسودة'!Y$81)),0))</f>
        <v>10</v>
      </c>
      <c r="Z54" s="33">
        <f t="array" ref="Z54">IF($C$54="","",IFERROR(MAX(IF((ROW(مسودة!$C$52:$C$81)=SMALL(IF((ROW(مسودة!$C$52:$C$81)*(مسودة!$C$52:$C$81=$C$54)),ROW(مسودة!$C$52:$C$81)),ROW()-ROW(Z54)+1)),مسودة!Z52:'مسودة'!Z$81)),0))</f>
        <v>22</v>
      </c>
      <c r="AA54" s="33">
        <f t="array" ref="AA54">IF($C$54="","",IFERROR(MAX(IF((ROW(مسودة!$C$52:$C$81)=SMALL(IF((ROW(مسودة!$C$52:$C$81)*(مسودة!$C$52:$C$81=$C$54)),ROW(مسودة!$C$52:$C$81)),ROW()-ROW(AA54)+1)),مسودة!AA52:'مسودة'!AA$81)),0))</f>
        <v>32</v>
      </c>
      <c r="AB54" s="33">
        <f t="array" ref="AB54">IF($C$54="","",IFERROR(MAX(IF((ROW(مسودة!$C$52:$C$81)=SMALL(IF((ROW(مسودة!$C$52:$C$81)*(مسودة!$C$52:$C$81=$C$54)),ROW(مسودة!$C$52:$C$81)),ROW()-ROW(AB54)+1)),مسودة!AB52:'مسودة'!AB$81)),0))</f>
        <v>14</v>
      </c>
      <c r="AC54" s="33">
        <f t="array" ref="AC54">IF($C$54="","",IFERROR(MAX(IF((ROW(مسودة!$C$52:$C$81)=SMALL(IF((ROW(مسودة!$C$52:$C$81)*(مسودة!$C$52:$C$81=$C$54)),ROW(مسودة!$C$52:$C$81)),ROW()-ROW(AC54)+1)),مسودة!AC52:'مسودة'!AC$81)),0))</f>
        <v>22</v>
      </c>
      <c r="AD54" s="33">
        <f t="array" ref="AD54">IF($C$54="","",IFERROR(MAX(IF((ROW(مسودة!$C$52:$C$81)=SMALL(IF((ROW(مسودة!$C$52:$C$81)*(مسودة!$C$52:$C$81=$C$54)),ROW(مسودة!$C$52:$C$81)),ROW()-ROW(AD54)+1)),مسودة!AD52:'مسودة'!AD$81)),0))</f>
        <v>36</v>
      </c>
      <c r="AE54" s="33">
        <f t="array" ref="AE54">IF($C$54="","",IFERROR(MAX(IF((ROW(مسودة!$C$52:$C$81)=SMALL(IF((ROW(مسودة!$C$52:$C$81)*(مسودة!$C$52:$C$81=$C$54)),ROW(مسودة!$C$52:$C$81)),ROW()-ROW(AE54)+1)),مسودة!AE52:'مسودة'!AE$81)),0))</f>
        <v>11</v>
      </c>
      <c r="AF54" s="33">
        <f t="array" ref="AF54">IF($C$54="","",IFERROR(MAX(IF((ROW(مسودة!$C$52:$C$81)=SMALL(IF((ROW(مسودة!$C$52:$C$81)*(مسودة!$C$52:$C$81=$C$54)),ROW(مسودة!$C$52:$C$81)),ROW()-ROW(AF54)+1)),مسودة!AF52:'مسودة'!AF$81)),0))</f>
        <v>17</v>
      </c>
      <c r="AG54" s="33">
        <f t="array" ref="AG54">IF($C$54="","",IFERROR(MAX(IF((ROW(مسودة!$C$52:$C$81)=SMALL(IF((ROW(مسودة!$C$52:$C$81)*(مسودة!$C$52:$C$81=$C$54)),ROW(مسودة!$C$52:$C$81)),ROW()-ROW(AG54)+1)),مسودة!AG52:'مسودة'!AG$81)),0))</f>
        <v>28</v>
      </c>
      <c r="AH54" s="33">
        <f t="array" ref="AH54">IF($C$54="","",IFERROR(MAX(IF((ROW(مسودة!$C$52:$C$81)=SMALL(IF((ROW(مسودة!$C$52:$C$81)*(مسودة!$C$52:$C$81=$C$54)),ROW(مسودة!$C$52:$C$81)),ROW()-ROW(AH54)+1)),مسودة!AH52:'مسودة'!AH$81)),0))</f>
        <v>9</v>
      </c>
      <c r="AI54" s="33">
        <f t="array" ref="AI54">IF($C$54="","",IFERROR(MAX(IF((ROW(مسودة!$C$52:$C$81)=SMALL(IF((ROW(مسودة!$C$52:$C$81)*(مسودة!$C$52:$C$81=$C$54)),ROW(مسودة!$C$52:$C$81)),ROW()-ROW(AI54)+1)),مسودة!AI52:'مسودة'!AI$81)),0))</f>
        <v>18</v>
      </c>
      <c r="AJ54" s="33">
        <f t="array" ref="AJ54">IF($C$54="","",IFERROR(MAX(IF((ROW(مسودة!$C$52:$C$81)=SMALL(IF((ROW(مسودة!$C$52:$C$81)*(مسودة!$C$52:$C$81=$C$54)),ROW(مسودة!$C$52:$C$81)),ROW()-ROW(AJ54)+1)),مسودة!AJ52:'مسودة'!AJ$81)),0))</f>
        <v>27</v>
      </c>
      <c r="AK54" s="33">
        <f t="array" ref="AK54">IF($C$54="","",IFERROR(MAX(IF((ROW(مسودة!$C$52:$C$81)=SMALL(IF((ROW(مسودة!$C$52:$C$81)*(مسودة!$C$52:$C$81=$C$54)),ROW(مسودة!$C$52:$C$81)),ROW()-ROW(AK54)+1)),مسودة!AK52:'مسودة'!AK$81)),0))</f>
        <v>5</v>
      </c>
      <c r="AL54" s="33">
        <f t="array" ref="AL54">IF($C$54="","",IFERROR(MAX(IF((ROW(مسودة!$C$52:$C$81)=SMALL(IF((ROW(مسودة!$C$52:$C$81)*(مسودة!$C$52:$C$81=$C$54)),ROW(مسودة!$C$52:$C$81)),ROW()-ROW(AL54)+1)),مسودة!AL52:'مسودة'!AL$81)),0))</f>
        <v>9</v>
      </c>
      <c r="AM54" s="33">
        <f t="array" ref="AM54">IF($C$54="","",IFERROR(MAX(IF((ROW(مسودة!$C$52:$C$81)=SMALL(IF((ROW(مسودة!$C$52:$C$81)*(مسودة!$C$52:$C$81=$C$54)),ROW(مسودة!$C$52:$C$81)),ROW()-ROW(AM54)+1)),مسودة!AM52:'مسودة'!AM$81)),0))</f>
        <v>14</v>
      </c>
      <c r="AN54" s="54"/>
      <c r="AO54" s="54"/>
      <c r="AP54" s="47"/>
      <c r="AQ54" s="41"/>
      <c r="AR54" s="41"/>
      <c r="AS54" s="41"/>
      <c r="AT54" s="41"/>
      <c r="AU54" s="95" t="str">
        <f>IFERROR(LOOKUP(2,1/((مسودة!$C$52:$C$81=C54)*(مسودة!$F$52:$F$81=F54)),مسودة!$AV$52:$AV$81),"")</f>
        <v>ناجح</v>
      </c>
    </row>
    <row r="55" spans="2:47" ht="28.5" customHeight="1" thickBot="1">
      <c r="B55" s="40"/>
      <c r="C55" s="91"/>
      <c r="D55" s="43"/>
      <c r="E55" s="43"/>
      <c r="F55" s="11" t="s">
        <v>31</v>
      </c>
      <c r="G55" s="33">
        <f t="array" ref="G55">IF($C$54="","",IFERROR(MAX(IF((ROW(مسودة!$C$52:$C$81)=SMALL(IF((ROW(مسودة!$C$52:$C$81)*(مسودة!$C$52:$C$81=$C$54)),ROW(مسودة!$C$52:$C$81)),ROW()-ROW(G55)+1)),مسودة!G53:'مسودة'!G$81)),0))</f>
        <v>20</v>
      </c>
      <c r="H55" s="33">
        <f t="array" ref="H55">IF($C$54="","",IFERROR(MAX(IF((ROW(مسودة!$C$52:$C$81)=SMALL(IF((ROW(مسودة!$C$52:$C$81)*(مسودة!$C$52:$C$81=$C$54)),ROW(مسودة!$C$52:$C$81)),ROW()-ROW(H55)+1)),مسودة!H53:'مسودة'!H$81)),0))</f>
        <v>57</v>
      </c>
      <c r="I55" s="33">
        <f t="array" ref="I55">IF($C$54="","",IFERROR(MAX(IF((ROW(مسودة!$C$52:$C$81)=SMALL(IF((ROW(مسودة!$C$52:$C$81)*(مسودة!$C$52:$C$81=$C$54)),ROW(مسودة!$C$52:$C$81)),ROW()-ROW(I55)+1)),مسودة!I53:'مسودة'!I$81)),0))</f>
        <v>77</v>
      </c>
      <c r="J55" s="33">
        <f t="array" ref="J55">IF($C$54="","",IFERROR(MAX(IF((ROW(مسودة!$C$52:$C$81)=SMALL(IF((ROW(مسودة!$C$52:$C$81)*(مسودة!$C$52:$C$81=$C$54)),ROW(مسودة!$C$52:$C$81)),ROW()-ROW(J55)+1)),مسودة!J53:'مسودة'!J$81)),0))</f>
        <v>25</v>
      </c>
      <c r="K55" s="33">
        <f t="array" ref="K55">IF($C$54="","",IFERROR(MAX(IF((ROW(مسودة!$C$52:$C$81)=SMALL(IF((ROW(مسودة!$C$52:$C$81)*(مسودة!$C$52:$C$81=$C$54)),ROW(مسودة!$C$52:$C$81)),ROW()-ROW(K55)+1)),مسودة!K53:'مسودة'!K$81)),0))</f>
        <v>26</v>
      </c>
      <c r="L55" s="33">
        <f t="array" ref="L55">IF($C$54="","",IFERROR(MAX(IF((ROW(مسودة!$C$52:$C$81)=SMALL(IF((ROW(مسودة!$C$52:$C$81)*(مسودة!$C$52:$C$81=$C$54)),ROW(مسودة!$C$52:$C$81)),ROW()-ROW(L55)+1)),مسودة!L53:'مسودة'!L$81)),0))</f>
        <v>51</v>
      </c>
      <c r="M55" s="33">
        <f t="array" ref="M55">IF($C$54="","",IFERROR(MAX(IF((ROW(مسودة!$C$52:$C$81)=SMALL(IF((ROW(مسودة!$C$52:$C$81)*(مسودة!$C$52:$C$81=$C$54)),ROW(مسودة!$C$52:$C$81)),ROW()-ROW(M55)+1)),مسودة!M53:'مسودة'!M$81)),0))</f>
        <v>17</v>
      </c>
      <c r="N55" s="33">
        <f t="array" ref="N55">IF($C$54="","",IFERROR(MAX(IF((ROW(مسودة!$C$52:$C$81)=SMALL(IF((ROW(مسودة!$C$52:$C$81)*(مسودة!$C$52:$C$81=$C$54)),ROW(مسودة!$C$52:$C$81)),ROW()-ROW(N55)+1)),مسودة!N53:'مسودة'!N$81)),0))</f>
        <v>35</v>
      </c>
      <c r="O55" s="33">
        <f t="array" ref="O55">IF($C$54="","",IFERROR(MAX(IF((ROW(مسودة!$C$52:$C$81)=SMALL(IF((ROW(مسودة!$C$52:$C$81)*(مسودة!$C$52:$C$81=$C$54)),ROW(مسودة!$C$52:$C$81)),ROW()-ROW(O55)+1)),مسودة!O53:'مسودة'!O$81)),0))</f>
        <v>52</v>
      </c>
      <c r="P55" s="33">
        <f t="array" ref="P55">IF($C$54="","",IFERROR(MAX(IF((ROW(مسودة!$C$52:$C$81)=SMALL(IF((ROW(مسودة!$C$52:$C$81)*(مسودة!$C$52:$C$81=$C$54)),ROW(مسودة!$C$52:$C$81)),ROW()-ROW(P55)+1)),مسودة!P53:'مسودة'!P$81)),0))</f>
        <v>16</v>
      </c>
      <c r="Q55" s="33">
        <f t="array" ref="Q55">IF($C$54="","",IFERROR(MAX(IF((ROW(مسودة!$C$52:$C$81)=SMALL(IF((ROW(مسودة!$C$52:$C$81)*(مسودة!$C$52:$C$81=$C$54)),ROW(مسودة!$C$52:$C$81)),ROW()-ROW(Q55)+1)),مسودة!Q53:'مسودة'!Q$81)),0))</f>
        <v>19</v>
      </c>
      <c r="R55" s="33">
        <f t="array" ref="R55">IF($C$54="","",IFERROR(MAX(IF((ROW(مسودة!$C$52:$C$81)=SMALL(IF((ROW(مسودة!$C$52:$C$81)*(مسودة!$C$52:$C$81=$C$54)),ROW(مسودة!$C$52:$C$81)),ROW()-ROW(R55)+1)),مسودة!R53:'مسودة'!R$81)),0))</f>
        <v>35</v>
      </c>
      <c r="S55" s="33">
        <f t="array" ref="S55">IF($C$54="","",IFERROR(MAX(IF((ROW(مسودة!$C$52:$C$81)=SMALL(IF((ROW(مسودة!$C$52:$C$81)*(مسودة!$C$52:$C$81=$C$54)),ROW(مسودة!$C$52:$C$81)),ROW()-ROW(S55)+1)),مسودة!S53:'مسودة'!S$81)),0))</f>
        <v>19</v>
      </c>
      <c r="T55" s="33">
        <f t="array" ref="T55">IF($C$54="","",IFERROR(MAX(IF((ROW(مسودة!$C$52:$C$81)=SMALL(IF((ROW(مسودة!$C$52:$C$81)*(مسودة!$C$52:$C$81=$C$54)),ROW(مسودة!$C$52:$C$81)),ROW()-ROW(T55)+1)),مسودة!T53:'مسودة'!T$81)),0))</f>
        <v>29</v>
      </c>
      <c r="U55" s="33">
        <f t="array" ref="U55">IF($C$54="","",IFERROR(MAX(IF((ROW(مسودة!$C$52:$C$81)=SMALL(IF((ROW(مسودة!$C$52:$C$81)*(مسودة!$C$52:$C$81=$C$54)),ROW(مسودة!$C$52:$C$81)),ROW()-ROW(U55)+1)),مسودة!U53:'مسودة'!U$81)),0))</f>
        <v>48</v>
      </c>
      <c r="V55" s="33">
        <f t="array" ref="V55">IF($C$54="","",IFERROR(MAX(IF((ROW(مسودة!$C$52:$C$81)=SMALL(IF((ROW(مسودة!$C$52:$C$81)*(مسودة!$C$52:$C$81=$C$54)),ROW(مسودة!$C$52:$C$81)),ROW()-ROW(V55)+1)),مسودة!V53:'مسودة'!V$81)),0))</f>
        <v>16</v>
      </c>
      <c r="W55" s="33">
        <f t="array" ref="W55">IF($C$54="","",IFERROR(MAX(IF((ROW(مسودة!$C$52:$C$81)=SMALL(IF((ROW(مسودة!$C$52:$C$81)*(مسودة!$C$52:$C$81=$C$54)),ROW(مسودة!$C$52:$C$81)),ROW()-ROW(W55)+1)),مسودة!W53:'مسودة'!W$81)),0))</f>
        <v>17</v>
      </c>
      <c r="X55" s="33">
        <f t="array" ref="X55">IF($C$54="","",IFERROR(MAX(IF((ROW(مسودة!$C$52:$C$81)=SMALL(IF((ROW(مسودة!$C$52:$C$81)*(مسودة!$C$52:$C$81=$C$54)),ROW(مسودة!$C$52:$C$81)),ROW()-ROW(X55)+1)),مسودة!X53:'مسودة'!X$81)),0))</f>
        <v>33</v>
      </c>
      <c r="Y55" s="33">
        <f t="array" ref="Y55">IF($C$54="","",IFERROR(MAX(IF((ROW(مسودة!$C$52:$C$81)=SMALL(IF((ROW(مسودة!$C$52:$C$81)*(مسودة!$C$52:$C$81=$C$54)),ROW(مسودة!$C$52:$C$81)),ROW()-ROW(Y55)+1)),مسودة!Y53:'مسودة'!Y$81)),0))</f>
        <v>6</v>
      </c>
      <c r="Z55" s="33">
        <f t="array" ref="Z55">IF($C$54="","",IFERROR(MAX(IF((ROW(مسودة!$C$52:$C$81)=SMALL(IF((ROW(مسودة!$C$52:$C$81)*(مسودة!$C$52:$C$81=$C$54)),ROW(مسودة!$C$52:$C$81)),ROW()-ROW(Z55)+1)),مسودة!Z53:'مسودة'!Z$81)),0))</f>
        <v>16</v>
      </c>
      <c r="AA55" s="33">
        <f t="array" ref="AA55">IF($C$54="","",IFERROR(MAX(IF((ROW(مسودة!$C$52:$C$81)=SMALL(IF((ROW(مسودة!$C$52:$C$81)*(مسودة!$C$52:$C$81=$C$54)),ROW(مسودة!$C$52:$C$81)),ROW()-ROW(AA55)+1)),مسودة!AA53:'مسودة'!AA$81)),0))</f>
        <v>22</v>
      </c>
      <c r="AB55" s="33">
        <f t="array" ref="AB55">IF($C$54="","",IFERROR(MAX(IF((ROW(مسودة!$C$52:$C$81)=SMALL(IF((ROW(مسودة!$C$52:$C$81)*(مسودة!$C$52:$C$81=$C$54)),ROW(مسودة!$C$52:$C$81)),ROW()-ROW(AB55)+1)),مسودة!AB53:'مسودة'!AB$81)),0))</f>
        <v>14</v>
      </c>
      <c r="AC55" s="33">
        <f t="array" ref="AC55">IF($C$54="","",IFERROR(MAX(IF((ROW(مسودة!$C$52:$C$81)=SMALL(IF((ROW(مسودة!$C$52:$C$81)*(مسودة!$C$52:$C$81=$C$54)),ROW(مسودة!$C$52:$C$81)),ROW()-ROW(AC55)+1)),مسودة!AC53:'مسودة'!AC$81)),0))</f>
        <v>14</v>
      </c>
      <c r="AD55" s="33">
        <f t="array" ref="AD55">IF($C$54="","",IFERROR(MAX(IF((ROW(مسودة!$C$52:$C$81)=SMALL(IF((ROW(مسودة!$C$52:$C$81)*(مسودة!$C$52:$C$81=$C$54)),ROW(مسودة!$C$52:$C$81)),ROW()-ROW(AD55)+1)),مسودة!AD53:'مسودة'!AD$81)),0))</f>
        <v>28</v>
      </c>
      <c r="AE55" s="33">
        <f t="array" ref="AE55">IF($C$54="","",IFERROR(MAX(IF((ROW(مسودة!$C$52:$C$81)=SMALL(IF((ROW(مسودة!$C$52:$C$81)*(مسودة!$C$52:$C$81=$C$54)),ROW(مسودة!$C$52:$C$81)),ROW()-ROW(AE55)+1)),مسودة!AE53:'مسودة'!AE$81)),0))</f>
        <v>12</v>
      </c>
      <c r="AF55" s="33">
        <f t="array" ref="AF55">IF($C$54="","",IFERROR(MAX(IF((ROW(مسودة!$C$52:$C$81)=SMALL(IF((ROW(مسودة!$C$52:$C$81)*(مسودة!$C$52:$C$81=$C$54)),ROW(مسودة!$C$52:$C$81)),ROW()-ROW(AF55)+1)),مسودة!AF53:'مسودة'!AF$81)),0))</f>
        <v>24</v>
      </c>
      <c r="AG55" s="33">
        <f t="array" ref="AG55">IF($C$54="","",IFERROR(MAX(IF((ROW(مسودة!$C$52:$C$81)=SMALL(IF((ROW(مسودة!$C$52:$C$81)*(مسودة!$C$52:$C$81=$C$54)),ROW(مسودة!$C$52:$C$81)),ROW()-ROW(AG55)+1)),مسودة!AG53:'مسودة'!AG$81)),0))</f>
        <v>36</v>
      </c>
      <c r="AH55" s="33">
        <f t="array" ref="AH55">IF($C$54="","",IFERROR(MAX(IF((ROW(مسودة!$C$52:$C$81)=SMALL(IF((ROW(مسودة!$C$52:$C$81)*(مسودة!$C$52:$C$81=$C$54)),ROW(مسودة!$C$52:$C$81)),ROW()-ROW(AH55)+1)),مسودة!AH53:'مسودة'!AH$81)),0))</f>
        <v>8</v>
      </c>
      <c r="AI55" s="33">
        <f t="array" ref="AI55">IF($C$54="","",IFERROR(MAX(IF((ROW(مسودة!$C$52:$C$81)=SMALL(IF((ROW(مسودة!$C$52:$C$81)*(مسودة!$C$52:$C$81=$C$54)),ROW(مسودة!$C$52:$C$81)),ROW()-ROW(AI55)+1)),مسودة!AI53:'مسودة'!AI$81)),0))</f>
        <v>21</v>
      </c>
      <c r="AJ55" s="33">
        <f t="array" ref="AJ55">IF($C$54="","",IFERROR(MAX(IF((ROW(مسودة!$C$52:$C$81)=SMALL(IF((ROW(مسودة!$C$52:$C$81)*(مسودة!$C$52:$C$81=$C$54)),ROW(مسودة!$C$52:$C$81)),ROW()-ROW(AJ55)+1)),مسودة!AJ53:'مسودة'!AJ$81)),0))</f>
        <v>29</v>
      </c>
      <c r="AK55" s="33">
        <f t="array" ref="AK55">IF($C$54="","",IFERROR(MAX(IF((ROW(مسودة!$C$52:$C$81)=SMALL(IF((ROW(مسودة!$C$52:$C$81)*(مسودة!$C$52:$C$81=$C$54)),ROW(مسودة!$C$52:$C$81)),ROW()-ROW(AK55)+1)),مسودة!AK53:'مسودة'!AK$81)),0))</f>
        <v>5</v>
      </c>
      <c r="AL55" s="33">
        <f t="array" ref="AL55">IF($C$54="","",IFERROR(MAX(IF((ROW(مسودة!$C$52:$C$81)=SMALL(IF((ROW(مسودة!$C$52:$C$81)*(مسودة!$C$52:$C$81=$C$54)),ROW(مسودة!$C$52:$C$81)),ROW()-ROW(AL55)+1)),مسودة!AL53:'مسودة'!AL$81)),0))</f>
        <v>10</v>
      </c>
      <c r="AM55" s="33">
        <f t="array" ref="AM55">IF($C$54="","",IFERROR(MAX(IF((ROW(مسودة!$C$52:$C$81)=SMALL(IF((ROW(مسودة!$C$52:$C$81)*(مسودة!$C$52:$C$81=$C$54)),ROW(مسودة!$C$52:$C$81)),ROW()-ROW(AM55)+1)),مسودة!AM53:'مسودة'!AM$81)),0))</f>
        <v>15</v>
      </c>
      <c r="AN55" s="48"/>
      <c r="AO55" s="48"/>
      <c r="AP55" s="48"/>
      <c r="AQ55" s="41"/>
      <c r="AR55" s="41"/>
      <c r="AS55" s="41"/>
      <c r="AT55" s="41"/>
      <c r="AU55" s="96"/>
    </row>
    <row r="56" spans="2:47" ht="28.5" thickBot="1">
      <c r="B56" s="40"/>
      <c r="C56" s="85"/>
      <c r="D56" s="43"/>
      <c r="E56" s="43"/>
      <c r="F56" s="14" t="s">
        <v>32</v>
      </c>
      <c r="G56" s="33">
        <f t="array" ref="G56">IF($C$54="","",IFERROR(MAX(IF((ROW(مسودة!$C$52:$C$81)=SMALL(IF((ROW(مسودة!$C$52:$C$81)*(مسودة!$C$52:$C$81=$C$54)),ROW(مسودة!$C$52:$C$81)),ROW()-ROW(G56)+1)),مسودة!G54:'مسودة'!G$81)),0))</f>
        <v>38</v>
      </c>
      <c r="H56" s="33">
        <f t="array" ref="H56">IF($C$54="","",IFERROR(MAX(IF((ROW(مسودة!$C$52:$C$81)=SMALL(IF((ROW(مسودة!$C$52:$C$81)*(مسودة!$C$52:$C$81=$C$54)),ROW(مسودة!$C$52:$C$81)),ROW()-ROW(H56)+1)),مسودة!H54:'مسودة'!H$81)),0))</f>
        <v>113</v>
      </c>
      <c r="I56" s="33">
        <f t="array" ref="I56">IF($C$54="","",IFERROR(MAX(IF((ROW(مسودة!$C$52:$C$81)=SMALL(IF((ROW(مسودة!$C$52:$C$81)*(مسودة!$C$52:$C$81=$C$54)),ROW(مسودة!$C$52:$C$81)),ROW()-ROW(I56)+1)),مسودة!I54:'مسودة'!I$81)),0))</f>
        <v>151</v>
      </c>
      <c r="J56" s="33">
        <f t="array" ref="J56">IF($C$54="","",IFERROR(MAX(IF((ROW(مسودة!$C$52:$C$81)=SMALL(IF((ROW(مسودة!$C$52:$C$81)*(مسودة!$C$52:$C$81=$C$54)),ROW(مسودة!$C$52:$C$81)),ROW()-ROW(J56)+1)),مسودة!J54:'مسودة'!J$81)),0))</f>
        <v>49</v>
      </c>
      <c r="K56" s="33">
        <f t="array" ref="K56">IF($C$54="","",IFERROR(MAX(IF((ROW(مسودة!$C$52:$C$81)=SMALL(IF((ROW(مسودة!$C$52:$C$81)*(مسودة!$C$52:$C$81=$C$54)),ROW(مسودة!$C$52:$C$81)),ROW()-ROW(K56)+1)),مسودة!K54:'مسودة'!K$81)),0))</f>
        <v>56</v>
      </c>
      <c r="L56" s="33">
        <f t="array" ref="L56">IF($C$54="","",IFERROR(MAX(IF((ROW(مسودة!$C$52:$C$81)=SMALL(IF((ROW(مسودة!$C$52:$C$81)*(مسودة!$C$52:$C$81=$C$54)),ROW(مسودة!$C$52:$C$81)),ROW()-ROW(L56)+1)),مسودة!L54:'مسودة'!L$81)),0))</f>
        <v>105</v>
      </c>
      <c r="M56" s="33">
        <f t="array" ref="M56">IF($C$54="","",IFERROR(MAX(IF((ROW(مسودة!$C$52:$C$81)=SMALL(IF((ROW(مسودة!$C$52:$C$81)*(مسودة!$C$52:$C$81=$C$54)),ROW(مسودة!$C$52:$C$81)),ROW()-ROW(M56)+1)),مسودة!M54:'مسودة'!M$81)),0))</f>
        <v>34</v>
      </c>
      <c r="N56" s="33">
        <f t="array" ref="N56">IF($C$54="","",IFERROR(MAX(IF((ROW(مسودة!$C$52:$C$81)=SMALL(IF((ROW(مسودة!$C$52:$C$81)*(مسودة!$C$52:$C$81=$C$54)),ROW(مسودة!$C$52:$C$81)),ROW()-ROW(N56)+1)),مسودة!N54:'مسودة'!N$81)),0))</f>
        <v>79</v>
      </c>
      <c r="O56" s="33">
        <f t="array" ref="O56">IF($C$54="","",IFERROR(MAX(IF((ROW(مسودة!$C$52:$C$81)=SMALL(IF((ROW(مسودة!$C$52:$C$81)*(مسودة!$C$52:$C$81=$C$54)),ROW(مسودة!$C$52:$C$81)),ROW()-ROW(O56)+1)),مسودة!O54:'مسودة'!O$81)),0))</f>
        <v>113</v>
      </c>
      <c r="P56" s="33">
        <f t="array" ref="P56">IF($C$54="","",IFERROR(MAX(IF((ROW(مسودة!$C$52:$C$81)=SMALL(IF((ROW(مسودة!$C$52:$C$81)*(مسودة!$C$52:$C$81=$C$54)),ROW(مسودة!$C$52:$C$81)),ROW()-ROW(P56)+1)),مسودة!P54:'مسودة'!P$81)),0))</f>
        <v>38</v>
      </c>
      <c r="Q56" s="33">
        <f t="array" ref="Q56">IF($C$54="","",IFERROR(MAX(IF((ROW(مسودة!$C$52:$C$81)=SMALL(IF((ROW(مسودة!$C$52:$C$81)*(مسودة!$C$52:$C$81=$C$54)),ROW(مسودة!$C$52:$C$81)),ROW()-ROW(Q56)+1)),مسودة!Q54:'مسودة'!Q$81)),0))</f>
        <v>29</v>
      </c>
      <c r="R56" s="33">
        <f t="array" ref="R56">IF($C$54="","",IFERROR(MAX(IF((ROW(مسودة!$C$52:$C$81)=SMALL(IF((ROW(مسودة!$C$52:$C$81)*(مسودة!$C$52:$C$81=$C$54)),ROW(مسودة!$C$52:$C$81)),ROW()-ROW(R56)+1)),مسودة!R54:'مسودة'!R$81)),0))</f>
        <v>67</v>
      </c>
      <c r="S56" s="33">
        <f t="array" ref="S56">IF($C$54="","",IFERROR(MAX(IF((ROW(مسودة!$C$52:$C$81)=SMALL(IF((ROW(مسودة!$C$52:$C$81)*(مسودة!$C$52:$C$81=$C$54)),ROW(مسودة!$C$52:$C$81)),ROW()-ROW(S56)+1)),مسودة!S54:'مسودة'!S$81)),0))</f>
        <v>39</v>
      </c>
      <c r="T56" s="33">
        <f t="array" ref="T56">IF($C$54="","",IFERROR(MAX(IF((ROW(مسودة!$C$52:$C$81)=SMALL(IF((ROW(مسودة!$C$52:$C$81)*(مسودة!$C$52:$C$81=$C$54)),ROW(مسودة!$C$52:$C$81)),ROW()-ROW(T56)+1)),مسودة!T54:'مسودة'!T$81)),0))</f>
        <v>48</v>
      </c>
      <c r="U56" s="33">
        <f t="array" ref="U56">IF($C$54="","",IFERROR(MAX(IF((ROW(مسودة!$C$52:$C$81)=SMALL(IF((ROW(مسودة!$C$52:$C$81)*(مسودة!$C$52:$C$81=$C$54)),ROW(مسودة!$C$52:$C$81)),ROW()-ROW(U56)+1)),مسودة!U54:'مسودة'!U$81)),0))</f>
        <v>87</v>
      </c>
      <c r="V56" s="33">
        <f t="array" ref="V56">IF($C$54="","",IFERROR(MAX(IF((ROW(مسودة!$C$52:$C$81)=SMALL(IF((ROW(مسودة!$C$52:$C$81)*(مسودة!$C$52:$C$81=$C$54)),ROW(مسودة!$C$52:$C$81)),ROW()-ROW(V56)+1)),مسودة!V54:'مسودة'!V$81)),0))</f>
        <v>34</v>
      </c>
      <c r="W56" s="33">
        <f t="array" ref="W56">IF($C$54="","",IFERROR(MAX(IF((ROW(مسودة!$C$52:$C$81)=SMALL(IF((ROW(مسودة!$C$52:$C$81)*(مسودة!$C$52:$C$81=$C$54)),ROW(مسودة!$C$52:$C$81)),ROW()-ROW(W56)+1)),مسودة!W54:'مسودة'!W$81)),0))</f>
        <v>44</v>
      </c>
      <c r="X56" s="33">
        <f t="array" ref="X56">IF($C$54="","",IFERROR(MAX(IF((ROW(مسودة!$C$52:$C$81)=SMALL(IF((ROW(مسودة!$C$52:$C$81)*(مسودة!$C$52:$C$81=$C$54)),ROW(مسودة!$C$52:$C$81)),ROW()-ROW(X56)+1)),مسودة!X54:'مسودة'!X$81)),0))</f>
        <v>78</v>
      </c>
      <c r="Y56" s="33">
        <f t="array" ref="Y56">IF($C$54="","",IFERROR(MAX(IF((ROW(مسودة!$C$52:$C$81)=SMALL(IF((ROW(مسودة!$C$52:$C$81)*(مسودة!$C$52:$C$81=$C$54)),ROW(مسودة!$C$52:$C$81)),ROW()-ROW(Y56)+1)),مسودة!Y54:'مسودة'!Y$81)),0))</f>
        <v>16</v>
      </c>
      <c r="Z56" s="33">
        <f t="array" ref="Z56">IF($C$54="","",IFERROR(MAX(IF((ROW(مسودة!$C$52:$C$81)=SMALL(IF((ROW(مسودة!$C$52:$C$81)*(مسودة!$C$52:$C$81=$C$54)),ROW(مسودة!$C$52:$C$81)),ROW()-ROW(Z56)+1)),مسودة!Z54:'مسودة'!Z$81)),0))</f>
        <v>38</v>
      </c>
      <c r="AA56" s="33">
        <f t="array" ref="AA56">IF($C$54="","",IFERROR(MAX(IF((ROW(مسودة!$C$52:$C$81)=SMALL(IF((ROW(مسودة!$C$52:$C$81)*(مسودة!$C$52:$C$81=$C$54)),ROW(مسودة!$C$52:$C$81)),ROW()-ROW(AA56)+1)),مسودة!AA54:'مسودة'!AA$81)),0))</f>
        <v>54</v>
      </c>
      <c r="AB56" s="33">
        <f t="array" ref="AB56">IF($C$54="","",IFERROR(MAX(IF((ROW(مسودة!$C$52:$C$81)=SMALL(IF((ROW(مسودة!$C$52:$C$81)*(مسودة!$C$52:$C$81=$C$54)),ROW(مسودة!$C$52:$C$81)),ROW()-ROW(AB56)+1)),مسودة!AB54:'مسودة'!AB$81)),0))</f>
        <v>28</v>
      </c>
      <c r="AC56" s="33">
        <f t="array" ref="AC56">IF($C$54="","",IFERROR(MAX(IF((ROW(مسودة!$C$52:$C$81)=SMALL(IF((ROW(مسودة!$C$52:$C$81)*(مسودة!$C$52:$C$81=$C$54)),ROW(مسودة!$C$52:$C$81)),ROW()-ROW(AC56)+1)),مسودة!AC54:'مسودة'!AC$81)),0))</f>
        <v>36</v>
      </c>
      <c r="AD56" s="33">
        <f t="array" ref="AD56">IF($C$54="","",IFERROR(MAX(IF((ROW(مسودة!$C$52:$C$81)=SMALL(IF((ROW(مسودة!$C$52:$C$81)*(مسودة!$C$52:$C$81=$C$54)),ROW(مسودة!$C$52:$C$81)),ROW()-ROW(AD56)+1)),مسودة!AD54:'مسودة'!AD$81)),0))</f>
        <v>64</v>
      </c>
      <c r="AE56" s="33">
        <f t="array" ref="AE56">IF($C$54="","",IFERROR(MAX(IF((ROW(مسودة!$C$52:$C$81)=SMALL(IF((ROW(مسودة!$C$52:$C$81)*(مسودة!$C$52:$C$81=$C$54)),ROW(مسودة!$C$52:$C$81)),ROW()-ROW(AE56)+1)),مسودة!AE54:'مسودة'!AE$81)),0))</f>
        <v>23</v>
      </c>
      <c r="AF56" s="33">
        <f t="array" ref="AF56">IF($C$54="","",IFERROR(MAX(IF((ROW(مسودة!$C$52:$C$81)=SMALL(IF((ROW(مسودة!$C$52:$C$81)*(مسودة!$C$52:$C$81=$C$54)),ROW(مسودة!$C$52:$C$81)),ROW()-ROW(AF56)+1)),مسودة!AF54:'مسودة'!AF$81)),0))</f>
        <v>41</v>
      </c>
      <c r="AG56" s="33">
        <f t="array" ref="AG56">IF($C$54="","",IFERROR(MAX(IF((ROW(مسودة!$C$52:$C$81)=SMALL(IF((ROW(مسودة!$C$52:$C$81)*(مسودة!$C$52:$C$81=$C$54)),ROW(مسودة!$C$52:$C$81)),ROW()-ROW(AG56)+1)),مسودة!AG54:'مسودة'!AG$81)),0))</f>
        <v>64</v>
      </c>
      <c r="AH56" s="33">
        <f t="array" ref="AH56">IF($C$54="","",IFERROR(MAX(IF((ROW(مسودة!$C$52:$C$81)=SMALL(IF((ROW(مسودة!$C$52:$C$81)*(مسودة!$C$52:$C$81=$C$54)),ROW(مسودة!$C$52:$C$81)),ROW()-ROW(AH56)+1)),مسودة!AH54:'مسودة'!AH$81)),0))</f>
        <v>17</v>
      </c>
      <c r="AI56" s="33">
        <f t="array" ref="AI56">IF($C$54="","",IFERROR(MAX(IF((ROW(مسودة!$C$52:$C$81)=SMALL(IF((ROW(مسودة!$C$52:$C$81)*(مسودة!$C$52:$C$81=$C$54)),ROW(مسودة!$C$52:$C$81)),ROW()-ROW(AI56)+1)),مسودة!AI54:'مسودة'!AI$81)),0))</f>
        <v>39</v>
      </c>
      <c r="AJ56" s="33">
        <f t="array" ref="AJ56">IF($C$54="","",IFERROR(MAX(IF((ROW(مسودة!$C$52:$C$81)=SMALL(IF((ROW(مسودة!$C$52:$C$81)*(مسودة!$C$52:$C$81=$C$54)),ROW(مسودة!$C$52:$C$81)),ROW()-ROW(AJ56)+1)),مسودة!AJ54:'مسودة'!AJ$81)),0))</f>
        <v>56</v>
      </c>
      <c r="AK56" s="33">
        <f t="array" ref="AK56">IF($C$54="","",IFERROR(MAX(IF((ROW(مسودة!$C$52:$C$81)=SMALL(IF((ROW(مسودة!$C$52:$C$81)*(مسودة!$C$52:$C$81=$C$54)),ROW(مسودة!$C$52:$C$81)),ROW()-ROW(AK56)+1)),مسودة!AK54:'مسودة'!AK$81)),0))</f>
        <v>10</v>
      </c>
      <c r="AL56" s="33">
        <f t="array" ref="AL56">IF($C$54="","",IFERROR(MAX(IF((ROW(مسودة!$C$52:$C$81)=SMALL(IF((ROW(مسودة!$C$52:$C$81)*(مسودة!$C$52:$C$81=$C$54)),ROW(مسودة!$C$52:$C$81)),ROW()-ROW(AL56)+1)),مسودة!AL54:'مسودة'!AL$81)),0))</f>
        <v>19</v>
      </c>
      <c r="AM56" s="33">
        <f t="array" ref="AM56">IF($C$54="","",IFERROR(MAX(IF((ROW(مسودة!$C$52:$C$81)=SMALL(IF((ROW(مسودة!$C$52:$C$81)*(مسودة!$C$52:$C$81=$C$54)),ROW(مسودة!$C$52:$C$81)),ROW()-ROW(AM56)+1)),مسودة!AM54:'مسودة'!AM$81)),0))</f>
        <v>29</v>
      </c>
      <c r="AN56" s="32">
        <f t="array" ref="AN56">IF($C$54="","",IFERROR(MAX(IF((ROW(مسودة!$C$52:$C$81)=SMALL(IF((ROW(مسودة!$C$52:$C$81)*(مسودة!$C$52:$C$81=$C$54)),ROW(مسودة!$C$52:$C$81)),ROW()-ROW(AN56)+1)),مسودة!AN54:AN$81)),0))</f>
        <v>868</v>
      </c>
      <c r="AO56" s="32">
        <f t="array" ref="AO56">IF($C$54="","",IFERROR(MAX(IF((ROW(مسودة!$C$52:$C$81)=SMALL(IF((ROW(مسودة!$C$52:$C$81)*(مسودة!$C$52:$C$81=$C$54)),ROW(مسودة!$C$52:$C$81)),ROW()-ROW(AO56)+1)),مسودة!AO54:AO$81)),0))</f>
        <v>65.757575757575765</v>
      </c>
      <c r="AP56" s="32" t="str">
        <f>IF(AO56&lt;50,"   ",IF(AO56&lt;65,"مقبول",IF(AO56&lt;75,"جيد",IF(AO56&lt;85,"جيدجداً",IF(AO56&lt;=100,"ممتاز","")))))</f>
        <v>جيد</v>
      </c>
      <c r="AQ56" s="41"/>
      <c r="AR56" s="41"/>
      <c r="AS56" s="41"/>
      <c r="AT56" s="41"/>
      <c r="AU56" s="97"/>
    </row>
    <row r="57" spans="2:47" ht="28.5" customHeight="1" thickBot="1">
      <c r="B57" s="40">
        <f>B54+1</f>
        <v>12</v>
      </c>
      <c r="C57" s="90">
        <f t="array" ref="C57">IF(ISERROR(INDEX(مسودة!$C$52:$AV$81,SMALL(IF((مسودة!$AV$52:$AV$81="ناجح"),ROW(مسودة!$C$52:$AV$81)-MIN(ROW(مسودة!$C$52:$AV$81))+1,""),ROW(A2)),COLUMN(A2))),"",INDEX(مسودة!$C$52:$AV$81,SMALL(IF((مسودة!$AV$52:$AV$81="ناجح"),ROW(مسودة!$C$52:$AV$81)-MIN(ROW(مسودة!$C$52:$AV$81))+1,""),ROW(A2)),COLUMN(A2)))</f>
        <v>627</v>
      </c>
      <c r="D57" s="87" t="str">
        <f>IF(C57&lt;&gt;"",VLOOKUP(C57,مسودة!$C$52:$D$81,2,0),"")</f>
        <v xml:space="preserve">خليل فوزي </v>
      </c>
      <c r="E57" s="87">
        <f>IF(C57&lt;&gt;"",VLOOKUP(C57,مسودة!$C$52:$E$81,3,0),"")</f>
        <v>229</v>
      </c>
      <c r="F57" s="11" t="s">
        <v>30</v>
      </c>
      <c r="G57" s="33">
        <f t="array" ref="G57">IF($C$57="","",IFERROR(MAX(IF((ROW(مسودة!$C$52:$C$81)=SMALL(IF((ROW(مسودة!$C$52:$C$81)*(مسودة!$C$52:$C$81=$C$57)),ROW(مسودة!$C$52:$C$81)),ROW()-ROW(G57)+1)),مسودة!G52:'مسودة'!G$81)),0))</f>
        <v>22</v>
      </c>
      <c r="H57" s="33">
        <f t="array" ref="H57">IF($C$57="","",IFERROR(MAX(IF((ROW(مسودة!$C$52:$C$81)=SMALL(IF((ROW(مسودة!$C$52:$C$81)*(مسودة!$C$52:$C$81=$C$57)),ROW(مسودة!$C$52:$C$81)),ROW()-ROW(H57)+1)),مسودة!H52:'مسودة'!H$81)),0))</f>
        <v>50</v>
      </c>
      <c r="I57" s="33">
        <f t="array" ref="I57">IF($C$57="","",IFERROR(MAX(IF((ROW(مسودة!$C$52:$C$81)=SMALL(IF((ROW(مسودة!$C$52:$C$81)*(مسودة!$C$52:$C$81=$C$57)),ROW(مسودة!$C$52:$C$81)),ROW()-ROW(I57)+1)),مسودة!I52:'مسودة'!I$81)),0))</f>
        <v>72</v>
      </c>
      <c r="J57" s="33">
        <f t="array" ref="J57">IF($C$57="","",IFERROR(MAX(IF((ROW(مسودة!$C$52:$C$81)=SMALL(IF((ROW(مسودة!$C$52:$C$81)*(مسودة!$C$52:$C$81=$C$57)),ROW(مسودة!$C$52:$C$81)),ROW()-ROW(J57)+1)),مسودة!J52:'مسودة'!J$81)),0))</f>
        <v>21</v>
      </c>
      <c r="K57" s="33">
        <f t="array" ref="K57">IF($C$57="","",IFERROR(MAX(IF((ROW(مسودة!$C$52:$C$81)=SMALL(IF((ROW(مسودة!$C$52:$C$81)*(مسودة!$C$52:$C$81=$C$57)),ROW(مسودة!$C$52:$C$81)),ROW()-ROW(K57)+1)),مسودة!K52:'مسودة'!K$81)),0))</f>
        <v>43</v>
      </c>
      <c r="L57" s="33">
        <f t="array" ref="L57">IF($C$57="","",IFERROR(MAX(IF((ROW(مسودة!$C$52:$C$81)=SMALL(IF((ROW(مسودة!$C$52:$C$81)*(مسودة!$C$52:$C$81=$C$57)),ROW(مسودة!$C$52:$C$81)),ROW()-ROW(L57)+1)),مسودة!L52:'مسودة'!L$81)),0))</f>
        <v>64</v>
      </c>
      <c r="M57" s="33">
        <f t="array" ref="M57">IF($C$57="","",IFERROR(MAX(IF((ROW(مسودة!$C$52:$C$81)=SMALL(IF((ROW(مسودة!$C$52:$C$81)*(مسودة!$C$52:$C$81=$C$57)),ROW(مسودة!$C$52:$C$81)),ROW()-ROW(M57)+1)),مسودة!M52:'مسودة'!M$81)),0))</f>
        <v>20</v>
      </c>
      <c r="N57" s="33">
        <f t="array" ref="N57">IF($C$57="","",IFERROR(MAX(IF((ROW(مسودة!$C$52:$C$81)=SMALL(IF((ROW(مسودة!$C$52:$C$81)*(مسودة!$C$52:$C$81=$C$57)),ROW(مسودة!$C$52:$C$81)),ROW()-ROW(N57)+1)),مسودة!N52:'مسودة'!N$81)),0))</f>
        <v>41</v>
      </c>
      <c r="O57" s="33">
        <f t="array" ref="O57">IF($C$57="","",IFERROR(MAX(IF((ROW(مسودة!$C$52:$C$81)=SMALL(IF((ROW(مسودة!$C$52:$C$81)*(مسودة!$C$52:$C$81=$C$57)),ROW(مسودة!$C$52:$C$81)),ROW()-ROW(O57)+1)),مسودة!O52:'مسودة'!O$81)),0))</f>
        <v>61</v>
      </c>
      <c r="P57" s="33">
        <f t="array" ref="P57">IF($C$57="","",IFERROR(MAX(IF((ROW(مسودة!$C$52:$C$81)=SMALL(IF((ROW(مسودة!$C$52:$C$81)*(مسودة!$C$52:$C$81=$C$57)),ROW(مسودة!$C$52:$C$81)),ROW()-ROW(P57)+1)),مسودة!P52:'مسودة'!P$81)),0))</f>
        <v>15</v>
      </c>
      <c r="Q57" s="33">
        <f t="array" ref="Q57">IF($C$57="","",IFERROR(MAX(IF((ROW(مسودة!$C$52:$C$81)=SMALL(IF((ROW(مسودة!$C$52:$C$81)*(مسودة!$C$52:$C$81=$C$57)),ROW(مسودة!$C$52:$C$81)),ROW()-ROW(Q57)+1)),مسودة!Q52:'مسودة'!Q$81)),0))</f>
        <v>20</v>
      </c>
      <c r="R57" s="33">
        <f t="array" ref="R57">IF($C$57="","",IFERROR(MAX(IF((ROW(مسودة!$C$52:$C$81)=SMALL(IF((ROW(مسودة!$C$52:$C$81)*(مسودة!$C$52:$C$81=$C$57)),ROW(مسودة!$C$52:$C$81)),ROW()-ROW(R57)+1)),مسودة!R52:'مسودة'!R$81)),0))</f>
        <v>35</v>
      </c>
      <c r="S57" s="33">
        <f t="array" ref="S57">IF($C$57="","",IFERROR(MAX(IF((ROW(مسودة!$C$52:$C$81)=SMALL(IF((ROW(مسودة!$C$52:$C$81)*(مسودة!$C$52:$C$81=$C$57)),ROW(مسودة!$C$52:$C$81)),ROW()-ROW(S57)+1)),مسودة!S52:'مسودة'!S$81)),0))</f>
        <v>16</v>
      </c>
      <c r="T57" s="33">
        <f t="array" ref="T57">IF($C$57="","",IFERROR(MAX(IF((ROW(مسودة!$C$52:$C$81)=SMALL(IF((ROW(مسودة!$C$52:$C$81)*(مسودة!$C$52:$C$81=$C$57)),ROW(مسودة!$C$52:$C$81)),ROW()-ROW(T57)+1)),مسودة!T52:'مسودة'!T$81)),0))</f>
        <v>15</v>
      </c>
      <c r="U57" s="33">
        <f t="array" ref="U57">IF($C$57="","",IFERROR(MAX(IF((ROW(مسودة!$C$52:$C$81)=SMALL(IF((ROW(مسودة!$C$52:$C$81)*(مسودة!$C$52:$C$81=$C$57)),ROW(مسودة!$C$52:$C$81)),ROW()-ROW(U57)+1)),مسودة!U52:'مسودة'!U$81)),0))</f>
        <v>31</v>
      </c>
      <c r="V57" s="33">
        <f t="array" ref="V57">IF($C$57="","",IFERROR(MAX(IF((ROW(مسودة!$C$52:$C$81)=SMALL(IF((ROW(مسودة!$C$52:$C$81)*(مسودة!$C$52:$C$81=$C$57)),ROW(مسودة!$C$52:$C$81)),ROW()-ROW(V57)+1)),مسودة!V52:'مسودة'!V$81)),0))</f>
        <v>16</v>
      </c>
      <c r="W57" s="33">
        <f t="array" ref="W57">IF($C$57="","",IFERROR(MAX(IF((ROW(مسودة!$C$52:$C$81)=SMALL(IF((ROW(مسودة!$C$52:$C$81)*(مسودة!$C$52:$C$81=$C$57)),ROW(مسودة!$C$52:$C$81)),ROW()-ROW(W57)+1)),مسودة!W52:'مسودة'!W$81)),0))</f>
        <v>14</v>
      </c>
      <c r="X57" s="33">
        <f t="array" ref="X57">IF($C$57="","",IFERROR(MAX(IF((ROW(مسودة!$C$52:$C$81)=SMALL(IF((ROW(مسودة!$C$52:$C$81)*(مسودة!$C$52:$C$81=$C$57)),ROW(مسودة!$C$52:$C$81)),ROW()-ROW(X57)+1)),مسودة!X52:'مسودة'!X$81)),0))</f>
        <v>30</v>
      </c>
      <c r="Y57" s="33">
        <f t="array" ref="Y57">IF($C$57="","",IFERROR(MAX(IF((ROW(مسودة!$C$52:$C$81)=SMALL(IF((ROW(مسودة!$C$52:$C$81)*(مسودة!$C$52:$C$81=$C$57)),ROW(مسودة!$C$52:$C$81)),ROW()-ROW(Y57)+1)),مسودة!Y52:'مسودة'!Y$81)),0))</f>
        <v>9</v>
      </c>
      <c r="Z57" s="33">
        <f t="array" ref="Z57">IF($C$57="","",IFERROR(MAX(IF((ROW(مسودة!$C$52:$C$81)=SMALL(IF((ROW(مسودة!$C$52:$C$81)*(مسودة!$C$52:$C$81=$C$57)),ROW(مسودة!$C$52:$C$81)),ROW()-ROW(Z57)+1)),مسودة!Z52:'مسودة'!Z$81)),0))</f>
        <v>21</v>
      </c>
      <c r="AA57" s="33">
        <f t="array" ref="AA57">IF($C$57="","",IFERROR(MAX(IF((ROW(مسودة!$C$52:$C$81)=SMALL(IF((ROW(مسودة!$C$52:$C$81)*(مسودة!$C$52:$C$81=$C$57)),ROW(مسودة!$C$52:$C$81)),ROW()-ROW(AA57)+1)),مسودة!AA52:'مسودة'!AA$81)),0))</f>
        <v>30</v>
      </c>
      <c r="AB57" s="33">
        <f t="array" ref="AB57">IF($C$57="","",IFERROR(MAX(IF((ROW(مسودة!$C$52:$C$81)=SMALL(IF((ROW(مسودة!$C$52:$C$81)*(مسودة!$C$52:$C$81=$C$57)),ROW(مسودة!$C$52:$C$81)),ROW()-ROW(AB57)+1)),مسودة!AB52:'مسودة'!AB$81)),0))</f>
        <v>14</v>
      </c>
      <c r="AC57" s="33">
        <f t="array" ref="AC57">IF($C$57="","",IFERROR(MAX(IF((ROW(مسودة!$C$52:$C$81)=SMALL(IF((ROW(مسودة!$C$52:$C$81)*(مسودة!$C$52:$C$81=$C$57)),ROW(مسودة!$C$52:$C$81)),ROW()-ROW(AC57)+1)),مسودة!AC52:'مسودة'!AC$81)),0))</f>
        <v>21</v>
      </c>
      <c r="AD57" s="33">
        <f t="array" ref="AD57">IF($C$57="","",IFERROR(MAX(IF((ROW(مسودة!$C$52:$C$81)=SMALL(IF((ROW(مسودة!$C$52:$C$81)*(مسودة!$C$52:$C$81=$C$57)),ROW(مسودة!$C$52:$C$81)),ROW()-ROW(AD57)+1)),مسودة!AD52:'مسودة'!AD$81)),0))</f>
        <v>35</v>
      </c>
      <c r="AE57" s="33">
        <f t="array" ref="AE57">IF($C$57="","",IFERROR(MAX(IF((ROW(مسودة!$C$52:$C$81)=SMALL(IF((ROW(مسودة!$C$52:$C$81)*(مسودة!$C$52:$C$81=$C$57)),ROW(مسودة!$C$52:$C$81)),ROW()-ROW(AE57)+1)),مسودة!AE52:'مسودة'!AE$81)),0))</f>
        <v>9</v>
      </c>
      <c r="AF57" s="33">
        <f t="array" ref="AF57">IF($C$57="","",IFERROR(MAX(IF((ROW(مسودة!$C$52:$C$81)=SMALL(IF((ROW(مسودة!$C$52:$C$81)*(مسودة!$C$52:$C$81=$C$57)),ROW(مسودة!$C$52:$C$81)),ROW()-ROW(AF57)+1)),مسودة!AF52:'مسودة'!AF$81)),0))</f>
        <v>23</v>
      </c>
      <c r="AG57" s="33">
        <f t="array" ref="AG57">IF($C$57="","",IFERROR(MAX(IF((ROW(مسودة!$C$52:$C$81)=SMALL(IF((ROW(مسودة!$C$52:$C$81)*(مسودة!$C$52:$C$81=$C$57)),ROW(مسودة!$C$52:$C$81)),ROW()-ROW(AG57)+1)),مسودة!AG52:'مسودة'!AG$81)),0))</f>
        <v>32</v>
      </c>
      <c r="AH57" s="33">
        <f t="array" ref="AH57">IF($C$57="","",IFERROR(MAX(IF((ROW(مسودة!$C$52:$C$81)=SMALL(IF((ROW(مسودة!$C$52:$C$81)*(مسودة!$C$52:$C$81=$C$57)),ROW(مسودة!$C$52:$C$81)),ROW()-ROW(AH57)+1)),مسودة!AH52:'مسودة'!AH$81)),0))</f>
        <v>7</v>
      </c>
      <c r="AI57" s="33">
        <f t="array" ref="AI57">IF($C$57="","",IFERROR(MAX(IF((ROW(مسودة!$C$52:$C$81)=SMALL(IF((ROW(مسودة!$C$52:$C$81)*(مسودة!$C$52:$C$81=$C$57)),ROW(مسودة!$C$52:$C$81)),ROW()-ROW(AI57)+1)),مسودة!AI52:'مسودة'!AI$81)),0))</f>
        <v>14</v>
      </c>
      <c r="AJ57" s="33">
        <f t="array" ref="AJ57">IF($C$57="","",IFERROR(MAX(IF((ROW(مسودة!$C$52:$C$81)=SMALL(IF((ROW(مسودة!$C$52:$C$81)*(مسودة!$C$52:$C$81=$C$57)),ROW(مسودة!$C$52:$C$81)),ROW()-ROW(AJ57)+1)),مسودة!AJ52:'مسودة'!AJ$81)),0))</f>
        <v>21</v>
      </c>
      <c r="AK57" s="33">
        <f t="array" ref="AK57">IF($C$57="","",IFERROR(MAX(IF((ROW(مسودة!$C$52:$C$81)=SMALL(IF((ROW(مسودة!$C$52:$C$81)*(مسودة!$C$52:$C$81=$C$57)),ROW(مسودة!$C$52:$C$81)),ROW()-ROW(AK57)+1)),مسودة!AK52:'مسودة'!AK$81)),0))</f>
        <v>5</v>
      </c>
      <c r="AL57" s="33">
        <f t="array" ref="AL57">IF($C$57="","",IFERROR(MAX(IF((ROW(مسودة!$C$52:$C$81)=SMALL(IF((ROW(مسودة!$C$52:$C$81)*(مسودة!$C$52:$C$81=$C$57)),ROW(مسودة!$C$52:$C$81)),ROW()-ROW(AL57)+1)),مسودة!AL52:'مسودة'!AL$81)),0))</f>
        <v>6</v>
      </c>
      <c r="AM57" s="33">
        <f t="array" ref="AM57">IF($C$57="","",IFERROR(MAX(IF((ROW(مسودة!$C$52:$C$81)=SMALL(IF((ROW(مسودة!$C$52:$C$81)*(مسودة!$C$52:$C$81=$C$57)),ROW(مسودة!$C$52:$C$81)),ROW()-ROW(AM57)+1)),مسودة!AM52:'مسودة'!AM$81)),0))</f>
        <v>11</v>
      </c>
      <c r="AN57" s="54"/>
      <c r="AO57" s="54"/>
      <c r="AP57" s="47"/>
      <c r="AQ57" s="41"/>
      <c r="AR57" s="41"/>
      <c r="AS57" s="41"/>
      <c r="AT57" s="41"/>
      <c r="AU57" s="95" t="str">
        <f>IFERROR(LOOKUP(2,1/((مسودة!$C$52:$C$81=C57)*(مسودة!$F$52:$F$81=F57)),مسودة!$AV$52:$AV$81),"")</f>
        <v>ناجح</v>
      </c>
    </row>
    <row r="58" spans="2:47" ht="28.5" customHeight="1" thickBot="1">
      <c r="B58" s="40"/>
      <c r="C58" s="91"/>
      <c r="D58" s="43"/>
      <c r="E58" s="43"/>
      <c r="F58" s="11" t="s">
        <v>31</v>
      </c>
      <c r="G58" s="33">
        <f t="array" ref="G58">IF($C$57="","",IFERROR(MAX(IF((ROW(مسودة!$C$52:$C$81)=SMALL(IF((ROW(مسودة!$C$52:$C$81)*(مسودة!$C$52:$C$81=$C$57)),ROW(مسودة!$C$52:$C$81)),ROW()-ROW(G58)+1)),مسودة!G53:'مسودة'!G$81)),0))</f>
        <v>22</v>
      </c>
      <c r="H58" s="33">
        <f t="array" ref="H58">IF($C$57="","",IFERROR(MAX(IF((ROW(مسودة!$C$52:$C$81)=SMALL(IF((ROW(مسودة!$C$52:$C$81)*(مسودة!$C$52:$C$81=$C$57)),ROW(مسودة!$C$52:$C$81)),ROW()-ROW(H58)+1)),مسودة!H53:'مسودة'!H$81)),0))</f>
        <v>63</v>
      </c>
      <c r="I58" s="33">
        <f t="array" ref="I58">IF($C$57="","",IFERROR(MAX(IF((ROW(مسودة!$C$52:$C$81)=SMALL(IF((ROW(مسودة!$C$52:$C$81)*(مسودة!$C$52:$C$81=$C$57)),ROW(مسودة!$C$52:$C$81)),ROW()-ROW(I58)+1)),مسودة!I53:'مسودة'!I$81)),0))</f>
        <v>85</v>
      </c>
      <c r="J58" s="33">
        <f t="array" ref="J58">IF($C$57="","",IFERROR(MAX(IF((ROW(مسودة!$C$52:$C$81)=SMALL(IF((ROW(مسودة!$C$52:$C$81)*(مسودة!$C$52:$C$81=$C$57)),ROW(مسودة!$C$52:$C$81)),ROW()-ROW(J58)+1)),مسودة!J53:'مسودة'!J$81)),0))</f>
        <v>21</v>
      </c>
      <c r="K58" s="33">
        <f t="array" ref="K58">IF($C$57="","",IFERROR(MAX(IF((ROW(مسودة!$C$52:$C$81)=SMALL(IF((ROW(مسودة!$C$52:$C$81)*(مسودة!$C$52:$C$81=$C$57)),ROW(مسودة!$C$52:$C$81)),ROW()-ROW(K58)+1)),مسودة!K53:'مسودة'!K$81)),0))</f>
        <v>39</v>
      </c>
      <c r="L58" s="33">
        <f t="array" ref="L58">IF($C$57="","",IFERROR(MAX(IF((ROW(مسودة!$C$52:$C$81)=SMALL(IF((ROW(مسودة!$C$52:$C$81)*(مسودة!$C$52:$C$81=$C$57)),ROW(مسودة!$C$52:$C$81)),ROW()-ROW(L58)+1)),مسودة!L53:'مسودة'!L$81)),0))</f>
        <v>60</v>
      </c>
      <c r="M58" s="33">
        <f t="array" ref="M58">IF($C$57="","",IFERROR(MAX(IF((ROW(مسودة!$C$52:$C$81)=SMALL(IF((ROW(مسودة!$C$52:$C$81)*(مسودة!$C$52:$C$81=$C$57)),ROW(مسودة!$C$52:$C$81)),ROW()-ROW(M58)+1)),مسودة!M53:'مسودة'!M$81)),0))</f>
        <v>15</v>
      </c>
      <c r="N58" s="33">
        <f t="array" ref="N58">IF($C$57="","",IFERROR(MAX(IF((ROW(مسودة!$C$52:$C$81)=SMALL(IF((ROW(مسودة!$C$52:$C$81)*(مسودة!$C$52:$C$81=$C$57)),ROW(مسودة!$C$52:$C$81)),ROW()-ROW(N58)+1)),مسودة!N53:'مسودة'!N$81)),0))</f>
        <v>40</v>
      </c>
      <c r="O58" s="33">
        <f t="array" ref="O58">IF($C$57="","",IFERROR(MAX(IF((ROW(مسودة!$C$52:$C$81)=SMALL(IF((ROW(مسودة!$C$52:$C$81)*(مسودة!$C$52:$C$81=$C$57)),ROW(مسودة!$C$52:$C$81)),ROW()-ROW(O58)+1)),مسودة!O53:'مسودة'!O$81)),0))</f>
        <v>55</v>
      </c>
      <c r="P58" s="33">
        <f t="array" ref="P58">IF($C$57="","",IFERROR(MAX(IF((ROW(مسودة!$C$52:$C$81)=SMALL(IF((ROW(مسودة!$C$52:$C$81)*(مسودة!$C$52:$C$81=$C$57)),ROW(مسودة!$C$52:$C$81)),ROW()-ROW(P58)+1)),مسودة!P53:'مسودة'!P$81)),0))</f>
        <v>13</v>
      </c>
      <c r="Q58" s="33">
        <f t="array" ref="Q58">IF($C$57="","",IFERROR(MAX(IF((ROW(مسودة!$C$52:$C$81)=SMALL(IF((ROW(مسودة!$C$52:$C$81)*(مسودة!$C$52:$C$81=$C$57)),ROW(مسودة!$C$52:$C$81)),ROW()-ROW(Q58)+1)),مسودة!Q53:'مسودة'!Q$81)),0))</f>
        <v>20</v>
      </c>
      <c r="R58" s="33">
        <f t="array" ref="R58">IF($C$57="","",IFERROR(MAX(IF((ROW(مسودة!$C$52:$C$81)=SMALL(IF((ROW(مسودة!$C$52:$C$81)*(مسودة!$C$52:$C$81=$C$57)),ROW(مسودة!$C$52:$C$81)),ROW()-ROW(R58)+1)),مسودة!R53:'مسودة'!R$81)),0))</f>
        <v>33</v>
      </c>
      <c r="S58" s="33">
        <f t="array" ref="S58">IF($C$57="","",IFERROR(MAX(IF((ROW(مسودة!$C$52:$C$81)=SMALL(IF((ROW(مسودة!$C$52:$C$81)*(مسودة!$C$52:$C$81=$C$57)),ROW(مسودة!$C$52:$C$81)),ROW()-ROW(S58)+1)),مسودة!S53:'مسودة'!S$81)),0))</f>
        <v>21</v>
      </c>
      <c r="T58" s="33">
        <f t="array" ref="T58">IF($C$57="","",IFERROR(MAX(IF((ROW(مسودة!$C$52:$C$81)=SMALL(IF((ROW(مسودة!$C$52:$C$81)*(مسودة!$C$52:$C$81=$C$57)),ROW(مسودة!$C$52:$C$81)),ROW()-ROW(T58)+1)),مسودة!T53:'مسودة'!T$81)),0))</f>
        <v>24</v>
      </c>
      <c r="U58" s="33">
        <f t="array" ref="U58">IF($C$57="","",IFERROR(MAX(IF((ROW(مسودة!$C$52:$C$81)=SMALL(IF((ROW(مسودة!$C$52:$C$81)*(مسودة!$C$52:$C$81=$C$57)),ROW(مسودة!$C$52:$C$81)),ROW()-ROW(U58)+1)),مسودة!U53:'مسودة'!U$81)),0))</f>
        <v>45</v>
      </c>
      <c r="V58" s="33">
        <f t="array" ref="V58">IF($C$57="","",IFERROR(MAX(IF((ROW(مسودة!$C$52:$C$81)=SMALL(IF((ROW(مسودة!$C$52:$C$81)*(مسودة!$C$52:$C$81=$C$57)),ROW(مسودة!$C$52:$C$81)),ROW()-ROW(V58)+1)),مسودة!V53:'مسودة'!V$81)),0))</f>
        <v>18</v>
      </c>
      <c r="W58" s="33">
        <f t="array" ref="W58">IF($C$57="","",IFERROR(MAX(IF((ROW(مسودة!$C$52:$C$81)=SMALL(IF((ROW(مسودة!$C$52:$C$81)*(مسودة!$C$52:$C$81=$C$57)),ROW(مسودة!$C$52:$C$81)),ROW()-ROW(W58)+1)),مسودة!W53:'مسودة'!W$81)),0))</f>
        <v>23</v>
      </c>
      <c r="X58" s="33">
        <f t="array" ref="X58">IF($C$57="","",IFERROR(MAX(IF((ROW(مسودة!$C$52:$C$81)=SMALL(IF((ROW(مسودة!$C$52:$C$81)*(مسودة!$C$52:$C$81=$C$57)),ROW(مسودة!$C$52:$C$81)),ROW()-ROW(X58)+1)),مسودة!X53:'مسودة'!X$81)),0))</f>
        <v>41</v>
      </c>
      <c r="Y58" s="33">
        <f t="array" ref="Y58">IF($C$57="","",IFERROR(MAX(IF((ROW(مسودة!$C$52:$C$81)=SMALL(IF((ROW(مسودة!$C$52:$C$81)*(مسودة!$C$52:$C$81=$C$57)),ROW(مسودة!$C$52:$C$81)),ROW()-ROW(Y58)+1)),مسودة!Y53:'مسودة'!Y$81)),0))</f>
        <v>8</v>
      </c>
      <c r="Z58" s="33">
        <f t="array" ref="Z58">IF($C$57="","",IFERROR(MAX(IF((ROW(مسودة!$C$52:$C$81)=SMALL(IF((ROW(مسودة!$C$52:$C$81)*(مسودة!$C$52:$C$81=$C$57)),ROW(مسودة!$C$52:$C$81)),ROW()-ROW(Z58)+1)),مسودة!Z53:'مسودة'!Z$81)),0))</f>
        <v>26</v>
      </c>
      <c r="AA58" s="33">
        <f t="array" ref="AA58">IF($C$57="","",IFERROR(MAX(IF((ROW(مسودة!$C$52:$C$81)=SMALL(IF((ROW(مسودة!$C$52:$C$81)*(مسودة!$C$52:$C$81=$C$57)),ROW(مسودة!$C$52:$C$81)),ROW()-ROW(AA58)+1)),مسودة!AA53:'مسودة'!AA$81)),0))</f>
        <v>34</v>
      </c>
      <c r="AB58" s="33">
        <f t="array" ref="AB58">IF($C$57="","",IFERROR(MAX(IF((ROW(مسودة!$C$52:$C$81)=SMALL(IF((ROW(مسودة!$C$52:$C$81)*(مسودة!$C$52:$C$81=$C$57)),ROW(مسودة!$C$52:$C$81)),ROW()-ROW(AB58)+1)),مسودة!AB53:'مسودة'!AB$81)),0))</f>
        <v>14</v>
      </c>
      <c r="AC58" s="33">
        <f t="array" ref="AC58">IF($C$57="","",IFERROR(MAX(IF((ROW(مسودة!$C$52:$C$81)=SMALL(IF((ROW(مسودة!$C$52:$C$81)*(مسودة!$C$52:$C$81=$C$57)),ROW(مسودة!$C$52:$C$81)),ROW()-ROW(AC58)+1)),مسودة!AC53:'مسودة'!AC$81)),0))</f>
        <v>6</v>
      </c>
      <c r="AD58" s="33">
        <f t="array" ref="AD58">IF($C$57="","",IFERROR(MAX(IF((ROW(مسودة!$C$52:$C$81)=SMALL(IF((ROW(مسودة!$C$52:$C$81)*(مسودة!$C$52:$C$81=$C$57)),ROW(مسودة!$C$52:$C$81)),ROW()-ROW(AD58)+1)),مسودة!AD53:'مسودة'!AD$81)),0))</f>
        <v>20</v>
      </c>
      <c r="AE58" s="33">
        <f t="array" ref="AE58">IF($C$57="","",IFERROR(MAX(IF((ROW(مسودة!$C$52:$C$81)=SMALL(IF((ROW(مسودة!$C$52:$C$81)*(مسودة!$C$52:$C$81=$C$57)),ROW(مسودة!$C$52:$C$81)),ROW()-ROW(AE58)+1)),مسودة!AE53:'مسودة'!AE$81)),0))</f>
        <v>11</v>
      </c>
      <c r="AF58" s="33">
        <f t="array" ref="AF58">IF($C$57="","",IFERROR(MAX(IF((ROW(مسودة!$C$52:$C$81)=SMALL(IF((ROW(مسودة!$C$52:$C$81)*(مسودة!$C$52:$C$81=$C$57)),ROW(مسودة!$C$52:$C$81)),ROW()-ROW(AF58)+1)),مسودة!AF53:'مسودة'!AF$81)),0))</f>
        <v>18</v>
      </c>
      <c r="AG58" s="33">
        <f t="array" ref="AG58">IF($C$57="","",IFERROR(MAX(IF((ROW(مسودة!$C$52:$C$81)=SMALL(IF((ROW(مسودة!$C$52:$C$81)*(مسودة!$C$52:$C$81=$C$57)),ROW(مسودة!$C$52:$C$81)),ROW()-ROW(AG58)+1)),مسودة!AG53:'مسودة'!AG$81)),0))</f>
        <v>29</v>
      </c>
      <c r="AH58" s="33">
        <f t="array" ref="AH58">IF($C$57="","",IFERROR(MAX(IF((ROW(مسودة!$C$52:$C$81)=SMALL(IF((ROW(مسودة!$C$52:$C$81)*(مسودة!$C$52:$C$81=$C$57)),ROW(مسودة!$C$52:$C$81)),ROW()-ROW(AH58)+1)),مسودة!AH53:'مسودة'!AH$81)),0))</f>
        <v>7</v>
      </c>
      <c r="AI58" s="33">
        <f t="array" ref="AI58">IF($C$57="","",IFERROR(MAX(IF((ROW(مسودة!$C$52:$C$81)=SMALL(IF((ROW(مسودة!$C$52:$C$81)*(مسودة!$C$52:$C$81=$C$57)),ROW(مسودة!$C$52:$C$81)),ROW()-ROW(AI58)+1)),مسودة!AI53:'مسودة'!AI$81)),0))</f>
        <v>12</v>
      </c>
      <c r="AJ58" s="33">
        <f t="array" ref="AJ58">IF($C$57="","",IFERROR(MAX(IF((ROW(مسودة!$C$52:$C$81)=SMALL(IF((ROW(مسودة!$C$52:$C$81)*(مسودة!$C$52:$C$81=$C$57)),ROW(مسودة!$C$52:$C$81)),ROW()-ROW(AJ58)+1)),مسودة!AJ53:'مسودة'!AJ$81)),0))</f>
        <v>19</v>
      </c>
      <c r="AK58" s="33">
        <f t="array" ref="AK58">IF($C$57="","",IFERROR(MAX(IF((ROW(مسودة!$C$52:$C$81)=SMALL(IF((ROW(مسودة!$C$52:$C$81)*(مسودة!$C$52:$C$81=$C$57)),ROW(مسودة!$C$52:$C$81)),ROW()-ROW(AK58)+1)),مسودة!AK53:'مسودة'!AK$81)),0))</f>
        <v>4</v>
      </c>
      <c r="AL58" s="33">
        <f t="array" ref="AL58">IF($C$57="","",IFERROR(MAX(IF((ROW(مسودة!$C$52:$C$81)=SMALL(IF((ROW(مسودة!$C$52:$C$81)*(مسودة!$C$52:$C$81=$C$57)),ROW(مسودة!$C$52:$C$81)),ROW()-ROW(AL58)+1)),مسودة!AL53:'مسودة'!AL$81)),0))</f>
        <v>7</v>
      </c>
      <c r="AM58" s="33">
        <f t="array" ref="AM58">IF($C$57="","",IFERROR(MAX(IF((ROW(مسودة!$C$52:$C$81)=SMALL(IF((ROW(مسودة!$C$52:$C$81)*(مسودة!$C$52:$C$81=$C$57)),ROW(مسودة!$C$52:$C$81)),ROW()-ROW(AM58)+1)),مسودة!AM53:'مسودة'!AM$81)),0))</f>
        <v>11</v>
      </c>
      <c r="AN58" s="48"/>
      <c r="AO58" s="48"/>
      <c r="AP58" s="48"/>
      <c r="AQ58" s="41"/>
      <c r="AR58" s="41"/>
      <c r="AS58" s="41"/>
      <c r="AT58" s="41"/>
      <c r="AU58" s="96"/>
    </row>
    <row r="59" spans="2:47" ht="36" customHeight="1" thickBot="1">
      <c r="B59" s="40"/>
      <c r="C59" s="85"/>
      <c r="D59" s="43"/>
      <c r="E59" s="43"/>
      <c r="F59" s="14" t="s">
        <v>32</v>
      </c>
      <c r="G59" s="33">
        <f t="array" ref="G59">IF($C$57="","",IFERROR(MAX(IF((ROW(مسودة!$C$52:$C$81)=SMALL(IF((ROW(مسودة!$C$52:$C$81)*(مسودة!$C$52:$C$81=$C$57)),ROW(مسودة!$C$52:$C$81)),ROW()-ROW(G59)+1)),مسودة!G54:'مسودة'!G$81)),0))</f>
        <v>44</v>
      </c>
      <c r="H59" s="33">
        <f t="array" ref="H59">IF($C$57="","",IFERROR(MAX(IF((ROW(مسودة!$C$52:$C$81)=SMALL(IF((ROW(مسودة!$C$52:$C$81)*(مسودة!$C$52:$C$81=$C$57)),ROW(مسودة!$C$52:$C$81)),ROW()-ROW(H59)+1)),مسودة!H54:'مسودة'!H$81)),0))</f>
        <v>113</v>
      </c>
      <c r="I59" s="33">
        <f t="array" ref="I59">IF($C$57="","",IFERROR(MAX(IF((ROW(مسودة!$C$52:$C$81)=SMALL(IF((ROW(مسودة!$C$52:$C$81)*(مسودة!$C$52:$C$81=$C$57)),ROW(مسودة!$C$52:$C$81)),ROW()-ROW(I59)+1)),مسودة!I54:'مسودة'!I$81)),0))</f>
        <v>157</v>
      </c>
      <c r="J59" s="33">
        <f t="array" ref="J59">IF($C$57="","",IFERROR(MAX(IF((ROW(مسودة!$C$52:$C$81)=SMALL(IF((ROW(مسودة!$C$52:$C$81)*(مسودة!$C$52:$C$81=$C$57)),ROW(مسودة!$C$52:$C$81)),ROW()-ROW(J59)+1)),مسودة!J54:'مسودة'!J$81)),0))</f>
        <v>42</v>
      </c>
      <c r="K59" s="33">
        <f t="array" ref="K59">IF($C$57="","",IFERROR(MAX(IF((ROW(مسودة!$C$52:$C$81)=SMALL(IF((ROW(مسودة!$C$52:$C$81)*(مسودة!$C$52:$C$81=$C$57)),ROW(مسودة!$C$52:$C$81)),ROW()-ROW(K59)+1)),مسودة!K54:'مسودة'!K$81)),0))</f>
        <v>82</v>
      </c>
      <c r="L59" s="33">
        <f t="array" ref="L59">IF($C$57="","",IFERROR(MAX(IF((ROW(مسودة!$C$52:$C$81)=SMALL(IF((ROW(مسودة!$C$52:$C$81)*(مسودة!$C$52:$C$81=$C$57)),ROW(مسودة!$C$52:$C$81)),ROW()-ROW(L59)+1)),مسودة!L54:'مسودة'!L$81)),0))</f>
        <v>124</v>
      </c>
      <c r="M59" s="33">
        <f t="array" ref="M59">IF($C$57="","",IFERROR(MAX(IF((ROW(مسودة!$C$52:$C$81)=SMALL(IF((ROW(مسودة!$C$52:$C$81)*(مسودة!$C$52:$C$81=$C$57)),ROW(مسودة!$C$52:$C$81)),ROW()-ROW(M59)+1)),مسودة!M54:'مسودة'!M$81)),0))</f>
        <v>35</v>
      </c>
      <c r="N59" s="33">
        <f t="array" ref="N59">IF($C$57="","",IFERROR(MAX(IF((ROW(مسودة!$C$52:$C$81)=SMALL(IF((ROW(مسودة!$C$52:$C$81)*(مسودة!$C$52:$C$81=$C$57)),ROW(مسودة!$C$52:$C$81)),ROW()-ROW(N59)+1)),مسودة!N54:'مسودة'!N$81)),0))</f>
        <v>81</v>
      </c>
      <c r="O59" s="33">
        <f t="array" ref="O59">IF($C$57="","",IFERROR(MAX(IF((ROW(مسودة!$C$52:$C$81)=SMALL(IF((ROW(مسودة!$C$52:$C$81)*(مسودة!$C$52:$C$81=$C$57)),ROW(مسودة!$C$52:$C$81)),ROW()-ROW(O59)+1)),مسودة!O54:'مسودة'!O$81)),0))</f>
        <v>116</v>
      </c>
      <c r="P59" s="33">
        <f t="array" ref="P59">IF($C$57="","",IFERROR(MAX(IF((ROW(مسودة!$C$52:$C$81)=SMALL(IF((ROW(مسودة!$C$52:$C$81)*(مسودة!$C$52:$C$81=$C$57)),ROW(مسودة!$C$52:$C$81)),ROW()-ROW(P59)+1)),مسودة!P54:'مسودة'!P$81)),0))</f>
        <v>28</v>
      </c>
      <c r="Q59" s="33">
        <f t="array" ref="Q59">IF($C$57="","",IFERROR(MAX(IF((ROW(مسودة!$C$52:$C$81)=SMALL(IF((ROW(مسودة!$C$52:$C$81)*(مسودة!$C$52:$C$81=$C$57)),ROW(مسودة!$C$52:$C$81)),ROW()-ROW(Q59)+1)),مسودة!Q54:'مسودة'!Q$81)),0))</f>
        <v>40</v>
      </c>
      <c r="R59" s="33">
        <f t="array" ref="R59">IF($C$57="","",IFERROR(MAX(IF((ROW(مسودة!$C$52:$C$81)=SMALL(IF((ROW(مسودة!$C$52:$C$81)*(مسودة!$C$52:$C$81=$C$57)),ROW(مسودة!$C$52:$C$81)),ROW()-ROW(R59)+1)),مسودة!R54:'مسودة'!R$81)),0))</f>
        <v>68</v>
      </c>
      <c r="S59" s="33">
        <f t="array" ref="S59">IF($C$57="","",IFERROR(MAX(IF((ROW(مسودة!$C$52:$C$81)=SMALL(IF((ROW(مسودة!$C$52:$C$81)*(مسودة!$C$52:$C$81=$C$57)),ROW(مسودة!$C$52:$C$81)),ROW()-ROW(S59)+1)),مسودة!S54:'مسودة'!S$81)),0))</f>
        <v>37</v>
      </c>
      <c r="T59" s="33">
        <f t="array" ref="T59">IF($C$57="","",IFERROR(MAX(IF((ROW(مسودة!$C$52:$C$81)=SMALL(IF((ROW(مسودة!$C$52:$C$81)*(مسودة!$C$52:$C$81=$C$57)),ROW(مسودة!$C$52:$C$81)),ROW()-ROW(T59)+1)),مسودة!T54:'مسودة'!T$81)),0))</f>
        <v>39</v>
      </c>
      <c r="U59" s="33">
        <f t="array" ref="U59">IF($C$57="","",IFERROR(MAX(IF((ROW(مسودة!$C$52:$C$81)=SMALL(IF((ROW(مسودة!$C$52:$C$81)*(مسودة!$C$52:$C$81=$C$57)),ROW(مسودة!$C$52:$C$81)),ROW()-ROW(U59)+1)),مسودة!U54:'مسودة'!U$81)),0))</f>
        <v>76</v>
      </c>
      <c r="V59" s="33">
        <f t="array" ref="V59">IF($C$57="","",IFERROR(MAX(IF((ROW(مسودة!$C$52:$C$81)=SMALL(IF((ROW(مسودة!$C$52:$C$81)*(مسودة!$C$52:$C$81=$C$57)),ROW(مسودة!$C$52:$C$81)),ROW()-ROW(V59)+1)),مسودة!V54:'مسودة'!V$81)),0))</f>
        <v>34</v>
      </c>
      <c r="W59" s="33">
        <f t="array" ref="W59">IF($C$57="","",IFERROR(MAX(IF((ROW(مسودة!$C$52:$C$81)=SMALL(IF((ROW(مسودة!$C$52:$C$81)*(مسودة!$C$52:$C$81=$C$57)),ROW(مسودة!$C$52:$C$81)),ROW()-ROW(W59)+1)),مسودة!W54:'مسودة'!W$81)),0))</f>
        <v>37</v>
      </c>
      <c r="X59" s="33">
        <f t="array" ref="X59">IF($C$57="","",IFERROR(MAX(IF((ROW(مسودة!$C$52:$C$81)=SMALL(IF((ROW(مسودة!$C$52:$C$81)*(مسودة!$C$52:$C$81=$C$57)),ROW(مسودة!$C$52:$C$81)),ROW()-ROW(X59)+1)),مسودة!X54:'مسودة'!X$81)),0))</f>
        <v>71</v>
      </c>
      <c r="Y59" s="33">
        <f t="array" ref="Y59">IF($C$57="","",IFERROR(MAX(IF((ROW(مسودة!$C$52:$C$81)=SMALL(IF((ROW(مسودة!$C$52:$C$81)*(مسودة!$C$52:$C$81=$C$57)),ROW(مسودة!$C$52:$C$81)),ROW()-ROW(Y59)+1)),مسودة!Y54:'مسودة'!Y$81)),0))</f>
        <v>17</v>
      </c>
      <c r="Z59" s="33">
        <f t="array" ref="Z59">IF($C$57="","",IFERROR(MAX(IF((ROW(مسودة!$C$52:$C$81)=SMALL(IF((ROW(مسودة!$C$52:$C$81)*(مسودة!$C$52:$C$81=$C$57)),ROW(مسودة!$C$52:$C$81)),ROW()-ROW(Z59)+1)),مسودة!Z54:'مسودة'!Z$81)),0))</f>
        <v>47</v>
      </c>
      <c r="AA59" s="33">
        <f t="array" ref="AA59">IF($C$57="","",IFERROR(MAX(IF((ROW(مسودة!$C$52:$C$81)=SMALL(IF((ROW(مسودة!$C$52:$C$81)*(مسودة!$C$52:$C$81=$C$57)),ROW(مسودة!$C$52:$C$81)),ROW()-ROW(AA59)+1)),مسودة!AA54:'مسودة'!AA$81)),0))</f>
        <v>64</v>
      </c>
      <c r="AB59" s="33">
        <f t="array" ref="AB59">IF($C$57="","",IFERROR(MAX(IF((ROW(مسودة!$C$52:$C$81)=SMALL(IF((ROW(مسودة!$C$52:$C$81)*(مسودة!$C$52:$C$81=$C$57)),ROW(مسودة!$C$52:$C$81)),ROW()-ROW(AB59)+1)),مسودة!AB54:'مسودة'!AB$81)),0))</f>
        <v>28</v>
      </c>
      <c r="AC59" s="33">
        <f t="array" ref="AC59">IF($C$57="","",IFERROR(MAX(IF((ROW(مسودة!$C$52:$C$81)=SMALL(IF((ROW(مسودة!$C$52:$C$81)*(مسودة!$C$52:$C$81=$C$57)),ROW(مسودة!$C$52:$C$81)),ROW()-ROW(AC59)+1)),مسودة!AC54:'مسودة'!AC$81)),0))</f>
        <v>27</v>
      </c>
      <c r="AD59" s="33">
        <f t="array" ref="AD59">IF($C$57="","",IFERROR(MAX(IF((ROW(مسودة!$C$52:$C$81)=SMALL(IF((ROW(مسودة!$C$52:$C$81)*(مسودة!$C$52:$C$81=$C$57)),ROW(مسودة!$C$52:$C$81)),ROW()-ROW(AD59)+1)),مسودة!AD54:'مسودة'!AD$81)),0))</f>
        <v>55</v>
      </c>
      <c r="AE59" s="33">
        <f t="array" ref="AE59">IF($C$57="","",IFERROR(MAX(IF((ROW(مسودة!$C$52:$C$81)=SMALL(IF((ROW(مسودة!$C$52:$C$81)*(مسودة!$C$52:$C$81=$C$57)),ROW(مسودة!$C$52:$C$81)),ROW()-ROW(AE59)+1)),مسودة!AE54:'مسودة'!AE$81)),0))</f>
        <v>20</v>
      </c>
      <c r="AF59" s="33">
        <f t="array" ref="AF59">IF($C$57="","",IFERROR(MAX(IF((ROW(مسودة!$C$52:$C$81)=SMALL(IF((ROW(مسودة!$C$52:$C$81)*(مسودة!$C$52:$C$81=$C$57)),ROW(مسودة!$C$52:$C$81)),ROW()-ROW(AF59)+1)),مسودة!AF54:'مسودة'!AF$81)),0))</f>
        <v>41</v>
      </c>
      <c r="AG59" s="33">
        <f t="array" ref="AG59">IF($C$57="","",IFERROR(MAX(IF((ROW(مسودة!$C$52:$C$81)=SMALL(IF((ROW(مسودة!$C$52:$C$81)*(مسودة!$C$52:$C$81=$C$57)),ROW(مسودة!$C$52:$C$81)),ROW()-ROW(AG59)+1)),مسودة!AG54:'مسودة'!AG$81)),0))</f>
        <v>61</v>
      </c>
      <c r="AH59" s="33">
        <f t="array" ref="AH59">IF($C$57="","",IFERROR(MAX(IF((ROW(مسودة!$C$52:$C$81)=SMALL(IF((ROW(مسودة!$C$52:$C$81)*(مسودة!$C$52:$C$81=$C$57)),ROW(مسودة!$C$52:$C$81)),ROW()-ROW(AH59)+1)),مسودة!AH54:'مسودة'!AH$81)),0))</f>
        <v>14</v>
      </c>
      <c r="AI59" s="33">
        <f t="array" ref="AI59">IF($C$57="","",IFERROR(MAX(IF((ROW(مسودة!$C$52:$C$81)=SMALL(IF((ROW(مسودة!$C$52:$C$81)*(مسودة!$C$52:$C$81=$C$57)),ROW(مسودة!$C$52:$C$81)),ROW()-ROW(AI59)+1)),مسودة!AI54:'مسودة'!AI$81)),0))</f>
        <v>26</v>
      </c>
      <c r="AJ59" s="33">
        <f t="array" ref="AJ59">IF($C$57="","",IFERROR(MAX(IF((ROW(مسودة!$C$52:$C$81)=SMALL(IF((ROW(مسودة!$C$52:$C$81)*(مسودة!$C$52:$C$81=$C$57)),ROW(مسودة!$C$52:$C$81)),ROW()-ROW(AJ59)+1)),مسودة!AJ54:'مسودة'!AJ$81)),0))</f>
        <v>40</v>
      </c>
      <c r="AK59" s="33">
        <f t="array" ref="AK59">IF($C$57="","",IFERROR(MAX(IF((ROW(مسودة!$C$52:$C$81)=SMALL(IF((ROW(مسودة!$C$52:$C$81)*(مسودة!$C$52:$C$81=$C$57)),ROW(مسودة!$C$52:$C$81)),ROW()-ROW(AK59)+1)),مسودة!AK54:'مسودة'!AK$81)),0))</f>
        <v>9</v>
      </c>
      <c r="AL59" s="33">
        <f t="array" ref="AL59">IF($C$57="","",IFERROR(MAX(IF((ROW(مسودة!$C$52:$C$81)=SMALL(IF((ROW(مسودة!$C$52:$C$81)*(مسودة!$C$52:$C$81=$C$57)),ROW(مسودة!$C$52:$C$81)),ROW()-ROW(AL59)+1)),مسودة!AL54:'مسودة'!AL$81)),0))</f>
        <v>13</v>
      </c>
      <c r="AM59" s="33">
        <f t="array" ref="AM59">IF($C$57="","",IFERROR(MAX(IF((ROW(مسودة!$C$52:$C$81)=SMALL(IF((ROW(مسودة!$C$52:$C$81)*(مسودة!$C$52:$C$81=$C$57)),ROW(مسودة!$C$52:$C$81)),ROW()-ROW(AM59)+1)),مسودة!AM54:'مسودة'!AM$81)),0))</f>
        <v>22</v>
      </c>
      <c r="AN59" s="32">
        <f t="array" ref="AN59">IF($C$57="","",IFERROR(MAX(IF((ROW(مسودة!$C$52:$C$81)=SMALL(IF((ROW(مسودة!$C$52:$C$81)*(مسودة!$C$52:$C$81=$C$57)),ROW(مسودة!$C$52:$C$81)),ROW()-ROW(AN59)+1)),مسودة!$AN$54:$AN$81)),0))</f>
        <v>854</v>
      </c>
      <c r="AO59" s="32">
        <f t="array" ref="AO59">IF($C$57="","",IFERROR(MAX(IF((ROW(مسودة!$C$52:$C$81)=SMALL(IF((ROW(مسودة!$C$52:$C$81)*(مسودة!$C$52:$C$81=$C$57)),ROW(مسودة!$C$52:$C$81)),ROW()-ROW(AO59)+1)),مسودة!AO54:AO$81)),0))</f>
        <v>64.696969696969703</v>
      </c>
      <c r="AP59" s="32" t="str">
        <f>IF(AO59&lt;50,"   ",IF(AO59&lt;65,"مقبول",IF(AO59&lt;75,"جيد",IF(AO59&lt;85,"جيدجداً",IF(AO59&lt;=100,"ممتاز","")))))</f>
        <v>مقبول</v>
      </c>
      <c r="AQ59" s="41"/>
      <c r="AR59" s="41"/>
      <c r="AS59" s="41"/>
      <c r="AT59" s="41"/>
      <c r="AU59" s="97"/>
    </row>
    <row r="60" spans="2:47" ht="28.5" customHeight="1" thickBot="1">
      <c r="B60" s="40">
        <f t="shared" ref="B60" si="0">B57+1</f>
        <v>13</v>
      </c>
      <c r="C60" s="90">
        <f t="array" ref="C60">IF(ISERROR(INDEX(مسودة!$C$52:$AV$81,SMALL(IF((مسودة!$AV$52:$AV$81="ناجح"),ROW(مسودة!$C$52:$AV$81)-MIN(ROW(مسودة!$C$52:$AV$81))+1,""),ROW(A3)),COLUMN(A3))),"",INDEX(مسودة!$C$52:$AV$81,SMALL(IF((مسودة!$AV$52:$AV$81="ناجح"),ROW(مسودة!$C$52:$AV$81)-MIN(ROW(مسودة!$C$52:$AV$81))+1,""),ROW(A3)),COLUMN(A3)))</f>
        <v>628</v>
      </c>
      <c r="D60" s="87" t="str">
        <f>IF(C60&lt;&gt;"",VLOOKUP(C60,مسودة!$C$52:$D$81,2,0),"")</f>
        <v xml:space="preserve">خيري محمد </v>
      </c>
      <c r="E60" s="87">
        <f>IF(C60&lt;&gt;"",VLOOKUP(C60,مسودة!$C$52:$E$81,3,0),"")</f>
        <v>230</v>
      </c>
      <c r="F60" s="11" t="s">
        <v>30</v>
      </c>
      <c r="G60" s="33">
        <f t="array" ref="G60">IF($C$60="","",IFERROR(MAX(IF((ROW(مسودة!$C$52:$C$81)=SMALL(IF((ROW(مسودة!$C$52:$C$81)*(مسودة!$C$52:$C$81=$C$60)),ROW(مسودة!$C$52:$C$81)),ROW()-ROW(G60)+1)),مسودة!G52:'مسودة'!G$81)),0))</f>
        <v>30</v>
      </c>
      <c r="H60" s="33">
        <f t="array" ref="H60">IF($C$60="","",IFERROR(MAX(IF((ROW(مسودة!$C$52:$C$81)=SMALL(IF((ROW(مسودة!$C$52:$C$81)*(مسودة!$C$52:$C$81=$C$60)),ROW(مسودة!$C$52:$C$81)),ROW()-ROW(H60)+1)),مسودة!H52:'مسودة'!H$81)),0))</f>
        <v>70</v>
      </c>
      <c r="I60" s="33">
        <f t="array" ref="I60">IF($C$60="","",IFERROR(MAX(IF((ROW(مسودة!$C$52:$C$81)=SMALL(IF((ROW(مسودة!$C$52:$C$81)*(مسودة!$C$52:$C$81=$C$60)),ROW(مسودة!$C$52:$C$81)),ROW()-ROW(I60)+1)),مسودة!I52:'مسودة'!I$81)),0))</f>
        <v>100</v>
      </c>
      <c r="J60" s="33">
        <f t="array" ref="J60">IF($C$60="","",IFERROR(MAX(IF((ROW(مسودة!$C$52:$C$81)=SMALL(IF((ROW(مسودة!$C$52:$C$81)*(مسودة!$C$52:$C$81=$C$60)),ROW(مسودة!$C$52:$C$81)),ROW()-ROW(J60)+1)),مسودة!J52:'مسودة'!J$81)),0))</f>
        <v>30</v>
      </c>
      <c r="K60" s="33">
        <f t="array" ref="K60">IF($C$60="","",IFERROR(MAX(IF((ROW(مسودة!$C$52:$C$81)=SMALL(IF((ROW(مسودة!$C$52:$C$81)*(مسودة!$C$52:$C$81=$C$60)),ROW(مسودة!$C$52:$C$81)),ROW()-ROW(K60)+1)),مسودة!K52:'مسودة'!K$81)),0))</f>
        <v>39</v>
      </c>
      <c r="L60" s="33">
        <f t="array" ref="L60">IF($C$60="","",IFERROR(MAX(IF((ROW(مسودة!$C$52:$C$81)=SMALL(IF((ROW(مسودة!$C$52:$C$81)*(مسودة!$C$52:$C$81=$C$60)),ROW(مسودة!$C$52:$C$81)),ROW()-ROW(L60)+1)),مسودة!L52:'مسودة'!L$81)),0))</f>
        <v>69</v>
      </c>
      <c r="M60" s="33">
        <f t="array" ref="M60">IF($C$60="","",IFERROR(MAX(IF((ROW(مسودة!$C$52:$C$81)=SMALL(IF((ROW(مسودة!$C$52:$C$81)*(مسودة!$C$52:$C$81=$C$60)),ROW(مسودة!$C$52:$C$81)),ROW()-ROW(M60)+1)),مسودة!M52:'مسودة'!M$81)),0))</f>
        <v>27</v>
      </c>
      <c r="N60" s="33">
        <f t="array" ref="N60">IF($C$60="","",IFERROR(MAX(IF((ROW(مسودة!$C$52:$C$81)=SMALL(IF((ROW(مسودة!$C$52:$C$81)*(مسودة!$C$52:$C$81=$C$60)),ROW(مسودة!$C$52:$C$81)),ROW()-ROW(N60)+1)),مسودة!N52:'مسودة'!N$81)),0))</f>
        <v>48</v>
      </c>
      <c r="O60" s="33">
        <f t="array" ref="O60">IF($C$60="","",IFERROR(MAX(IF((ROW(مسودة!$C$52:$C$81)=SMALL(IF((ROW(مسودة!$C$52:$C$81)*(مسودة!$C$52:$C$81=$C$60)),ROW(مسودة!$C$52:$C$81)),ROW()-ROW(O60)+1)),مسودة!O52:'مسودة'!O$81)),0))</f>
        <v>75</v>
      </c>
      <c r="P60" s="33">
        <f t="array" ref="P60">IF($C$60="","",IFERROR(MAX(IF((ROW(مسودة!$C$52:$C$81)=SMALL(IF((ROW(مسودة!$C$52:$C$81)*(مسودة!$C$52:$C$81=$C$60)),ROW(مسودة!$C$52:$C$81)),ROW()-ROW(P60)+1)),مسودة!P52:'مسودة'!P$81)),0))</f>
        <v>24</v>
      </c>
      <c r="Q60" s="33">
        <f t="array" ref="Q60">IF($C$60="","",IFERROR(MAX(IF((ROW(مسودة!$C$52:$C$81)=SMALL(IF((ROW(مسودة!$C$52:$C$81)*(مسودة!$C$52:$C$81=$C$60)),ROW(مسودة!$C$52:$C$81)),ROW()-ROW(Q60)+1)),مسودة!Q52:'مسودة'!Q$81)),0))</f>
        <v>36</v>
      </c>
      <c r="R60" s="33">
        <f t="array" ref="R60">IF($C$60="","",IFERROR(MAX(IF((ROW(مسودة!$C$52:$C$81)=SMALL(IF((ROW(مسودة!$C$52:$C$81)*(مسودة!$C$52:$C$81=$C$60)),ROW(مسودة!$C$52:$C$81)),ROW()-ROW(R60)+1)),مسودة!R52:'مسودة'!R$81)),0))</f>
        <v>60</v>
      </c>
      <c r="S60" s="33">
        <f t="array" ref="S60">IF($C$60="","",IFERROR(MAX(IF((ROW(مسودة!$C$52:$C$81)=SMALL(IF((ROW(مسودة!$C$52:$C$81)*(مسودة!$C$52:$C$81=$C$60)),ROW(مسودة!$C$52:$C$81)),ROW()-ROW(S60)+1)),مسودة!S52:'مسودة'!S$81)),0))</f>
        <v>24</v>
      </c>
      <c r="T60" s="33">
        <f t="array" ref="T60">IF($C$60="","",IFERROR(MAX(IF((ROW(مسودة!$C$52:$C$81)=SMALL(IF((ROW(مسودة!$C$52:$C$81)*(مسودة!$C$52:$C$81=$C$60)),ROW(مسودة!$C$52:$C$81)),ROW()-ROW(T60)+1)),مسودة!T52:'مسودة'!T$81)),0))</f>
        <v>25</v>
      </c>
      <c r="U60" s="33">
        <f t="array" ref="U60">IF($C$60="","",IFERROR(MAX(IF((ROW(مسودة!$C$52:$C$81)=SMALL(IF((ROW(مسودة!$C$52:$C$81)*(مسودة!$C$52:$C$81=$C$60)),ROW(مسودة!$C$52:$C$81)),ROW()-ROW(U60)+1)),مسودة!U52:'مسودة'!U$81)),0))</f>
        <v>49</v>
      </c>
      <c r="V60" s="33">
        <f t="array" ref="V60">IF($C$60="","",IFERROR(MAX(IF((ROW(مسودة!$C$52:$C$81)=SMALL(IF((ROW(مسودة!$C$52:$C$81)*(مسودة!$C$52:$C$81=$C$60)),ROW(مسودة!$C$52:$C$81)),ROW()-ROW(V60)+1)),مسودة!V52:'مسودة'!V$81)),0))</f>
        <v>21</v>
      </c>
      <c r="W60" s="33">
        <f t="array" ref="W60">IF($C$60="","",IFERROR(MAX(IF((ROW(مسودة!$C$52:$C$81)=SMALL(IF((ROW(مسودة!$C$52:$C$81)*(مسودة!$C$52:$C$81=$C$60)),ROW(مسودة!$C$52:$C$81)),ROW()-ROW(W60)+1)),مسودة!W52:'مسودة'!W$81)),0))</f>
        <v>35</v>
      </c>
      <c r="X60" s="33">
        <f t="array" ref="X60">IF($C$60="","",IFERROR(MAX(IF((ROW(مسودة!$C$52:$C$81)=SMALL(IF((ROW(مسودة!$C$52:$C$81)*(مسودة!$C$52:$C$81=$C$60)),ROW(مسودة!$C$52:$C$81)),ROW()-ROW(X60)+1)),مسودة!X52:'مسودة'!X$81)),0))</f>
        <v>56</v>
      </c>
      <c r="Y60" s="33">
        <f t="array" ref="Y60">IF($C$60="","",IFERROR(MAX(IF((ROW(مسودة!$C$52:$C$81)=SMALL(IF((ROW(مسودة!$C$52:$C$81)*(مسودة!$C$52:$C$81=$C$60)),ROW(مسودة!$C$52:$C$81)),ROW()-ROW(Y60)+1)),مسودة!Y52:'مسودة'!Y$81)),0))</f>
        <v>10</v>
      </c>
      <c r="Z60" s="33">
        <f t="array" ref="Z60">IF($C$60="","",IFERROR(MAX(IF((ROW(مسودة!$C$52:$C$81)=SMALL(IF((ROW(مسودة!$C$52:$C$81)*(مسودة!$C$52:$C$81=$C$60)),ROW(مسودة!$C$52:$C$81)),ROW()-ROW(Z60)+1)),مسودة!Z52:'مسودة'!Z$81)),0))</f>
        <v>28</v>
      </c>
      <c r="AA60" s="33">
        <f t="array" ref="AA60">IF($C$60="","",IFERROR(MAX(IF((ROW(مسودة!$C$52:$C$81)=SMALL(IF((ROW(مسودة!$C$52:$C$81)*(مسودة!$C$52:$C$81=$C$60)),ROW(مسودة!$C$52:$C$81)),ROW()-ROW(AA60)+1)),مسودة!AA52:'مسودة'!AA$81)),0))</f>
        <v>38</v>
      </c>
      <c r="AB60" s="33">
        <f t="array" ref="AB60">IF($C$60="","",IFERROR(MAX(IF((ROW(مسودة!$C$52:$C$81)=SMALL(IF((ROW(مسودة!$C$52:$C$81)*(مسودة!$C$52:$C$81=$C$60)),ROW(مسودة!$C$52:$C$81)),ROW()-ROW(AB60)+1)),مسودة!AB52:'مسودة'!AB$81)),0))</f>
        <v>16</v>
      </c>
      <c r="AC60" s="33">
        <f t="array" ref="AC60">IF($C$60="","",IFERROR(MAX(IF((ROW(مسودة!$C$52:$C$81)=SMALL(IF((ROW(مسودة!$C$52:$C$81)*(مسودة!$C$52:$C$81=$C$60)),ROW(مسودة!$C$52:$C$81)),ROW()-ROW(AC60)+1)),مسودة!AC52:'مسودة'!AC$81)),0))</f>
        <v>22</v>
      </c>
      <c r="AD60" s="33">
        <f t="array" ref="AD60">IF($C$60="","",IFERROR(MAX(IF((ROW(مسودة!$C$52:$C$81)=SMALL(IF((ROW(مسودة!$C$52:$C$81)*(مسودة!$C$52:$C$81=$C$60)),ROW(مسودة!$C$52:$C$81)),ROW()-ROW(AD60)+1)),مسودة!AD52:'مسودة'!AD$81)),0))</f>
        <v>38</v>
      </c>
      <c r="AE60" s="33">
        <f t="array" ref="AE60">IF($C$60="","",IFERROR(MAX(IF((ROW(مسودة!$C$52:$C$81)=SMALL(IF((ROW(مسودة!$C$52:$C$81)*(مسودة!$C$52:$C$81=$C$60)),ROW(مسودة!$C$52:$C$81)),ROW()-ROW(AE60)+1)),مسودة!AE52:'مسودة'!AE$81)),0))</f>
        <v>12</v>
      </c>
      <c r="AF60" s="33">
        <f t="array" ref="AF60">IF($C$60="","",IFERROR(MAX(IF((ROW(مسودة!$C$52:$C$81)=SMALL(IF((ROW(مسودة!$C$52:$C$81)*(مسودة!$C$52:$C$81=$C$60)),ROW(مسودة!$C$52:$C$81)),ROW()-ROW(AF60)+1)),مسودة!AF52:'مسودة'!AF$81)),0))</f>
        <v>25</v>
      </c>
      <c r="AG60" s="33">
        <f t="array" ref="AG60">IF($C$60="","",IFERROR(MAX(IF((ROW(مسودة!$C$52:$C$81)=SMALL(IF((ROW(مسودة!$C$52:$C$81)*(مسودة!$C$52:$C$81=$C$60)),ROW(مسودة!$C$52:$C$81)),ROW()-ROW(AG60)+1)),مسودة!AG52:'مسودة'!AG$81)),0))</f>
        <v>37</v>
      </c>
      <c r="AH60" s="33">
        <f t="array" ref="AH60">IF($C$60="","",IFERROR(MAX(IF((ROW(مسودة!$C$52:$C$81)=SMALL(IF((ROW(مسودة!$C$52:$C$81)*(مسودة!$C$52:$C$81=$C$60)),ROW(مسودة!$C$52:$C$81)),ROW()-ROW(AH60)+1)),مسودة!AH52:'مسودة'!AH$81)),0))</f>
        <v>12</v>
      </c>
      <c r="AI60" s="33">
        <f t="array" ref="AI60">IF($C$60="","",IFERROR(MAX(IF((ROW(مسودة!$C$52:$C$81)=SMALL(IF((ROW(مسودة!$C$52:$C$81)*(مسودة!$C$52:$C$81=$C$60)),ROW(مسودة!$C$52:$C$81)),ROW()-ROW(AI60)+1)),مسودة!AI52:'مسودة'!AI$81)),0))</f>
        <v>25</v>
      </c>
      <c r="AJ60" s="33">
        <f t="array" ref="AJ60">IF($C$60="","",IFERROR(MAX(IF((ROW(مسودة!$C$52:$C$81)=SMALL(IF((ROW(مسودة!$C$52:$C$81)*(مسودة!$C$52:$C$81=$C$60)),ROW(مسودة!$C$52:$C$81)),ROW()-ROW(AJ60)+1)),مسودة!AJ52:'مسودة'!AJ$81)),0))</f>
        <v>37</v>
      </c>
      <c r="AK60" s="33">
        <f t="array" ref="AK60">IF($C$60="","",IFERROR(MAX(IF((ROW(مسودة!$C$52:$C$81)=SMALL(IF((ROW(مسودة!$C$52:$C$81)*(مسودة!$C$52:$C$81=$C$60)),ROW(مسودة!$C$52:$C$81)),ROW()-ROW(AK60)+1)),مسودة!AK52:'مسودة'!AK$81)),0))</f>
        <v>6</v>
      </c>
      <c r="AL60" s="33">
        <f t="array" ref="AL60">IF($C$60="","",IFERROR(MAX(IF((ROW(مسودة!$C$52:$C$81)=SMALL(IF((ROW(مسودة!$C$52:$C$81)*(مسودة!$C$52:$C$81=$C$60)),ROW(مسودة!$C$52:$C$81)),ROW()-ROW(AL60)+1)),مسودة!AL52:'مسودة'!AL$81)),0))</f>
        <v>11</v>
      </c>
      <c r="AM60" s="33">
        <f t="array" ref="AM60">IF($C$60="","",IFERROR(MAX(IF((ROW(مسودة!$C$52:$C$81)=SMALL(IF((ROW(مسودة!$C$52:$C$81)*(مسودة!$C$52:$C$81=$C$60)),ROW(مسودة!$C$52:$C$81)),ROW()-ROW(AM60)+1)),مسودة!AM52:'مسودة'!AM$81)),0))</f>
        <v>17</v>
      </c>
      <c r="AN60" s="54"/>
      <c r="AO60" s="54"/>
      <c r="AP60" s="54"/>
      <c r="AQ60" s="98"/>
      <c r="AR60" s="99"/>
      <c r="AS60" s="98"/>
      <c r="AT60" s="99"/>
      <c r="AU60" s="95" t="str">
        <f>IFERROR(LOOKUP(2,1/((مسودة!$C$52:$C$81=C60)*(مسودة!$F$52:$F$81=F60)),مسودة!$AV$52:$AV$81),"")</f>
        <v>ناجح</v>
      </c>
    </row>
    <row r="61" spans="2:47" ht="28.5" customHeight="1" thickBot="1">
      <c r="B61" s="40"/>
      <c r="C61" s="91"/>
      <c r="D61" s="43"/>
      <c r="E61" s="43"/>
      <c r="F61" s="11" t="s">
        <v>31</v>
      </c>
      <c r="G61" s="33">
        <f t="array" ref="G61">IF($C$60="","",IFERROR(MAX(IF((ROW(مسودة!$C$52:$C$81)=SMALL(IF((ROW(مسودة!$C$52:$C$81)*(مسودة!$C$52:$C$81=$C$60)),ROW(مسودة!$C$52:$C$81)),ROW()-ROW(G61)+1)),مسودة!G53:'مسودة'!G$81)),0))</f>
        <v>30</v>
      </c>
      <c r="H61" s="33">
        <f t="array" ref="H61">IF($C$60="","",IFERROR(MAX(IF((ROW(مسودة!$C$52:$C$81)=SMALL(IF((ROW(مسودة!$C$52:$C$81)*(مسودة!$C$52:$C$81=$C$60)),ROW(مسودة!$C$52:$C$81)),ROW()-ROW(H61)+1)),مسودة!H53:'مسودة'!H$81)),0))</f>
        <v>65</v>
      </c>
      <c r="I61" s="33">
        <f t="array" ref="I61">IF($C$60="","",IFERROR(MAX(IF((ROW(مسودة!$C$52:$C$81)=SMALL(IF((ROW(مسودة!$C$52:$C$81)*(مسودة!$C$52:$C$81=$C$60)),ROW(مسودة!$C$52:$C$81)),ROW()-ROW(I61)+1)),مسودة!I53:'مسودة'!I$81)),0))</f>
        <v>95</v>
      </c>
      <c r="J61" s="33">
        <f t="array" ref="J61">IF($C$60="","",IFERROR(MAX(IF((ROW(مسودة!$C$52:$C$81)=SMALL(IF((ROW(مسودة!$C$52:$C$81)*(مسودة!$C$52:$C$81=$C$60)),ROW(مسودة!$C$52:$C$81)),ROW()-ROW(J61)+1)),مسودة!J53:'مسودة'!J$81)),0))</f>
        <v>26</v>
      </c>
      <c r="K61" s="33">
        <f t="array" ref="K61">IF($C$60="","",IFERROR(MAX(IF((ROW(مسودة!$C$52:$C$81)=SMALL(IF((ROW(مسودة!$C$52:$C$81)*(مسودة!$C$52:$C$81=$C$60)),ROW(مسودة!$C$52:$C$81)),ROW()-ROW(K61)+1)),مسودة!K53:'مسودة'!K$81)),0))</f>
        <v>35</v>
      </c>
      <c r="L61" s="33">
        <f t="array" ref="L61">IF($C$60="","",IFERROR(MAX(IF((ROW(مسودة!$C$52:$C$81)=SMALL(IF((ROW(مسودة!$C$52:$C$81)*(مسودة!$C$52:$C$81=$C$60)),ROW(مسودة!$C$52:$C$81)),ROW()-ROW(L61)+1)),مسودة!L53:'مسودة'!L$81)),0))</f>
        <v>61</v>
      </c>
      <c r="M61" s="33">
        <f t="array" ref="M61">IF($C$60="","",IFERROR(MAX(IF((ROW(مسودة!$C$52:$C$81)=SMALL(IF((ROW(مسودة!$C$52:$C$81)*(مسودة!$C$52:$C$81=$C$60)),ROW(مسودة!$C$52:$C$81)),ROW()-ROW(M61)+1)),مسودة!M53:'مسودة'!M$81)),0))</f>
        <v>27</v>
      </c>
      <c r="N61" s="33">
        <f t="array" ref="N61">IF($C$60="","",IFERROR(MAX(IF((ROW(مسودة!$C$52:$C$81)=SMALL(IF((ROW(مسودة!$C$52:$C$81)*(مسودة!$C$52:$C$81=$C$60)),ROW(مسودة!$C$52:$C$81)),ROW()-ROW(N61)+1)),مسودة!N53:'مسودة'!N$81)),0))</f>
        <v>35</v>
      </c>
      <c r="O61" s="33">
        <f t="array" ref="O61">IF($C$60="","",IFERROR(MAX(IF((ROW(مسودة!$C$52:$C$81)=SMALL(IF((ROW(مسودة!$C$52:$C$81)*(مسودة!$C$52:$C$81=$C$60)),ROW(مسودة!$C$52:$C$81)),ROW()-ROW(O61)+1)),مسودة!O53:'مسودة'!O$81)),0))</f>
        <v>62</v>
      </c>
      <c r="P61" s="33">
        <f t="array" ref="P61">IF($C$60="","",IFERROR(MAX(IF((ROW(مسودة!$C$52:$C$81)=SMALL(IF((ROW(مسودة!$C$52:$C$81)*(مسودة!$C$52:$C$81=$C$60)),ROW(مسودة!$C$52:$C$81)),ROW()-ROW(P61)+1)),مسودة!P53:'مسودة'!P$81)),0))</f>
        <v>16</v>
      </c>
      <c r="Q61" s="33">
        <f t="array" ref="Q61">IF($C$60="","",IFERROR(MAX(IF((ROW(مسودة!$C$52:$C$81)=SMALL(IF((ROW(مسودة!$C$52:$C$81)*(مسودة!$C$52:$C$81=$C$60)),ROW(مسودة!$C$52:$C$81)),ROW()-ROW(Q61)+1)),مسودة!Q53:'مسودة'!Q$81)),0))</f>
        <v>20</v>
      </c>
      <c r="R61" s="33">
        <f t="array" ref="R61">IF($C$60="","",IFERROR(MAX(IF((ROW(مسودة!$C$52:$C$81)=SMALL(IF((ROW(مسودة!$C$52:$C$81)*(مسودة!$C$52:$C$81=$C$60)),ROW(مسودة!$C$52:$C$81)),ROW()-ROW(R61)+1)),مسودة!R53:'مسودة'!R$81)),0))</f>
        <v>36</v>
      </c>
      <c r="S61" s="33">
        <f t="array" ref="S61">IF($C$60="","",IFERROR(MAX(IF((ROW(مسودة!$C$52:$C$81)=SMALL(IF((ROW(مسودة!$C$52:$C$81)*(مسودة!$C$52:$C$81=$C$60)),ROW(مسودة!$C$52:$C$81)),ROW()-ROW(S61)+1)),مسودة!S53:'مسودة'!S$81)),0))</f>
        <v>24</v>
      </c>
      <c r="T61" s="33">
        <f t="array" ref="T61">IF($C$60="","",IFERROR(MAX(IF((ROW(مسودة!$C$52:$C$81)=SMALL(IF((ROW(مسودة!$C$52:$C$81)*(مسودة!$C$52:$C$81=$C$60)),ROW(مسودة!$C$52:$C$81)),ROW()-ROW(T61)+1)),مسودة!T53:'مسودة'!T$81)),0))</f>
        <v>34</v>
      </c>
      <c r="U61" s="33">
        <f t="array" ref="U61">IF($C$60="","",IFERROR(MAX(IF((ROW(مسودة!$C$52:$C$81)=SMALL(IF((ROW(مسودة!$C$52:$C$81)*(مسودة!$C$52:$C$81=$C$60)),ROW(مسودة!$C$52:$C$81)),ROW()-ROW(U61)+1)),مسودة!U53:'مسودة'!U$81)),0))</f>
        <v>58</v>
      </c>
      <c r="V61" s="33">
        <f t="array" ref="V61">IF($C$60="","",IFERROR(MAX(IF((ROW(مسودة!$C$52:$C$81)=SMALL(IF((ROW(مسودة!$C$52:$C$81)*(مسودة!$C$52:$C$81=$C$60)),ROW(مسودة!$C$52:$C$81)),ROW()-ROW(V61)+1)),مسودة!V53:'مسودة'!V$81)),0))</f>
        <v>22</v>
      </c>
      <c r="W61" s="33">
        <f t="array" ref="W61">IF($C$60="","",IFERROR(MAX(IF((ROW(مسودة!$C$52:$C$81)=SMALL(IF((ROW(مسودة!$C$52:$C$81)*(مسودة!$C$52:$C$81=$C$60)),ROW(مسودة!$C$52:$C$81)),ROW()-ROW(W61)+1)),مسودة!W53:'مسودة'!W$81)),0))</f>
        <v>26</v>
      </c>
      <c r="X61" s="33">
        <f t="array" ref="X61">IF($C$60="","",IFERROR(MAX(IF((ROW(مسودة!$C$52:$C$81)=SMALL(IF((ROW(مسودة!$C$52:$C$81)*(مسودة!$C$52:$C$81=$C$60)),ROW(مسودة!$C$52:$C$81)),ROW()-ROW(X61)+1)),مسودة!X53:'مسودة'!X$81)),0))</f>
        <v>48</v>
      </c>
      <c r="Y61" s="33">
        <f t="array" ref="Y61">IF($C$60="","",IFERROR(MAX(IF((ROW(مسودة!$C$52:$C$81)=SMALL(IF((ROW(مسودة!$C$52:$C$81)*(مسودة!$C$52:$C$81=$C$60)),ROW(مسودة!$C$52:$C$81)),ROW()-ROW(Y61)+1)),مسودة!Y53:'مسودة'!Y$81)),0))</f>
        <v>12</v>
      </c>
      <c r="Z61" s="33">
        <f t="array" ref="Z61">IF($C$60="","",IFERROR(MAX(IF((ROW(مسودة!$C$52:$C$81)=SMALL(IF((ROW(مسودة!$C$52:$C$81)*(مسودة!$C$52:$C$81=$C$60)),ROW(مسودة!$C$52:$C$81)),ROW()-ROW(Z61)+1)),مسودة!Z53:'مسودة'!Z$81)),0))</f>
        <v>28</v>
      </c>
      <c r="AA61" s="33">
        <f t="array" ref="AA61">IF($C$60="","",IFERROR(MAX(IF((ROW(مسودة!$C$52:$C$81)=SMALL(IF((ROW(مسودة!$C$52:$C$81)*(مسودة!$C$52:$C$81=$C$60)),ROW(مسودة!$C$52:$C$81)),ROW()-ROW(AA61)+1)),مسودة!AA53:'مسودة'!AA$81)),0))</f>
        <v>40</v>
      </c>
      <c r="AB61" s="33">
        <f t="array" ref="AB61">IF($C$60="","",IFERROR(MAX(IF((ROW(مسودة!$C$52:$C$81)=SMALL(IF((ROW(مسودة!$C$52:$C$81)*(مسودة!$C$52:$C$81=$C$60)),ROW(مسودة!$C$52:$C$81)),ROW()-ROW(AB61)+1)),مسودة!AB53:'مسودة'!AB$81)),0))</f>
        <v>16</v>
      </c>
      <c r="AC61" s="33">
        <f t="array" ref="AC61">IF($C$60="","",IFERROR(MAX(IF((ROW(مسودة!$C$52:$C$81)=SMALL(IF((ROW(مسودة!$C$52:$C$81)*(مسودة!$C$52:$C$81=$C$60)),ROW(مسودة!$C$52:$C$81)),ROW()-ROW(AC61)+1)),مسودة!AC53:'مسودة'!AC$81)),0))</f>
        <v>23</v>
      </c>
      <c r="AD61" s="33">
        <f t="array" ref="AD61">IF($C$60="","",IFERROR(MAX(IF((ROW(مسودة!$C$52:$C$81)=SMALL(IF((ROW(مسودة!$C$52:$C$81)*(مسودة!$C$52:$C$81=$C$60)),ROW(مسودة!$C$52:$C$81)),ROW()-ROW(AD61)+1)),مسودة!AD53:'مسودة'!AD$81)),0))</f>
        <v>39</v>
      </c>
      <c r="AE61" s="33">
        <f t="array" ref="AE61">IF($C$60="","",IFERROR(MAX(IF((ROW(مسودة!$C$52:$C$81)=SMALL(IF((ROW(مسودة!$C$52:$C$81)*(مسودة!$C$52:$C$81=$C$60)),ROW(مسودة!$C$52:$C$81)),ROW()-ROW(AE61)+1)),مسودة!AE53:'مسودة'!AE$81)),0))</f>
        <v>12</v>
      </c>
      <c r="AF61" s="33">
        <f t="array" ref="AF61">IF($C$60="","",IFERROR(MAX(IF((ROW(مسودة!$C$52:$C$81)=SMALL(IF((ROW(مسودة!$C$52:$C$81)*(مسودة!$C$52:$C$81=$C$60)),ROW(مسودة!$C$52:$C$81)),ROW()-ROW(AF61)+1)),مسودة!AF53:'مسودة'!AF$81)),0))</f>
        <v>28</v>
      </c>
      <c r="AG61" s="33">
        <f t="array" ref="AG61">IF($C$60="","",IFERROR(MAX(IF((ROW(مسودة!$C$52:$C$81)=SMALL(IF((ROW(مسودة!$C$52:$C$81)*(مسودة!$C$52:$C$81=$C$60)),ROW(مسودة!$C$52:$C$81)),ROW()-ROW(AG61)+1)),مسودة!AG53:'مسودة'!AG$81)),0))</f>
        <v>40</v>
      </c>
      <c r="AH61" s="33">
        <f t="array" ref="AH61">IF($C$60="","",IFERROR(MAX(IF((ROW(مسودة!$C$52:$C$81)=SMALL(IF((ROW(مسودة!$C$52:$C$81)*(مسودة!$C$52:$C$81=$C$60)),ROW(مسودة!$C$52:$C$81)),ROW()-ROW(AH61)+1)),مسودة!AH53:'مسودة'!AH$81)),0))</f>
        <v>12</v>
      </c>
      <c r="AI61" s="33">
        <f t="array" ref="AI61">IF($C$60="","",IFERROR(MAX(IF((ROW(مسودة!$C$52:$C$81)=SMALL(IF((ROW(مسودة!$C$52:$C$81)*(مسودة!$C$52:$C$81=$C$60)),ROW(مسودة!$C$52:$C$81)),ROW()-ROW(AI61)+1)),مسودة!AI53:'مسودة'!AI$81)),0))</f>
        <v>22</v>
      </c>
      <c r="AJ61" s="33">
        <f t="array" ref="AJ61">IF($C$60="","",IFERROR(MAX(IF((ROW(مسودة!$C$52:$C$81)=SMALL(IF((ROW(مسودة!$C$52:$C$81)*(مسودة!$C$52:$C$81=$C$60)),ROW(مسودة!$C$52:$C$81)),ROW()-ROW(AJ61)+1)),مسودة!AJ53:'مسودة'!AJ$81)),0))</f>
        <v>34</v>
      </c>
      <c r="AK61" s="33">
        <f t="array" ref="AK61">IF($C$60="","",IFERROR(MAX(IF((ROW(مسودة!$C$52:$C$81)=SMALL(IF((ROW(مسودة!$C$52:$C$81)*(مسودة!$C$52:$C$81=$C$60)),ROW(مسودة!$C$52:$C$81)),ROW()-ROW(AK61)+1)),مسودة!AK53:'مسودة'!AK$81)),0))</f>
        <v>5</v>
      </c>
      <c r="AL61" s="33">
        <f t="array" ref="AL61">IF($C$60="","",IFERROR(MAX(IF((ROW(مسودة!$C$52:$C$81)=SMALL(IF((ROW(مسودة!$C$52:$C$81)*(مسودة!$C$52:$C$81=$C$60)),ROW(مسودة!$C$52:$C$81)),ROW()-ROW(AL61)+1)),مسودة!AL53:'مسودة'!AL$81)),0))</f>
        <v>9</v>
      </c>
      <c r="AM61" s="33">
        <f t="array" ref="AM61">IF($C$60="","",IFERROR(MAX(IF((ROW(مسودة!$C$52:$C$81)=SMALL(IF((ROW(مسودة!$C$52:$C$81)*(مسودة!$C$52:$C$81=$C$60)),ROW(مسودة!$C$52:$C$81)),ROW()-ROW(AM61)+1)),مسودة!AM53:'مسودة'!AM$81)),0))</f>
        <v>14</v>
      </c>
      <c r="AN61" s="48"/>
      <c r="AO61" s="48"/>
      <c r="AP61" s="48"/>
      <c r="AQ61" s="100"/>
      <c r="AR61" s="101"/>
      <c r="AS61" s="100"/>
      <c r="AT61" s="101"/>
      <c r="AU61" s="96"/>
    </row>
    <row r="62" spans="2:47" ht="28.5" customHeight="1" thickBot="1">
      <c r="B62" s="40"/>
      <c r="C62" s="85"/>
      <c r="D62" s="43"/>
      <c r="E62" s="43"/>
      <c r="F62" s="14" t="s">
        <v>32</v>
      </c>
      <c r="G62" s="33">
        <f t="array" ref="G62">IF($C$60="","",IFERROR(MAX(IF((ROW(مسودة!$C$52:$C$81)=SMALL(IF((ROW(مسودة!$C$52:$C$81)*(مسودة!$C$52:$C$81=$C$60)),ROW(مسودة!$C$52:$C$81)),ROW()-ROW(G62)+1)),مسودة!G54:'مسودة'!G$81)),0))</f>
        <v>60</v>
      </c>
      <c r="H62" s="33">
        <f t="array" ref="H62">IF($C$60="","",IFERROR(MAX(IF((ROW(مسودة!$C$52:$C$81)=SMALL(IF((ROW(مسودة!$C$52:$C$81)*(مسودة!$C$52:$C$81=$C$60)),ROW(مسودة!$C$52:$C$81)),ROW()-ROW(H62)+1)),مسودة!H54:'مسودة'!H$81)),0))</f>
        <v>135</v>
      </c>
      <c r="I62" s="33">
        <f t="array" ref="I62">IF($C$60="","",IFERROR(MAX(IF((ROW(مسودة!$C$52:$C$81)=SMALL(IF((ROW(مسودة!$C$52:$C$81)*(مسودة!$C$52:$C$81=$C$60)),ROW(مسودة!$C$52:$C$81)),ROW()-ROW(I62)+1)),مسودة!I54:'مسودة'!I$81)),0))</f>
        <v>195</v>
      </c>
      <c r="J62" s="33">
        <f t="array" ref="J62">IF($C$60="","",IFERROR(MAX(IF((ROW(مسودة!$C$52:$C$81)=SMALL(IF((ROW(مسودة!$C$52:$C$81)*(مسودة!$C$52:$C$81=$C$60)),ROW(مسودة!$C$52:$C$81)),ROW()-ROW(J62)+1)),مسودة!J54:'مسودة'!J$81)),0))</f>
        <v>56</v>
      </c>
      <c r="K62" s="33">
        <f t="array" ref="K62">IF($C$60="","",IFERROR(MAX(IF((ROW(مسودة!$C$52:$C$81)=SMALL(IF((ROW(مسودة!$C$52:$C$81)*(مسودة!$C$52:$C$81=$C$60)),ROW(مسودة!$C$52:$C$81)),ROW()-ROW(K62)+1)),مسودة!K54:'مسودة'!K$81)),0))</f>
        <v>74</v>
      </c>
      <c r="L62" s="33">
        <f t="array" ref="L62">IF($C$60="","",IFERROR(MAX(IF((ROW(مسودة!$C$52:$C$81)=SMALL(IF((ROW(مسودة!$C$52:$C$81)*(مسودة!$C$52:$C$81=$C$60)),ROW(مسودة!$C$52:$C$81)),ROW()-ROW(L62)+1)),مسودة!L54:'مسودة'!L$81)),0))</f>
        <v>130</v>
      </c>
      <c r="M62" s="33">
        <f t="array" ref="M62">IF($C$60="","",IFERROR(MAX(IF((ROW(مسودة!$C$52:$C$81)=SMALL(IF((ROW(مسودة!$C$52:$C$81)*(مسودة!$C$52:$C$81=$C$60)),ROW(مسودة!$C$52:$C$81)),ROW()-ROW(M62)+1)),مسودة!M54:'مسودة'!M$81)),0))</f>
        <v>54</v>
      </c>
      <c r="N62" s="33">
        <f t="array" ref="N62">IF($C$60="","",IFERROR(MAX(IF((ROW(مسودة!$C$52:$C$81)=SMALL(IF((ROW(مسودة!$C$52:$C$81)*(مسودة!$C$52:$C$81=$C$60)),ROW(مسودة!$C$52:$C$81)),ROW()-ROW(N62)+1)),مسودة!N54:'مسودة'!N$81)),0))</f>
        <v>83</v>
      </c>
      <c r="O62" s="33">
        <f t="array" ref="O62">IF($C$60="","",IFERROR(MAX(IF((ROW(مسودة!$C$52:$C$81)=SMALL(IF((ROW(مسودة!$C$52:$C$81)*(مسودة!$C$52:$C$81=$C$60)),ROW(مسودة!$C$52:$C$81)),ROW()-ROW(O62)+1)),مسودة!O54:'مسودة'!O$81)),0))</f>
        <v>137</v>
      </c>
      <c r="P62" s="33">
        <f t="array" ref="P62">IF($C$60="","",IFERROR(MAX(IF((ROW(مسودة!$C$52:$C$81)=SMALL(IF((ROW(مسودة!$C$52:$C$81)*(مسودة!$C$52:$C$81=$C$60)),ROW(مسودة!$C$52:$C$81)),ROW()-ROW(P62)+1)),مسودة!P54:'مسودة'!P$81)),0))</f>
        <v>40</v>
      </c>
      <c r="Q62" s="33">
        <f t="array" ref="Q62">IF($C$60="","",IFERROR(MAX(IF((ROW(مسودة!$C$52:$C$81)=SMALL(IF((ROW(مسودة!$C$52:$C$81)*(مسودة!$C$52:$C$81=$C$60)),ROW(مسودة!$C$52:$C$81)),ROW()-ROW(Q62)+1)),مسودة!Q54:'مسودة'!Q$81)),0))</f>
        <v>56</v>
      </c>
      <c r="R62" s="33">
        <f t="array" ref="R62">IF($C$60="","",IFERROR(MAX(IF((ROW(مسودة!$C$52:$C$81)=SMALL(IF((ROW(مسودة!$C$52:$C$81)*(مسودة!$C$52:$C$81=$C$60)),ROW(مسودة!$C$52:$C$81)),ROW()-ROW(R62)+1)),مسودة!R54:'مسودة'!R$81)),0))</f>
        <v>96</v>
      </c>
      <c r="S62" s="33">
        <f t="array" ref="S62">IF($C$60="","",IFERROR(MAX(IF((ROW(مسودة!$C$52:$C$81)=SMALL(IF((ROW(مسودة!$C$52:$C$81)*(مسودة!$C$52:$C$81=$C$60)),ROW(مسودة!$C$52:$C$81)),ROW()-ROW(S62)+1)),مسودة!S54:'مسودة'!S$81)),0))</f>
        <v>48</v>
      </c>
      <c r="T62" s="33">
        <f t="array" ref="T62">IF($C$60="","",IFERROR(MAX(IF((ROW(مسودة!$C$52:$C$81)=SMALL(IF((ROW(مسودة!$C$52:$C$81)*(مسودة!$C$52:$C$81=$C$60)),ROW(مسودة!$C$52:$C$81)),ROW()-ROW(T62)+1)),مسودة!T54:'مسودة'!T$81)),0))</f>
        <v>59</v>
      </c>
      <c r="U62" s="33">
        <f t="array" ref="U62">IF($C$60="","",IFERROR(MAX(IF((ROW(مسودة!$C$52:$C$81)=SMALL(IF((ROW(مسودة!$C$52:$C$81)*(مسودة!$C$52:$C$81=$C$60)),ROW(مسودة!$C$52:$C$81)),ROW()-ROW(U62)+1)),مسودة!U54:'مسودة'!U$81)),0))</f>
        <v>107</v>
      </c>
      <c r="V62" s="33">
        <f t="array" ref="V62">IF($C$60="","",IFERROR(MAX(IF((ROW(مسودة!$C$52:$C$81)=SMALL(IF((ROW(مسودة!$C$52:$C$81)*(مسودة!$C$52:$C$81=$C$60)),ROW(مسودة!$C$52:$C$81)),ROW()-ROW(V62)+1)),مسودة!V54:'مسودة'!V$81)),0))</f>
        <v>43</v>
      </c>
      <c r="W62" s="33">
        <f t="array" ref="W62">IF($C$60="","",IFERROR(MAX(IF((ROW(مسودة!$C$52:$C$81)=SMALL(IF((ROW(مسودة!$C$52:$C$81)*(مسودة!$C$52:$C$81=$C$60)),ROW(مسودة!$C$52:$C$81)),ROW()-ROW(W62)+1)),مسودة!W54:'مسودة'!W$81)),0))</f>
        <v>61</v>
      </c>
      <c r="X62" s="33">
        <f t="array" ref="X62">IF($C$60="","",IFERROR(MAX(IF((ROW(مسودة!$C$52:$C$81)=SMALL(IF((ROW(مسودة!$C$52:$C$81)*(مسودة!$C$52:$C$81=$C$60)),ROW(مسودة!$C$52:$C$81)),ROW()-ROW(X62)+1)),مسودة!X54:'مسودة'!X$81)),0))</f>
        <v>104</v>
      </c>
      <c r="Y62" s="33">
        <f t="array" ref="Y62">IF($C$60="","",IFERROR(MAX(IF((ROW(مسودة!$C$52:$C$81)=SMALL(IF((ROW(مسودة!$C$52:$C$81)*(مسودة!$C$52:$C$81=$C$60)),ROW(مسودة!$C$52:$C$81)),ROW()-ROW(Y62)+1)),مسودة!Y54:'مسودة'!Y$81)),0))</f>
        <v>22</v>
      </c>
      <c r="Z62" s="33">
        <f t="array" ref="Z62">IF($C$60="","",IFERROR(MAX(IF((ROW(مسودة!$C$52:$C$81)=SMALL(IF((ROW(مسودة!$C$52:$C$81)*(مسودة!$C$52:$C$81=$C$60)),ROW(مسودة!$C$52:$C$81)),ROW()-ROW(Z62)+1)),مسودة!Z54:'مسودة'!Z$81)),0))</f>
        <v>56</v>
      </c>
      <c r="AA62" s="33">
        <f t="array" ref="AA62">IF($C$60="","",IFERROR(MAX(IF((ROW(مسودة!$C$52:$C$81)=SMALL(IF((ROW(مسودة!$C$52:$C$81)*(مسودة!$C$52:$C$81=$C$60)),ROW(مسودة!$C$52:$C$81)),ROW()-ROW(AA62)+1)),مسودة!AA54:'مسودة'!AA$81)),0))</f>
        <v>78</v>
      </c>
      <c r="AB62" s="33">
        <f t="array" ref="AB62">IF($C$60="","",IFERROR(MAX(IF((ROW(مسودة!$C$52:$C$81)=SMALL(IF((ROW(مسودة!$C$52:$C$81)*(مسودة!$C$52:$C$81=$C$60)),ROW(مسودة!$C$52:$C$81)),ROW()-ROW(AB62)+1)),مسودة!AB54:'مسودة'!AB$81)),0))</f>
        <v>32</v>
      </c>
      <c r="AC62" s="33">
        <f t="array" ref="AC62">IF($C$60="","",IFERROR(MAX(IF((ROW(مسودة!$C$52:$C$81)=SMALL(IF((ROW(مسودة!$C$52:$C$81)*(مسودة!$C$52:$C$81=$C$60)),ROW(مسودة!$C$52:$C$81)),ROW()-ROW(AC62)+1)),مسودة!AC54:'مسودة'!AC$81)),0))</f>
        <v>45</v>
      </c>
      <c r="AD62" s="33">
        <f t="array" ref="AD62">IF($C$60="","",IFERROR(MAX(IF((ROW(مسودة!$C$52:$C$81)=SMALL(IF((ROW(مسودة!$C$52:$C$81)*(مسودة!$C$52:$C$81=$C$60)),ROW(مسودة!$C$52:$C$81)),ROW()-ROW(AD62)+1)),مسودة!AD54:'مسودة'!AD$81)),0))</f>
        <v>77</v>
      </c>
      <c r="AE62" s="33">
        <f t="array" ref="AE62">IF($C$60="","",IFERROR(MAX(IF((ROW(مسودة!$C$52:$C$81)=SMALL(IF((ROW(مسودة!$C$52:$C$81)*(مسودة!$C$52:$C$81=$C$60)),ROW(مسودة!$C$52:$C$81)),ROW()-ROW(AE62)+1)),مسودة!AE54:'مسودة'!AE$81)),0))</f>
        <v>24</v>
      </c>
      <c r="AF62" s="33">
        <f t="array" ref="AF62">IF($C$60="","",IFERROR(MAX(IF((ROW(مسودة!$C$52:$C$81)=SMALL(IF((ROW(مسودة!$C$52:$C$81)*(مسودة!$C$52:$C$81=$C$60)),ROW(مسودة!$C$52:$C$81)),ROW()-ROW(AF62)+1)),مسودة!AF54:'مسودة'!AF$81)),0))</f>
        <v>53</v>
      </c>
      <c r="AG62" s="33">
        <f t="array" ref="AG62">IF($C$60="","",IFERROR(MAX(IF((ROW(مسودة!$C$52:$C$81)=SMALL(IF((ROW(مسودة!$C$52:$C$81)*(مسودة!$C$52:$C$81=$C$60)),ROW(مسودة!$C$52:$C$81)),ROW()-ROW(AG62)+1)),مسودة!AG54:'مسودة'!AG$81)),0))</f>
        <v>77</v>
      </c>
      <c r="AH62" s="33">
        <f t="array" ref="AH62">IF($C$60="","",IFERROR(MAX(IF((ROW(مسودة!$C$52:$C$81)=SMALL(IF((ROW(مسودة!$C$52:$C$81)*(مسودة!$C$52:$C$81=$C$60)),ROW(مسودة!$C$52:$C$81)),ROW()-ROW(AH62)+1)),مسودة!AH54:'مسودة'!AH$81)),0))</f>
        <v>24</v>
      </c>
      <c r="AI62" s="33">
        <f t="array" ref="AI62">IF($C$60="","",IFERROR(MAX(IF((ROW(مسودة!$C$52:$C$81)=SMALL(IF((ROW(مسودة!$C$52:$C$81)*(مسودة!$C$52:$C$81=$C$60)),ROW(مسودة!$C$52:$C$81)),ROW()-ROW(AI62)+1)),مسودة!AI54:'مسودة'!AI$81)),0))</f>
        <v>47</v>
      </c>
      <c r="AJ62" s="33">
        <f t="array" ref="AJ62">IF($C$60="","",IFERROR(MAX(IF((ROW(مسودة!$C$52:$C$81)=SMALL(IF((ROW(مسودة!$C$52:$C$81)*(مسودة!$C$52:$C$81=$C$60)),ROW(مسودة!$C$52:$C$81)),ROW()-ROW(AJ62)+1)),مسودة!AJ54:'مسودة'!AJ$81)),0))</f>
        <v>71</v>
      </c>
      <c r="AK62" s="33">
        <f t="array" ref="AK62">IF($C$60="","",IFERROR(MAX(IF((ROW(مسودة!$C$52:$C$81)=SMALL(IF((ROW(مسودة!$C$52:$C$81)*(مسودة!$C$52:$C$81=$C$60)),ROW(مسودة!$C$52:$C$81)),ROW()-ROW(AK62)+1)),مسودة!AK54:'مسودة'!AK$81)),0))</f>
        <v>11</v>
      </c>
      <c r="AL62" s="33">
        <f t="array" ref="AL62">IF($C$60="","",IFERROR(MAX(IF((ROW(مسودة!$C$52:$C$81)=SMALL(IF((ROW(مسودة!$C$52:$C$81)*(مسودة!$C$52:$C$81=$C$60)),ROW(مسودة!$C$52:$C$81)),ROW()-ROW(AL62)+1)),مسودة!AL54:'مسودة'!AL$81)),0))</f>
        <v>20</v>
      </c>
      <c r="AM62" s="33">
        <f t="array" ref="AM62">IF($C$60="","",IFERROR(MAX(IF((ROW(مسودة!$C$52:$C$81)=SMALL(IF((ROW(مسودة!$C$52:$C$81)*(مسودة!$C$52:$C$81=$C$60)),ROW(مسودة!$C$52:$C$81)),ROW()-ROW(AM62)+1)),مسودة!AM54:'مسودة'!AM$81)),0))</f>
        <v>31</v>
      </c>
      <c r="AN62" s="32">
        <f t="array" ref="AN62">IF($C$60="","",IFERROR(MAX(IF((ROW(مسودة!$C$52:$C$81)=SMALL(IF((ROW(مسودة!$C$52:$C$81)*(مسودة!$C$52:$C$81=$C$60)),ROW(مسودة!$C$52:$C$81)),ROW()-ROW(AN62)+1)),مسودة!AN54:AN$81)),0))</f>
        <v>1103</v>
      </c>
      <c r="AO62" s="32">
        <f t="array" ref="AO62">IF($C$60="","",IFERROR(MAX(IF((ROW(مسودة!$C$52:$C$81)=SMALL(IF((ROW(مسودة!$C$52:$C$81)*(مسودة!$C$52:$C$81=$C$60)),ROW(مسودة!$C$52:$C$81)),ROW()-ROW(AO62)+1)),مسودة!AO54:AO$81)),0))</f>
        <v>83.560606060606062</v>
      </c>
      <c r="AP62" s="32" t="str">
        <f>IF(AO62&lt;50,"   ",IF(AO62&lt;65,"مقبول",IF(AO62&lt;75,"جيد",IF(AO62&lt;85,"جيدجداً",IF(AO62&lt;=100,"ممتاز","")))))</f>
        <v>جيدجداً</v>
      </c>
      <c r="AQ62" s="102"/>
      <c r="AR62" s="103"/>
      <c r="AS62" s="102"/>
      <c r="AT62" s="103"/>
      <c r="AU62" s="97"/>
    </row>
    <row r="63" spans="2:47" ht="28.5" customHeight="1" thickBot="1">
      <c r="B63" s="40">
        <f t="shared" ref="B63" si="1">B60+1</f>
        <v>14</v>
      </c>
      <c r="C63" s="90" t="str">
        <f t="array" ref="C63">IF(ISERROR(INDEX(مسودة!$C$52:$AV$81,SMALL(IF((مسودة!$AV$52:$AV$81="ناجح"),ROW(مسودة!$C$52:$AV$81)-MIN(ROW(مسودة!$C$52:$AV$81))+1,""),ROW(A4)),COLUMN(A4))),"",INDEX(مسودة!$C$52:$AV$81,SMALL(IF((مسودة!$AV$52:$AV$81="ناجح"),ROW(مسودة!$C$52:$AV$81)-MIN(ROW(مسودة!$C$52:$AV$81))+1,""),ROW(A4)),COLUMN(A4)))</f>
        <v/>
      </c>
      <c r="D63" s="87" t="str">
        <f>IF(C63&lt;&gt;"",VLOOKUP(C63,مسودة!$C$52:$D$81,2,0),"")</f>
        <v/>
      </c>
      <c r="E63" s="87" t="str">
        <f>IF(C63&lt;&gt;"",VLOOKUP(C63,مسودة!$C$52:$E$81,3,0),"")</f>
        <v/>
      </c>
      <c r="F63" s="11" t="s">
        <v>30</v>
      </c>
      <c r="G63" s="33" t="str">
        <f t="array" ref="G63">IF($C$63="","",IFERROR(MAX(IF((ROW(مسودة!$C$52:$C$81)=SMALL(IF((ROW(مسودة!$C$52:$C$81)*(مسودة!$C$52:$C$81=$C$63)),ROW(مسودة!$C$52:$C$81)),ROW()-ROW(G63)+1)),مسودة!G52:'مسودة'!G$81)),0))</f>
        <v/>
      </c>
      <c r="H63" s="33" t="str">
        <f t="array" ref="H63">IF($C$63="","",IFERROR(MAX(IF((ROW(مسودة!$C$52:$C$81)=SMALL(IF((ROW(مسودة!$C$52:$C$81)*(مسودة!$C$52:$C$81=$C$63)),ROW(مسودة!$C$52:$C$81)),ROW()-ROW(H63)+1)),مسودة!H52:'مسودة'!H$81)),0))</f>
        <v/>
      </c>
      <c r="I63" s="33" t="str">
        <f t="array" ref="I63">IF($C$63="","",IFERROR(MAX(IF((ROW(مسودة!$C$52:$C$81)=SMALL(IF((ROW(مسودة!$C$52:$C$81)*(مسودة!$C$52:$C$81=$C$63)),ROW(مسودة!$C$52:$C$81)),ROW()-ROW(I63)+1)),مسودة!I52:'مسودة'!I$81)),0))</f>
        <v/>
      </c>
      <c r="J63" s="33" t="str">
        <f t="array" ref="J63">IF($C$63="","",IFERROR(MAX(IF((ROW(مسودة!$C$52:$C$81)=SMALL(IF((ROW(مسودة!$C$52:$C$81)*(مسودة!$C$52:$C$81=$C$63)),ROW(مسودة!$C$52:$C$81)),ROW()-ROW(J63)+1)),مسودة!J52:'مسودة'!J$81)),0))</f>
        <v/>
      </c>
      <c r="K63" s="33" t="str">
        <f t="array" ref="K63">IF($C$63="","",IFERROR(MAX(IF((ROW(مسودة!$C$52:$C$81)=SMALL(IF((ROW(مسودة!$C$52:$C$81)*(مسودة!$C$52:$C$81=$C$63)),ROW(مسودة!$C$52:$C$81)),ROW()-ROW(K63)+1)),مسودة!K52:'مسودة'!K$81)),0))</f>
        <v/>
      </c>
      <c r="L63" s="33" t="str">
        <f t="array" ref="L63">IF($C$63="","",IFERROR(MAX(IF((ROW(مسودة!$C$52:$C$81)=SMALL(IF((ROW(مسودة!$C$52:$C$81)*(مسودة!$C$52:$C$81=$C$63)),ROW(مسودة!$C$52:$C$81)),ROW()-ROW(L63)+1)),مسودة!L52:'مسودة'!L$81)),0))</f>
        <v/>
      </c>
      <c r="M63" s="33" t="str">
        <f t="array" ref="M63">IF($C$63="","",IFERROR(MAX(IF((ROW(مسودة!$C$52:$C$81)=SMALL(IF((ROW(مسودة!$C$52:$C$81)*(مسودة!$C$52:$C$81=$C$63)),ROW(مسودة!$C$52:$C$81)),ROW()-ROW(M63)+1)),مسودة!M52:'مسودة'!M$81)),0))</f>
        <v/>
      </c>
      <c r="N63" s="33" t="str">
        <f t="array" ref="N63">IF($C$63="","",IFERROR(MAX(IF((ROW(مسودة!$C$52:$C$81)=SMALL(IF((ROW(مسودة!$C$52:$C$81)*(مسودة!$C$52:$C$81=$C$63)),ROW(مسودة!$C$52:$C$81)),ROW()-ROW(N63)+1)),مسودة!N52:'مسودة'!N$81)),0))</f>
        <v/>
      </c>
      <c r="O63" s="33" t="str">
        <f t="array" ref="O63">IF($C$63="","",IFERROR(MAX(IF((ROW(مسودة!$C$52:$C$81)=SMALL(IF((ROW(مسودة!$C$52:$C$81)*(مسودة!$C$52:$C$81=$C$63)),ROW(مسودة!$C$52:$C$81)),ROW()-ROW(O63)+1)),مسودة!O52:'مسودة'!O$81)),0))</f>
        <v/>
      </c>
      <c r="P63" s="33" t="str">
        <f t="array" ref="P63">IF($C$63="","",IFERROR(MAX(IF((ROW(مسودة!$C$52:$C$81)=SMALL(IF((ROW(مسودة!$C$52:$C$81)*(مسودة!$C$52:$C$81=$C$63)),ROW(مسودة!$C$52:$C$81)),ROW()-ROW(P63)+1)),مسودة!P52:'مسودة'!P$81)),0))</f>
        <v/>
      </c>
      <c r="Q63" s="33" t="str">
        <f t="array" ref="Q63">IF($C$63="","",IFERROR(MAX(IF((ROW(مسودة!$C$52:$C$81)=SMALL(IF((ROW(مسودة!$C$52:$C$81)*(مسودة!$C$52:$C$81=$C$63)),ROW(مسودة!$C$52:$C$81)),ROW()-ROW(Q63)+1)),مسودة!Q52:'مسودة'!Q$81)),0))</f>
        <v/>
      </c>
      <c r="R63" s="33" t="str">
        <f t="array" ref="R63">IF($C$63="","",IFERROR(MAX(IF((ROW(مسودة!$C$52:$C$81)=SMALL(IF((ROW(مسودة!$C$52:$C$81)*(مسودة!$C$52:$C$81=$C$63)),ROW(مسودة!$C$52:$C$81)),ROW()-ROW(R63)+1)),مسودة!R52:'مسودة'!R$81)),0))</f>
        <v/>
      </c>
      <c r="S63" s="33" t="str">
        <f t="array" ref="S63">IF($C$63="","",IFERROR(MAX(IF((ROW(مسودة!$C$52:$C$81)=SMALL(IF((ROW(مسودة!$C$52:$C$81)*(مسودة!$C$52:$C$81=$C$63)),ROW(مسودة!$C$52:$C$81)),ROW()-ROW(S63)+1)),مسودة!S52:'مسودة'!S$81)),0))</f>
        <v/>
      </c>
      <c r="T63" s="33" t="str">
        <f t="array" ref="T63">IF($C$63="","",IFERROR(MAX(IF((ROW(مسودة!$C$52:$C$81)=SMALL(IF((ROW(مسودة!$C$52:$C$81)*(مسودة!$C$52:$C$81=$C$63)),ROW(مسودة!$C$52:$C$81)),ROW()-ROW(T63)+1)),مسودة!T52:'مسودة'!T$81)),0))</f>
        <v/>
      </c>
      <c r="U63" s="33" t="str">
        <f t="array" ref="U63">IF($C$63="","",IFERROR(MAX(IF((ROW(مسودة!$C$52:$C$81)=SMALL(IF((ROW(مسودة!$C$52:$C$81)*(مسودة!$C$52:$C$81=$C$63)),ROW(مسودة!$C$52:$C$81)),ROW()-ROW(U63)+1)),مسودة!U52:'مسودة'!U$81)),0))</f>
        <v/>
      </c>
      <c r="V63" s="33" t="str">
        <f t="array" ref="V63">IF($C$63="","",IFERROR(MAX(IF((ROW(مسودة!$C$52:$C$81)=SMALL(IF((ROW(مسودة!$C$52:$C$81)*(مسودة!$C$52:$C$81=$C$63)),ROW(مسودة!$C$52:$C$81)),ROW()-ROW(V63)+1)),مسودة!V52:'مسودة'!V$81)),0))</f>
        <v/>
      </c>
      <c r="W63" s="33" t="str">
        <f t="array" ref="W63">IF($C$63="","",IFERROR(MAX(IF((ROW(مسودة!$C$52:$C$81)=SMALL(IF((ROW(مسودة!$C$52:$C$81)*(مسودة!$C$52:$C$81=$C$63)),ROW(مسودة!$C$52:$C$81)),ROW()-ROW(W63)+1)),مسودة!W52:'مسودة'!W$81)),0))</f>
        <v/>
      </c>
      <c r="X63" s="33" t="str">
        <f t="array" ref="X63">IF($C$63="","",IFERROR(MAX(IF((ROW(مسودة!$C$52:$C$81)=SMALL(IF((ROW(مسودة!$C$52:$C$81)*(مسودة!$C$52:$C$81=$C$63)),ROW(مسودة!$C$52:$C$81)),ROW()-ROW(X63)+1)),مسودة!X52:'مسودة'!X$81)),0))</f>
        <v/>
      </c>
      <c r="Y63" s="33" t="str">
        <f t="array" ref="Y63">IF($C$63="","",IFERROR(MAX(IF((ROW(مسودة!$C$52:$C$81)=SMALL(IF((ROW(مسودة!$C$52:$C$81)*(مسودة!$C$52:$C$81=$C$63)),ROW(مسودة!$C$52:$C$81)),ROW()-ROW(Y63)+1)),مسودة!Y52:'مسودة'!Y$81)),0))</f>
        <v/>
      </c>
      <c r="Z63" s="33" t="str">
        <f t="array" ref="Z63">IF($C$63="","",IFERROR(MAX(IF((ROW(مسودة!$C$52:$C$81)=SMALL(IF((ROW(مسودة!$C$52:$C$81)*(مسودة!$C$52:$C$81=$C$63)),ROW(مسودة!$C$52:$C$81)),ROW()-ROW(Z63)+1)),مسودة!Z52:'مسودة'!Z$81)),0))</f>
        <v/>
      </c>
      <c r="AA63" s="33" t="str">
        <f t="array" ref="AA63">IF($C$63="","",IFERROR(MAX(IF((ROW(مسودة!$C$52:$C$81)=SMALL(IF((ROW(مسودة!$C$52:$C$81)*(مسودة!$C$52:$C$81=$C$63)),ROW(مسودة!$C$52:$C$81)),ROW()-ROW(AA63)+1)),مسودة!AA52:'مسودة'!AA$81)),0))</f>
        <v/>
      </c>
      <c r="AB63" s="33" t="str">
        <f t="array" ref="AB63">IF($C$63="","",IFERROR(MAX(IF((ROW(مسودة!$C$52:$C$81)=SMALL(IF((ROW(مسودة!$C$52:$C$81)*(مسودة!$C$52:$C$81=$C$63)),ROW(مسودة!$C$52:$C$81)),ROW()-ROW(AB63)+1)),مسودة!AB52:'مسودة'!AB$81)),0))</f>
        <v/>
      </c>
      <c r="AC63" s="33" t="str">
        <f t="array" ref="AC63">IF($C$63="","",IFERROR(MAX(IF((ROW(مسودة!$C$52:$C$81)=SMALL(IF((ROW(مسودة!$C$52:$C$81)*(مسودة!$C$52:$C$81=$C$63)),ROW(مسودة!$C$52:$C$81)),ROW()-ROW(AC63)+1)),مسودة!AC52:'مسودة'!AC$81)),0))</f>
        <v/>
      </c>
      <c r="AD63" s="33" t="str">
        <f t="array" ref="AD63">IF($C$63="","",IFERROR(MAX(IF((ROW(مسودة!$C$52:$C$81)=SMALL(IF((ROW(مسودة!$C$52:$C$81)*(مسودة!$C$52:$C$81=$C$63)),ROW(مسودة!$C$52:$C$81)),ROW()-ROW(AD63)+1)),مسودة!AD52:'مسودة'!AD$81)),0))</f>
        <v/>
      </c>
      <c r="AE63" s="33" t="str">
        <f t="array" ref="AE63">IF($C$63="","",IFERROR(MAX(IF((ROW(مسودة!$C$52:$C$81)=SMALL(IF((ROW(مسودة!$C$52:$C$81)*(مسودة!$C$52:$C$81=$C$63)),ROW(مسودة!$C$52:$C$81)),ROW()-ROW(AE63)+1)),مسودة!AE52:'مسودة'!AE$81)),0))</f>
        <v/>
      </c>
      <c r="AF63" s="33" t="str">
        <f t="array" ref="AF63">IF($C$63="","",IFERROR(MAX(IF((ROW(مسودة!$C$52:$C$81)=SMALL(IF((ROW(مسودة!$C$52:$C$81)*(مسودة!$C$52:$C$81=$C$63)),ROW(مسودة!$C$52:$C$81)),ROW()-ROW(AF63)+1)),مسودة!AF52:'مسودة'!AF$81)),0))</f>
        <v/>
      </c>
      <c r="AG63" s="33" t="str">
        <f t="array" ref="AG63">IF($C$63="","",IFERROR(MAX(IF((ROW(مسودة!$C$52:$C$81)=SMALL(IF((ROW(مسودة!$C$52:$C$81)*(مسودة!$C$52:$C$81=$C$63)),ROW(مسودة!$C$52:$C$81)),ROW()-ROW(AG63)+1)),مسودة!AG52:'مسودة'!AG$81)),0))</f>
        <v/>
      </c>
      <c r="AH63" s="33" t="str">
        <f t="array" ref="AH63">IF($C$63="","",IFERROR(MAX(IF((ROW(مسودة!$C$52:$C$81)=SMALL(IF((ROW(مسودة!$C$52:$C$81)*(مسودة!$C$52:$C$81=$C$63)),ROW(مسودة!$C$52:$C$81)),ROW()-ROW(AH63)+1)),مسودة!AH52:'مسودة'!AH$81)),0))</f>
        <v/>
      </c>
      <c r="AI63" s="33" t="str">
        <f t="array" ref="AI63">IF($C$63="","",IFERROR(MAX(IF((ROW(مسودة!$C$52:$C$81)=SMALL(IF((ROW(مسودة!$C$52:$C$81)*(مسودة!$C$52:$C$81=$C$63)),ROW(مسودة!$C$52:$C$81)),ROW()-ROW(AI63)+1)),مسودة!AI52:'مسودة'!AI$81)),0))</f>
        <v/>
      </c>
      <c r="AJ63" s="33" t="str">
        <f t="array" ref="AJ63">IF($C$63="","",IFERROR(MAX(IF((ROW(مسودة!$C$52:$C$81)=SMALL(IF((ROW(مسودة!$C$52:$C$81)*(مسودة!$C$52:$C$81=$C$63)),ROW(مسودة!$C$52:$C$81)),ROW()-ROW(AJ63)+1)),مسودة!AJ52:'مسودة'!AJ$81)),0))</f>
        <v/>
      </c>
      <c r="AK63" s="33" t="str">
        <f t="array" ref="AK63">IF($C$63="","",IFERROR(MAX(IF((ROW(مسودة!$C$52:$C$81)=SMALL(IF((ROW(مسودة!$C$52:$C$81)*(مسودة!$C$52:$C$81=$C$63)),ROW(مسودة!$C$52:$C$81)),ROW()-ROW(AK63)+1)),مسودة!AK52:'مسودة'!AK$81)),0))</f>
        <v/>
      </c>
      <c r="AL63" s="33" t="str">
        <f t="array" ref="AL63">IF($C$63="","",IFERROR(MAX(IF((ROW(مسودة!$C$52:$C$81)=SMALL(IF((ROW(مسودة!$C$52:$C$81)*(مسودة!$C$52:$C$81=$C$63)),ROW(مسودة!$C$52:$C$81)),ROW()-ROW(AL63)+1)),مسودة!AL52:'مسودة'!AL$81)),0))</f>
        <v/>
      </c>
      <c r="AM63" s="33" t="str">
        <f t="array" ref="AM63">IF($C$63="","",IFERROR(MAX(IF((ROW(مسودة!$C$52:$C$81)=SMALL(IF((ROW(مسودة!$C$52:$C$81)*(مسودة!$C$52:$C$81=$C$63)),ROW(مسودة!$C$52:$C$81)),ROW()-ROW(AM63)+1)),مسودة!AM52:'مسودة'!AM$81)),0))</f>
        <v/>
      </c>
      <c r="AN63" s="46"/>
      <c r="AO63" s="46"/>
      <c r="AP63" s="47"/>
      <c r="AQ63" s="41"/>
      <c r="AR63" s="41"/>
      <c r="AS63" s="41"/>
      <c r="AT63" s="41"/>
      <c r="AU63" s="95" t="str">
        <f>IFERROR(LOOKUP(2,1/((مسودة!$C$52:$C$81=C63)*(مسودة!$F$52:$F$81=F63)),مسودة!$AV$52:$AV$81),"")</f>
        <v/>
      </c>
    </row>
    <row r="64" spans="2:47" ht="28.5" customHeight="1" thickBot="1">
      <c r="B64" s="40"/>
      <c r="C64" s="91"/>
      <c r="D64" s="43"/>
      <c r="E64" s="43"/>
      <c r="F64" s="11" t="s">
        <v>31</v>
      </c>
      <c r="G64" s="33" t="str">
        <f t="array" ref="G64">IF($C$63="","",IFERROR(MAX(IF((ROW(مسودة!$C$52:$C$81)=SMALL(IF((ROW(مسودة!$C$52:$C$81)*(مسودة!$C$52:$C$81=$C$63)),ROW(مسودة!$C$52:$C$81)),ROW()-ROW(G64)+1)),مسودة!G53:'مسودة'!G$81)),0))</f>
        <v/>
      </c>
      <c r="H64" s="33" t="str">
        <f t="array" ref="H64">IF($C$63="","",IFERROR(MAX(IF((ROW(مسودة!$C$52:$C$81)=SMALL(IF((ROW(مسودة!$C$52:$C$81)*(مسودة!$C$52:$C$81=$C$63)),ROW(مسودة!$C$52:$C$81)),ROW()-ROW(H64)+1)),مسودة!H53:'مسودة'!H$81)),0))</f>
        <v/>
      </c>
      <c r="I64" s="33" t="str">
        <f t="array" ref="I64">IF($C$63="","",IFERROR(MAX(IF((ROW(مسودة!$C$52:$C$81)=SMALL(IF((ROW(مسودة!$C$52:$C$81)*(مسودة!$C$52:$C$81=$C$63)),ROW(مسودة!$C$52:$C$81)),ROW()-ROW(I64)+1)),مسودة!I53:'مسودة'!I$81)),0))</f>
        <v/>
      </c>
      <c r="J64" s="33" t="str">
        <f t="array" ref="J64">IF($C$63="","",IFERROR(MAX(IF((ROW(مسودة!$C$52:$C$81)=SMALL(IF((ROW(مسودة!$C$52:$C$81)*(مسودة!$C$52:$C$81=$C$63)),ROW(مسودة!$C$52:$C$81)),ROW()-ROW(J64)+1)),مسودة!J53:'مسودة'!J$81)),0))</f>
        <v/>
      </c>
      <c r="K64" s="33" t="str">
        <f t="array" ref="K64">IF($C$63="","",IFERROR(MAX(IF((ROW(مسودة!$C$52:$C$81)=SMALL(IF((ROW(مسودة!$C$52:$C$81)*(مسودة!$C$52:$C$81=$C$63)),ROW(مسودة!$C$52:$C$81)),ROW()-ROW(K64)+1)),مسودة!K53:'مسودة'!K$81)),0))</f>
        <v/>
      </c>
      <c r="L64" s="33" t="str">
        <f t="array" ref="L64">IF($C$63="","",IFERROR(MAX(IF((ROW(مسودة!$C$52:$C$81)=SMALL(IF((ROW(مسودة!$C$52:$C$81)*(مسودة!$C$52:$C$81=$C$63)),ROW(مسودة!$C$52:$C$81)),ROW()-ROW(L64)+1)),مسودة!L53:'مسودة'!L$81)),0))</f>
        <v/>
      </c>
      <c r="M64" s="33" t="str">
        <f t="array" ref="M64">IF($C$63="","",IFERROR(MAX(IF((ROW(مسودة!$C$52:$C$81)=SMALL(IF((ROW(مسودة!$C$52:$C$81)*(مسودة!$C$52:$C$81=$C$63)),ROW(مسودة!$C$52:$C$81)),ROW()-ROW(M64)+1)),مسودة!M53:'مسودة'!M$81)),0))</f>
        <v/>
      </c>
      <c r="N64" s="33" t="str">
        <f t="array" ref="N64">IF($C$63="","",IFERROR(MAX(IF((ROW(مسودة!$C$52:$C$81)=SMALL(IF((ROW(مسودة!$C$52:$C$81)*(مسودة!$C$52:$C$81=$C$63)),ROW(مسودة!$C$52:$C$81)),ROW()-ROW(N64)+1)),مسودة!N53:'مسودة'!N$81)),0))</f>
        <v/>
      </c>
      <c r="O64" s="33" t="str">
        <f t="array" ref="O64">IF($C$63="","",IFERROR(MAX(IF((ROW(مسودة!$C$52:$C$81)=SMALL(IF((ROW(مسودة!$C$52:$C$81)*(مسودة!$C$52:$C$81=$C$63)),ROW(مسودة!$C$52:$C$81)),ROW()-ROW(O64)+1)),مسودة!O53:'مسودة'!O$81)),0))</f>
        <v/>
      </c>
      <c r="P64" s="33" t="str">
        <f t="array" ref="P64">IF($C$63="","",IFERROR(MAX(IF((ROW(مسودة!$C$52:$C$81)=SMALL(IF((ROW(مسودة!$C$52:$C$81)*(مسودة!$C$52:$C$81=$C$63)),ROW(مسودة!$C$52:$C$81)),ROW()-ROW(P64)+1)),مسودة!P53:'مسودة'!P$81)),0))</f>
        <v/>
      </c>
      <c r="Q64" s="33" t="str">
        <f t="array" ref="Q64">IF($C$63="","",IFERROR(MAX(IF((ROW(مسودة!$C$52:$C$81)=SMALL(IF((ROW(مسودة!$C$52:$C$81)*(مسودة!$C$52:$C$81=$C$63)),ROW(مسودة!$C$52:$C$81)),ROW()-ROW(Q64)+1)),مسودة!Q53:'مسودة'!Q$81)),0))</f>
        <v/>
      </c>
      <c r="R64" s="33" t="str">
        <f t="array" ref="R64">IF($C$63="","",IFERROR(MAX(IF((ROW(مسودة!$C$52:$C$81)=SMALL(IF((ROW(مسودة!$C$52:$C$81)*(مسودة!$C$52:$C$81=$C$63)),ROW(مسودة!$C$52:$C$81)),ROW()-ROW(R64)+1)),مسودة!R53:'مسودة'!R$81)),0))</f>
        <v/>
      </c>
      <c r="S64" s="33" t="str">
        <f t="array" ref="S64">IF($C$63="","",IFERROR(MAX(IF((ROW(مسودة!$C$52:$C$81)=SMALL(IF((ROW(مسودة!$C$52:$C$81)*(مسودة!$C$52:$C$81=$C$63)),ROW(مسودة!$C$52:$C$81)),ROW()-ROW(S64)+1)),مسودة!S53:'مسودة'!S$81)),0))</f>
        <v/>
      </c>
      <c r="T64" s="33" t="str">
        <f t="array" ref="T64">IF($C$63="","",IFERROR(MAX(IF((ROW(مسودة!$C$52:$C$81)=SMALL(IF((ROW(مسودة!$C$52:$C$81)*(مسودة!$C$52:$C$81=$C$63)),ROW(مسودة!$C$52:$C$81)),ROW()-ROW(T64)+1)),مسودة!T53:'مسودة'!T$81)),0))</f>
        <v/>
      </c>
      <c r="U64" s="33" t="str">
        <f t="array" ref="U64">IF($C$63="","",IFERROR(MAX(IF((ROW(مسودة!$C$52:$C$81)=SMALL(IF((ROW(مسودة!$C$52:$C$81)*(مسودة!$C$52:$C$81=$C$63)),ROW(مسودة!$C$52:$C$81)),ROW()-ROW(U64)+1)),مسودة!U53:'مسودة'!U$81)),0))</f>
        <v/>
      </c>
      <c r="V64" s="33" t="str">
        <f t="array" ref="V64">IF($C$63="","",IFERROR(MAX(IF((ROW(مسودة!$C$52:$C$81)=SMALL(IF((ROW(مسودة!$C$52:$C$81)*(مسودة!$C$52:$C$81=$C$63)),ROW(مسودة!$C$52:$C$81)),ROW()-ROW(V64)+1)),مسودة!V53:'مسودة'!V$81)),0))</f>
        <v/>
      </c>
      <c r="W64" s="33" t="str">
        <f t="array" ref="W64">IF($C$63="","",IFERROR(MAX(IF((ROW(مسودة!$C$52:$C$81)=SMALL(IF((ROW(مسودة!$C$52:$C$81)*(مسودة!$C$52:$C$81=$C$63)),ROW(مسودة!$C$52:$C$81)),ROW()-ROW(W64)+1)),مسودة!W53:'مسودة'!W$81)),0))</f>
        <v/>
      </c>
      <c r="X64" s="33" t="str">
        <f t="array" ref="X64">IF($C$63="","",IFERROR(MAX(IF((ROW(مسودة!$C$52:$C$81)=SMALL(IF((ROW(مسودة!$C$52:$C$81)*(مسودة!$C$52:$C$81=$C$63)),ROW(مسودة!$C$52:$C$81)),ROW()-ROW(X64)+1)),مسودة!X53:'مسودة'!X$81)),0))</f>
        <v/>
      </c>
      <c r="Y64" s="33" t="str">
        <f t="array" ref="Y64">IF($C$63="","",IFERROR(MAX(IF((ROW(مسودة!$C$52:$C$81)=SMALL(IF((ROW(مسودة!$C$52:$C$81)*(مسودة!$C$52:$C$81=$C$63)),ROW(مسودة!$C$52:$C$81)),ROW()-ROW(Y64)+1)),مسودة!Y53:'مسودة'!Y$81)),0))</f>
        <v/>
      </c>
      <c r="Z64" s="33" t="str">
        <f t="array" ref="Z64">IF($C$63="","",IFERROR(MAX(IF((ROW(مسودة!$C$52:$C$81)=SMALL(IF((ROW(مسودة!$C$52:$C$81)*(مسودة!$C$52:$C$81=$C$63)),ROW(مسودة!$C$52:$C$81)),ROW()-ROW(Z64)+1)),مسودة!Z53:'مسودة'!Z$81)),0))</f>
        <v/>
      </c>
      <c r="AA64" s="33" t="str">
        <f t="array" ref="AA64">IF($C$63="","",IFERROR(MAX(IF((ROW(مسودة!$C$52:$C$81)=SMALL(IF((ROW(مسودة!$C$52:$C$81)*(مسودة!$C$52:$C$81=$C$63)),ROW(مسودة!$C$52:$C$81)),ROW()-ROW(AA64)+1)),مسودة!AA53:'مسودة'!AA$81)),0))</f>
        <v/>
      </c>
      <c r="AB64" s="33" t="str">
        <f t="array" ref="AB64">IF($C$63="","",IFERROR(MAX(IF((ROW(مسودة!$C$52:$C$81)=SMALL(IF((ROW(مسودة!$C$52:$C$81)*(مسودة!$C$52:$C$81=$C$63)),ROW(مسودة!$C$52:$C$81)),ROW()-ROW(AB64)+1)),مسودة!AB53:'مسودة'!AB$81)),0))</f>
        <v/>
      </c>
      <c r="AC64" s="33" t="str">
        <f t="array" ref="AC64">IF($C$63="","",IFERROR(MAX(IF((ROW(مسودة!$C$52:$C$81)=SMALL(IF((ROW(مسودة!$C$52:$C$81)*(مسودة!$C$52:$C$81=$C$63)),ROW(مسودة!$C$52:$C$81)),ROW()-ROW(AC64)+1)),مسودة!AC53:'مسودة'!AC$81)),0))</f>
        <v/>
      </c>
      <c r="AD64" s="33" t="str">
        <f t="array" ref="AD64">IF($C$63="","",IFERROR(MAX(IF((ROW(مسودة!$C$52:$C$81)=SMALL(IF((ROW(مسودة!$C$52:$C$81)*(مسودة!$C$52:$C$81=$C$63)),ROW(مسودة!$C$52:$C$81)),ROW()-ROW(AD64)+1)),مسودة!AD53:'مسودة'!AD$81)),0))</f>
        <v/>
      </c>
      <c r="AE64" s="33" t="str">
        <f t="array" ref="AE64">IF($C$63="","",IFERROR(MAX(IF((ROW(مسودة!$C$52:$C$81)=SMALL(IF((ROW(مسودة!$C$52:$C$81)*(مسودة!$C$52:$C$81=$C$63)),ROW(مسودة!$C$52:$C$81)),ROW()-ROW(AE64)+1)),مسودة!AE53:'مسودة'!AE$81)),0))</f>
        <v/>
      </c>
      <c r="AF64" s="33" t="str">
        <f t="array" ref="AF64">IF($C$63="","",IFERROR(MAX(IF((ROW(مسودة!$C$52:$C$81)=SMALL(IF((ROW(مسودة!$C$52:$C$81)*(مسودة!$C$52:$C$81=$C$63)),ROW(مسودة!$C$52:$C$81)),ROW()-ROW(AF64)+1)),مسودة!AF53:'مسودة'!AF$81)),0))</f>
        <v/>
      </c>
      <c r="AG64" s="33" t="str">
        <f t="array" ref="AG64">IF($C$63="","",IFERROR(MAX(IF((ROW(مسودة!$C$52:$C$81)=SMALL(IF((ROW(مسودة!$C$52:$C$81)*(مسودة!$C$52:$C$81=$C$63)),ROW(مسودة!$C$52:$C$81)),ROW()-ROW(AG64)+1)),مسودة!AG53:'مسودة'!AG$81)),0))</f>
        <v/>
      </c>
      <c r="AH64" s="33" t="str">
        <f t="array" ref="AH64">IF($C$63="","",IFERROR(MAX(IF((ROW(مسودة!$C$52:$C$81)=SMALL(IF((ROW(مسودة!$C$52:$C$81)*(مسودة!$C$52:$C$81=$C$63)),ROW(مسودة!$C$52:$C$81)),ROW()-ROW(AH64)+1)),مسودة!AH53:'مسودة'!AH$81)),0))</f>
        <v/>
      </c>
      <c r="AI64" s="33" t="str">
        <f t="array" ref="AI64">IF($C$63="","",IFERROR(MAX(IF((ROW(مسودة!$C$52:$C$81)=SMALL(IF((ROW(مسودة!$C$52:$C$81)*(مسودة!$C$52:$C$81=$C$63)),ROW(مسودة!$C$52:$C$81)),ROW()-ROW(AI64)+1)),مسودة!AI53:'مسودة'!AI$81)),0))</f>
        <v/>
      </c>
      <c r="AJ64" s="33" t="str">
        <f t="array" ref="AJ64">IF($C$63="","",IFERROR(MAX(IF((ROW(مسودة!$C$52:$C$81)=SMALL(IF((ROW(مسودة!$C$52:$C$81)*(مسودة!$C$52:$C$81=$C$63)),ROW(مسودة!$C$52:$C$81)),ROW()-ROW(AJ64)+1)),مسودة!AJ53:'مسودة'!AJ$81)),0))</f>
        <v/>
      </c>
      <c r="AK64" s="33" t="str">
        <f t="array" ref="AK64">IF($C$63="","",IFERROR(MAX(IF((ROW(مسودة!$C$52:$C$81)=SMALL(IF((ROW(مسودة!$C$52:$C$81)*(مسودة!$C$52:$C$81=$C$63)),ROW(مسودة!$C$52:$C$81)),ROW()-ROW(AK64)+1)),مسودة!AK53:'مسودة'!AK$81)),0))</f>
        <v/>
      </c>
      <c r="AL64" s="33" t="str">
        <f t="array" ref="AL64">IF($C$63="","",IFERROR(MAX(IF((ROW(مسودة!$C$52:$C$81)=SMALL(IF((ROW(مسودة!$C$52:$C$81)*(مسودة!$C$52:$C$81=$C$63)),ROW(مسودة!$C$52:$C$81)),ROW()-ROW(AL64)+1)),مسودة!AL53:'مسودة'!AL$81)),0))</f>
        <v/>
      </c>
      <c r="AM64" s="33" t="str">
        <f t="array" ref="AM64">IF($C$63="","",IFERROR(MAX(IF((ROW(مسودة!$C$52:$C$81)=SMALL(IF((ROW(مسودة!$C$52:$C$81)*(مسودة!$C$52:$C$81=$C$63)),ROW(مسودة!$C$52:$C$81)),ROW()-ROW(AM64)+1)),مسودة!AM53:'مسودة'!AM$81)),0))</f>
        <v/>
      </c>
      <c r="AN64" s="46"/>
      <c r="AO64" s="46"/>
      <c r="AP64" s="48"/>
      <c r="AQ64" s="41"/>
      <c r="AR64" s="41"/>
      <c r="AS64" s="41"/>
      <c r="AT64" s="41"/>
      <c r="AU64" s="96"/>
    </row>
    <row r="65" spans="2:47" ht="36" customHeight="1" thickBot="1">
      <c r="B65" s="40"/>
      <c r="C65" s="85"/>
      <c r="D65" s="43"/>
      <c r="E65" s="43"/>
      <c r="F65" s="14" t="s">
        <v>32</v>
      </c>
      <c r="G65" s="33" t="str">
        <f t="array" ref="G65">IF($C$63="","",IFERROR(MAX(IF((ROW(مسودة!$C$52:$C$81)=SMALL(IF((ROW(مسودة!$C$52:$C$81)*(مسودة!$C$52:$C$81=$C$63)),ROW(مسودة!$C$52:$C$81)),ROW()-ROW(G65)+1)),مسودة!G54:'مسودة'!G$81)),0))</f>
        <v/>
      </c>
      <c r="H65" s="33" t="str">
        <f t="array" ref="H65">IF($C$63="","",IFERROR(MAX(IF((ROW(مسودة!$C$52:$C$81)=SMALL(IF((ROW(مسودة!$C$52:$C$81)*(مسودة!$C$52:$C$81=$C$63)),ROW(مسودة!$C$52:$C$81)),ROW()-ROW(H65)+1)),مسودة!H54:'مسودة'!H$81)),0))</f>
        <v/>
      </c>
      <c r="I65" s="33" t="str">
        <f t="array" ref="I65">IF($C$63="","",IFERROR(MAX(IF((ROW(مسودة!$C$52:$C$81)=SMALL(IF((ROW(مسودة!$C$52:$C$81)*(مسودة!$C$52:$C$81=$C$63)),ROW(مسودة!$C$52:$C$81)),ROW()-ROW(I65)+1)),مسودة!I54:'مسودة'!I$81)),0))</f>
        <v/>
      </c>
      <c r="J65" s="33" t="str">
        <f t="array" ref="J65">IF($C$63="","",IFERROR(MAX(IF((ROW(مسودة!$C$52:$C$81)=SMALL(IF((ROW(مسودة!$C$52:$C$81)*(مسودة!$C$52:$C$81=$C$63)),ROW(مسودة!$C$52:$C$81)),ROW()-ROW(J65)+1)),مسودة!J54:'مسودة'!J$81)),0))</f>
        <v/>
      </c>
      <c r="K65" s="33" t="str">
        <f t="array" ref="K65">IF($C$63="","",IFERROR(MAX(IF((ROW(مسودة!$C$52:$C$81)=SMALL(IF((ROW(مسودة!$C$52:$C$81)*(مسودة!$C$52:$C$81=$C$63)),ROW(مسودة!$C$52:$C$81)),ROW()-ROW(K65)+1)),مسودة!K54:'مسودة'!K$81)),0))</f>
        <v/>
      </c>
      <c r="L65" s="33" t="str">
        <f t="array" ref="L65">IF($C$63="","",IFERROR(MAX(IF((ROW(مسودة!$C$52:$C$81)=SMALL(IF((ROW(مسودة!$C$52:$C$81)*(مسودة!$C$52:$C$81=$C$63)),ROW(مسودة!$C$52:$C$81)),ROW()-ROW(L65)+1)),مسودة!L54:'مسودة'!L$81)),0))</f>
        <v/>
      </c>
      <c r="M65" s="33" t="str">
        <f t="array" ref="M65">IF($C$63="","",IFERROR(MAX(IF((ROW(مسودة!$C$52:$C$81)=SMALL(IF((ROW(مسودة!$C$52:$C$81)*(مسودة!$C$52:$C$81=$C$63)),ROW(مسودة!$C$52:$C$81)),ROW()-ROW(M65)+1)),مسودة!M54:'مسودة'!M$81)),0))</f>
        <v/>
      </c>
      <c r="N65" s="33" t="str">
        <f t="array" ref="N65">IF($C$63="","",IFERROR(MAX(IF((ROW(مسودة!$C$52:$C$81)=SMALL(IF((ROW(مسودة!$C$52:$C$81)*(مسودة!$C$52:$C$81=$C$63)),ROW(مسودة!$C$52:$C$81)),ROW()-ROW(N65)+1)),مسودة!N54:'مسودة'!N$81)),0))</f>
        <v/>
      </c>
      <c r="O65" s="33" t="str">
        <f t="array" ref="O65">IF($C$63="","",IFERROR(MAX(IF((ROW(مسودة!$C$52:$C$81)=SMALL(IF((ROW(مسودة!$C$52:$C$81)*(مسودة!$C$52:$C$81=$C$63)),ROW(مسودة!$C$52:$C$81)),ROW()-ROW(O65)+1)),مسودة!O54:'مسودة'!O$81)),0))</f>
        <v/>
      </c>
      <c r="P65" s="33" t="str">
        <f t="array" ref="P65">IF($C$63="","",IFERROR(MAX(IF((ROW(مسودة!$C$52:$C$81)=SMALL(IF((ROW(مسودة!$C$52:$C$81)*(مسودة!$C$52:$C$81=$C$63)),ROW(مسودة!$C$52:$C$81)),ROW()-ROW(P65)+1)),مسودة!P54:'مسودة'!P$81)),0))</f>
        <v/>
      </c>
      <c r="Q65" s="33" t="str">
        <f t="array" ref="Q65">IF($C$63="","",IFERROR(MAX(IF((ROW(مسودة!$C$52:$C$81)=SMALL(IF((ROW(مسودة!$C$52:$C$81)*(مسودة!$C$52:$C$81=$C$63)),ROW(مسودة!$C$52:$C$81)),ROW()-ROW(Q65)+1)),مسودة!Q54:'مسودة'!Q$81)),0))</f>
        <v/>
      </c>
      <c r="R65" s="33" t="str">
        <f t="array" ref="R65">IF($C$63="","",IFERROR(MAX(IF((ROW(مسودة!$C$52:$C$81)=SMALL(IF((ROW(مسودة!$C$52:$C$81)*(مسودة!$C$52:$C$81=$C$63)),ROW(مسودة!$C$52:$C$81)),ROW()-ROW(R65)+1)),مسودة!R54:'مسودة'!R$81)),0))</f>
        <v/>
      </c>
      <c r="S65" s="33" t="str">
        <f t="array" ref="S65">IF($C$63="","",IFERROR(MAX(IF((ROW(مسودة!$C$52:$C$81)=SMALL(IF((ROW(مسودة!$C$52:$C$81)*(مسودة!$C$52:$C$81=$C$63)),ROW(مسودة!$C$52:$C$81)),ROW()-ROW(S65)+1)),مسودة!S54:'مسودة'!S$81)),0))</f>
        <v/>
      </c>
      <c r="T65" s="33" t="str">
        <f t="array" ref="T65">IF($C$63="","",IFERROR(MAX(IF((ROW(مسودة!$C$52:$C$81)=SMALL(IF((ROW(مسودة!$C$52:$C$81)*(مسودة!$C$52:$C$81=$C$63)),ROW(مسودة!$C$52:$C$81)),ROW()-ROW(T65)+1)),مسودة!T54:'مسودة'!T$81)),0))</f>
        <v/>
      </c>
      <c r="U65" s="33" t="str">
        <f t="array" ref="U65">IF($C$63="","",IFERROR(MAX(IF((ROW(مسودة!$C$52:$C$81)=SMALL(IF((ROW(مسودة!$C$52:$C$81)*(مسودة!$C$52:$C$81=$C$63)),ROW(مسودة!$C$52:$C$81)),ROW()-ROW(U65)+1)),مسودة!U54:'مسودة'!U$81)),0))</f>
        <v/>
      </c>
      <c r="V65" s="33" t="str">
        <f t="array" ref="V65">IF($C$63="","",IFERROR(MAX(IF((ROW(مسودة!$C$52:$C$81)=SMALL(IF((ROW(مسودة!$C$52:$C$81)*(مسودة!$C$52:$C$81=$C$63)),ROW(مسودة!$C$52:$C$81)),ROW()-ROW(V65)+1)),مسودة!V54:'مسودة'!V$81)),0))</f>
        <v/>
      </c>
      <c r="W65" s="33" t="str">
        <f t="array" ref="W65">IF($C$63="","",IFERROR(MAX(IF((ROW(مسودة!$C$52:$C$81)=SMALL(IF((ROW(مسودة!$C$52:$C$81)*(مسودة!$C$52:$C$81=$C$63)),ROW(مسودة!$C$52:$C$81)),ROW()-ROW(W65)+1)),مسودة!W54:'مسودة'!W$81)),0))</f>
        <v/>
      </c>
      <c r="X65" s="33" t="str">
        <f t="array" ref="X65">IF($C$63="","",IFERROR(MAX(IF((ROW(مسودة!$C$52:$C$81)=SMALL(IF((ROW(مسودة!$C$52:$C$81)*(مسودة!$C$52:$C$81=$C$63)),ROW(مسودة!$C$52:$C$81)),ROW()-ROW(X65)+1)),مسودة!X54:'مسودة'!X$81)),0))</f>
        <v/>
      </c>
      <c r="Y65" s="33" t="str">
        <f t="array" ref="Y65">IF($C$63="","",IFERROR(MAX(IF((ROW(مسودة!$C$52:$C$81)=SMALL(IF((ROW(مسودة!$C$52:$C$81)*(مسودة!$C$52:$C$81=$C$63)),ROW(مسودة!$C$52:$C$81)),ROW()-ROW(Y65)+1)),مسودة!Y54:'مسودة'!Y$81)),0))</f>
        <v/>
      </c>
      <c r="Z65" s="33" t="str">
        <f t="array" ref="Z65">IF($C$63="","",IFERROR(MAX(IF((ROW(مسودة!$C$52:$C$81)=SMALL(IF((ROW(مسودة!$C$52:$C$81)*(مسودة!$C$52:$C$81=$C$63)),ROW(مسودة!$C$52:$C$81)),ROW()-ROW(Z65)+1)),مسودة!Z54:'مسودة'!Z$81)),0))</f>
        <v/>
      </c>
      <c r="AA65" s="33" t="str">
        <f t="array" ref="AA65">IF($C$63="","",IFERROR(MAX(IF((ROW(مسودة!$C$52:$C$81)=SMALL(IF((ROW(مسودة!$C$52:$C$81)*(مسودة!$C$52:$C$81=$C$63)),ROW(مسودة!$C$52:$C$81)),ROW()-ROW(AA65)+1)),مسودة!AA54:'مسودة'!AA$81)),0))</f>
        <v/>
      </c>
      <c r="AB65" s="33" t="str">
        <f t="array" ref="AB65">IF($C$63="","",IFERROR(MAX(IF((ROW(مسودة!$C$52:$C$81)=SMALL(IF((ROW(مسودة!$C$52:$C$81)*(مسودة!$C$52:$C$81=$C$63)),ROW(مسودة!$C$52:$C$81)),ROW()-ROW(AB65)+1)),مسودة!AB54:'مسودة'!AB$81)),0))</f>
        <v/>
      </c>
      <c r="AC65" s="33" t="str">
        <f t="array" ref="AC65">IF($C$63="","",IFERROR(MAX(IF((ROW(مسودة!$C$52:$C$81)=SMALL(IF((ROW(مسودة!$C$52:$C$81)*(مسودة!$C$52:$C$81=$C$63)),ROW(مسودة!$C$52:$C$81)),ROW()-ROW(AC65)+1)),مسودة!AC54:'مسودة'!AC$81)),0))</f>
        <v/>
      </c>
      <c r="AD65" s="33" t="str">
        <f t="array" ref="AD65">IF($C$63="","",IFERROR(MAX(IF((ROW(مسودة!$C$52:$C$81)=SMALL(IF((ROW(مسودة!$C$52:$C$81)*(مسودة!$C$52:$C$81=$C$63)),ROW(مسودة!$C$52:$C$81)),ROW()-ROW(AD65)+1)),مسودة!AD54:'مسودة'!AD$81)),0))</f>
        <v/>
      </c>
      <c r="AE65" s="33" t="str">
        <f t="array" ref="AE65">IF($C$63="","",IFERROR(MAX(IF((ROW(مسودة!$C$52:$C$81)=SMALL(IF((ROW(مسودة!$C$52:$C$81)*(مسودة!$C$52:$C$81=$C$63)),ROW(مسودة!$C$52:$C$81)),ROW()-ROW(AE65)+1)),مسودة!AE54:'مسودة'!AE$81)),0))</f>
        <v/>
      </c>
      <c r="AF65" s="33" t="str">
        <f t="array" ref="AF65">IF($C$63="","",IFERROR(MAX(IF((ROW(مسودة!$C$52:$C$81)=SMALL(IF((ROW(مسودة!$C$52:$C$81)*(مسودة!$C$52:$C$81=$C$63)),ROW(مسودة!$C$52:$C$81)),ROW()-ROW(AF65)+1)),مسودة!AF54:'مسودة'!AF$81)),0))</f>
        <v/>
      </c>
      <c r="AG65" s="33" t="str">
        <f t="array" ref="AG65">IF($C$63="","",IFERROR(MAX(IF((ROW(مسودة!$C$52:$C$81)=SMALL(IF((ROW(مسودة!$C$52:$C$81)*(مسودة!$C$52:$C$81=$C$63)),ROW(مسودة!$C$52:$C$81)),ROW()-ROW(AG65)+1)),مسودة!AG54:'مسودة'!AG$81)),0))</f>
        <v/>
      </c>
      <c r="AH65" s="33" t="str">
        <f t="array" ref="AH65">IF($C$63="","",IFERROR(MAX(IF((ROW(مسودة!$C$52:$C$81)=SMALL(IF((ROW(مسودة!$C$52:$C$81)*(مسودة!$C$52:$C$81=$C$63)),ROW(مسودة!$C$52:$C$81)),ROW()-ROW(AH65)+1)),مسودة!AH54:'مسودة'!AH$81)),0))</f>
        <v/>
      </c>
      <c r="AI65" s="33" t="str">
        <f t="array" ref="AI65">IF($C$63="","",IFERROR(MAX(IF((ROW(مسودة!$C$52:$C$81)=SMALL(IF((ROW(مسودة!$C$52:$C$81)*(مسودة!$C$52:$C$81=$C$63)),ROW(مسودة!$C$52:$C$81)),ROW()-ROW(AI65)+1)),مسودة!AI54:'مسودة'!AI$81)),0))</f>
        <v/>
      </c>
      <c r="AJ65" s="33" t="str">
        <f t="array" ref="AJ65">IF($C$63="","",IFERROR(MAX(IF((ROW(مسودة!$C$52:$C$81)=SMALL(IF((ROW(مسودة!$C$52:$C$81)*(مسودة!$C$52:$C$81=$C$63)),ROW(مسودة!$C$52:$C$81)),ROW()-ROW(AJ65)+1)),مسودة!AJ54:'مسودة'!AJ$81)),0))</f>
        <v/>
      </c>
      <c r="AK65" s="33" t="str">
        <f t="array" ref="AK65">IF($C$63="","",IFERROR(MAX(IF((ROW(مسودة!$C$52:$C$81)=SMALL(IF((ROW(مسودة!$C$52:$C$81)*(مسودة!$C$52:$C$81=$C$63)),ROW(مسودة!$C$52:$C$81)),ROW()-ROW(AK65)+1)),مسودة!AK54:'مسودة'!AK$81)),0))</f>
        <v/>
      </c>
      <c r="AL65" s="33" t="str">
        <f t="array" ref="AL65">IF($C$63="","",IFERROR(MAX(IF((ROW(مسودة!$C$52:$C$81)=SMALL(IF((ROW(مسودة!$C$52:$C$81)*(مسودة!$C$52:$C$81=$C$63)),ROW(مسودة!$C$52:$C$81)),ROW()-ROW(AL65)+1)),مسودة!AL54:'مسودة'!AL$81)),0))</f>
        <v/>
      </c>
      <c r="AM65" s="33" t="str">
        <f t="array" ref="AM65">IF($C$63="","",IFERROR(MAX(IF((ROW(مسودة!$C$52:$C$81)=SMALL(IF((ROW(مسودة!$C$52:$C$81)*(مسودة!$C$52:$C$81=$C$63)),ROW(مسودة!$C$52:$C$81)),ROW()-ROW(AM65)+1)),مسودة!AM54:'مسودة'!AM$81)),0))</f>
        <v/>
      </c>
      <c r="AN65" s="32" t="str">
        <f t="array" ref="AN65">IF($C$63="","",IFERROR(MAX(IF((ROW(مسودة!$C$52:$C$81)=SMALL(IF((ROW(مسودة!$C$52:$C$81)*(مسودة!$C$52:$C$81=$C$63)),ROW(مسودة!$C$52:$C$81)),ROW()-ROW(AN65)+1)),مسودة!AN54:AN$81)),0))</f>
        <v/>
      </c>
      <c r="AO65" s="32" t="str">
        <f t="array" ref="AO65">IF($C$63="","",IFERROR(MAX(IF((ROW(مسودة!$C$52:$C$81)=SMALL(IF((ROW(مسودة!$C$52:$C$81)*(مسودة!$C$52:$C$81=$C$63)),ROW(مسودة!$C$52:$C$81)),ROW()-ROW(AO65)+1)),مسودة!AO54:AO$81)),0))</f>
        <v/>
      </c>
      <c r="AP65" s="32" t="str">
        <f>IF(AO65&lt;50,"   ",IF(AO65&lt;65,"مقبول",IF(AO65&lt;75,"جيد",IF(AO65&lt;85,"جيدجداً",IF(AO65&lt;=100,"ممتاز","")))))</f>
        <v/>
      </c>
      <c r="AQ65" s="41"/>
      <c r="AR65" s="41"/>
      <c r="AS65" s="41"/>
      <c r="AT65" s="41"/>
      <c r="AU65" s="97"/>
    </row>
    <row r="66" spans="2:47" ht="28.5" customHeight="1" thickBot="1">
      <c r="B66" s="40">
        <f t="shared" ref="B66" si="2">B63+1</f>
        <v>15</v>
      </c>
      <c r="C66" s="90" t="str">
        <f t="array" ref="C66">IF(ISERROR(INDEX(مسودة!$C$52:$AV$81,SMALL(IF((مسودة!$AV$52:$AV$81="ناجح"),ROW(مسودة!$C$52:$AV$81)-MIN(ROW(مسودة!$C$52:$AV$81))+1,""),ROW(A5)),COLUMN(A5))),"",INDEX(مسودة!$C$52:$AV$81,SMALL(IF((مسودة!$AV$52:$AV$81="ناجح"),ROW(مسودة!$C$52:$AV$81)-MIN(ROW(مسودة!$C$52:$AV$81))+1,""),ROW(A5)),COLUMN(A5)))</f>
        <v/>
      </c>
      <c r="D66" s="87" t="str">
        <f>IF(C66&lt;&gt;"",VLOOKUP(C66,مسودة!$C$52:$D$81,2,0),"")</f>
        <v/>
      </c>
      <c r="E66" s="87" t="str">
        <f>IF(C66&lt;&gt;"",VLOOKUP(C66,مسودة!$C$52:$E$81,3,0),"")</f>
        <v/>
      </c>
      <c r="F66" s="11" t="s">
        <v>30</v>
      </c>
      <c r="G66" s="33" t="str">
        <f t="array" ref="G66">IF($C$66="","",IFERROR(MAX(IF((ROW(مسودة!$C$52:$C$81)=SMALL(IF((ROW(مسودة!$C$52:$C$81)*(مسودة!$C$52:$C$81=$C$66)),ROW(مسودة!$C$52:$C$81)),ROW()-ROW(G66)+1)),مسودة!G52:'مسودة'!G$81)),0))</f>
        <v/>
      </c>
      <c r="H66" s="33" t="str">
        <f t="array" ref="H66">IF($C$66="","",IFERROR(MAX(IF((ROW(مسودة!$C$52:$C$81)=SMALL(IF((ROW(مسودة!$C$52:$C$81)*(مسودة!$C$52:$C$81=$C$66)),ROW(مسودة!$C$52:$C$81)),ROW()-ROW(H66)+1)),مسودة!H52:'مسودة'!H$81)),0))</f>
        <v/>
      </c>
      <c r="I66" s="33" t="str">
        <f t="array" ref="I66">IF($C$66="","",IFERROR(MAX(IF((ROW(مسودة!$C$52:$C$81)=SMALL(IF((ROW(مسودة!$C$52:$C$81)*(مسودة!$C$52:$C$81=$C$66)),ROW(مسودة!$C$52:$C$81)),ROW()-ROW(I66)+1)),مسودة!I52:'مسودة'!I$81)),0))</f>
        <v/>
      </c>
      <c r="J66" s="33" t="str">
        <f t="array" ref="J66">IF($C$66="","",IFERROR(MAX(IF((ROW(مسودة!$C$52:$C$81)=SMALL(IF((ROW(مسودة!$C$52:$C$81)*(مسودة!$C$52:$C$81=$C$66)),ROW(مسودة!$C$52:$C$81)),ROW()-ROW(J66)+1)),مسودة!J52:'مسودة'!J$81)),0))</f>
        <v/>
      </c>
      <c r="K66" s="33" t="str">
        <f t="array" ref="K66">IF($C$66="","",IFERROR(MAX(IF((ROW(مسودة!$C$52:$C$81)=SMALL(IF((ROW(مسودة!$C$52:$C$81)*(مسودة!$C$52:$C$81=$C$66)),ROW(مسودة!$C$52:$C$81)),ROW()-ROW(K66)+1)),مسودة!K52:'مسودة'!K$81)),0))</f>
        <v/>
      </c>
      <c r="L66" s="33" t="str">
        <f t="array" ref="L66">IF($C$66="","",IFERROR(MAX(IF((ROW(مسودة!$C$52:$C$81)=SMALL(IF((ROW(مسودة!$C$52:$C$81)*(مسودة!$C$52:$C$81=$C$66)),ROW(مسودة!$C$52:$C$81)),ROW()-ROW(L66)+1)),مسودة!L52:'مسودة'!L$81)),0))</f>
        <v/>
      </c>
      <c r="M66" s="33" t="str">
        <f t="array" ref="M66">IF($C$66="","",IFERROR(MAX(IF((ROW(مسودة!$C$52:$C$81)=SMALL(IF((ROW(مسودة!$C$52:$C$81)*(مسودة!$C$52:$C$81=$C$66)),ROW(مسودة!$C$52:$C$81)),ROW()-ROW(M66)+1)),مسودة!M52:'مسودة'!M$81)),0))</f>
        <v/>
      </c>
      <c r="N66" s="33" t="str">
        <f t="array" ref="N66">IF($C$66="","",IFERROR(MAX(IF((ROW(مسودة!$C$52:$C$81)=SMALL(IF((ROW(مسودة!$C$52:$C$81)*(مسودة!$C$52:$C$81=$C$66)),ROW(مسودة!$C$52:$C$81)),ROW()-ROW(N66)+1)),مسودة!N52:'مسودة'!N$81)),0))</f>
        <v/>
      </c>
      <c r="O66" s="33" t="str">
        <f t="array" ref="O66">IF($C$66="","",IFERROR(MAX(IF((ROW(مسودة!$C$52:$C$81)=SMALL(IF((ROW(مسودة!$C$52:$C$81)*(مسودة!$C$52:$C$81=$C$66)),ROW(مسودة!$C$52:$C$81)),ROW()-ROW(O66)+1)),مسودة!O52:'مسودة'!O$81)),0))</f>
        <v/>
      </c>
      <c r="P66" s="33" t="str">
        <f t="array" ref="P66">IF($C$66="","",IFERROR(MAX(IF((ROW(مسودة!$C$52:$C$81)=SMALL(IF((ROW(مسودة!$C$52:$C$81)*(مسودة!$C$52:$C$81=$C$66)),ROW(مسودة!$C$52:$C$81)),ROW()-ROW(P66)+1)),مسودة!P52:'مسودة'!P$81)),0))</f>
        <v/>
      </c>
      <c r="Q66" s="33" t="str">
        <f t="array" ref="Q66">IF($C$66="","",IFERROR(MAX(IF((ROW(مسودة!$C$52:$C$81)=SMALL(IF((ROW(مسودة!$C$52:$C$81)*(مسودة!$C$52:$C$81=$C$66)),ROW(مسودة!$C$52:$C$81)),ROW()-ROW(Q66)+1)),مسودة!Q52:'مسودة'!Q$81)),0))</f>
        <v/>
      </c>
      <c r="R66" s="33" t="str">
        <f t="array" ref="R66">IF($C$66="","",IFERROR(MAX(IF((ROW(مسودة!$C$52:$C$81)=SMALL(IF((ROW(مسودة!$C$52:$C$81)*(مسودة!$C$52:$C$81=$C$66)),ROW(مسودة!$C$52:$C$81)),ROW()-ROW(R66)+1)),مسودة!R52:'مسودة'!R$81)),0))</f>
        <v/>
      </c>
      <c r="S66" s="33" t="str">
        <f t="array" ref="S66">IF($C$66="","",IFERROR(MAX(IF((ROW(مسودة!$C$52:$C$81)=SMALL(IF((ROW(مسودة!$C$52:$C$81)*(مسودة!$C$52:$C$81=$C$66)),ROW(مسودة!$C$52:$C$81)),ROW()-ROW(S66)+1)),مسودة!S52:'مسودة'!S$81)),0))</f>
        <v/>
      </c>
      <c r="T66" s="33" t="str">
        <f t="array" ref="T66">IF($C$66="","",IFERROR(MAX(IF((ROW(مسودة!$C$52:$C$81)=SMALL(IF((ROW(مسودة!$C$52:$C$81)*(مسودة!$C$52:$C$81=$C$66)),ROW(مسودة!$C$52:$C$81)),ROW()-ROW(T66)+1)),مسودة!T52:'مسودة'!T$81)),0))</f>
        <v/>
      </c>
      <c r="U66" s="33" t="str">
        <f t="array" ref="U66">IF($C$66="","",IFERROR(MAX(IF((ROW(مسودة!$C$52:$C$81)=SMALL(IF((ROW(مسودة!$C$52:$C$81)*(مسودة!$C$52:$C$81=$C$66)),ROW(مسودة!$C$52:$C$81)),ROW()-ROW(U66)+1)),مسودة!U52:'مسودة'!U$81)),0))</f>
        <v/>
      </c>
      <c r="V66" s="33" t="str">
        <f t="array" ref="V66">IF($C$66="","",IFERROR(MAX(IF((ROW(مسودة!$C$52:$C$81)=SMALL(IF((ROW(مسودة!$C$52:$C$81)*(مسودة!$C$52:$C$81=$C$66)),ROW(مسودة!$C$52:$C$81)),ROW()-ROW(V66)+1)),مسودة!V52:'مسودة'!V$81)),0))</f>
        <v/>
      </c>
      <c r="W66" s="33" t="str">
        <f t="array" ref="W66">IF($C$66="","",IFERROR(MAX(IF((ROW(مسودة!$C$52:$C$81)=SMALL(IF((ROW(مسودة!$C$52:$C$81)*(مسودة!$C$52:$C$81=$C$66)),ROW(مسودة!$C$52:$C$81)),ROW()-ROW(W66)+1)),مسودة!W52:'مسودة'!W$81)),0))</f>
        <v/>
      </c>
      <c r="X66" s="33" t="str">
        <f t="array" ref="X66">IF($C$66="","",IFERROR(MAX(IF((ROW(مسودة!$C$52:$C$81)=SMALL(IF((ROW(مسودة!$C$52:$C$81)*(مسودة!$C$52:$C$81=$C$66)),ROW(مسودة!$C$52:$C$81)),ROW()-ROW(X66)+1)),مسودة!X52:'مسودة'!X$81)),0))</f>
        <v/>
      </c>
      <c r="Y66" s="33" t="str">
        <f t="array" ref="Y66">IF($C$66="","",IFERROR(MAX(IF((ROW(مسودة!$C$52:$C$81)=SMALL(IF((ROW(مسودة!$C$52:$C$81)*(مسودة!$C$52:$C$81=$C$66)),ROW(مسودة!$C$52:$C$81)),ROW()-ROW(Y66)+1)),مسودة!Y52:'مسودة'!Y$81)),0))</f>
        <v/>
      </c>
      <c r="Z66" s="33" t="str">
        <f t="array" ref="Z66">IF($C$66="","",IFERROR(MAX(IF((ROW(مسودة!$C$52:$C$81)=SMALL(IF((ROW(مسودة!$C$52:$C$81)*(مسودة!$C$52:$C$81=$C$66)),ROW(مسودة!$C$52:$C$81)),ROW()-ROW(Z66)+1)),مسودة!Z52:'مسودة'!Z$81)),0))</f>
        <v/>
      </c>
      <c r="AA66" s="33" t="str">
        <f t="array" ref="AA66">IF($C$66="","",IFERROR(MAX(IF((ROW(مسودة!$C$52:$C$81)=SMALL(IF((ROW(مسودة!$C$52:$C$81)*(مسودة!$C$52:$C$81=$C$66)),ROW(مسودة!$C$52:$C$81)),ROW()-ROW(AA66)+1)),مسودة!AA52:'مسودة'!AA$81)),0))</f>
        <v/>
      </c>
      <c r="AB66" s="33" t="str">
        <f t="array" ref="AB66">IF($C$66="","",IFERROR(MAX(IF((ROW(مسودة!$C$52:$C$81)=SMALL(IF((ROW(مسودة!$C$52:$C$81)*(مسودة!$C$52:$C$81=$C$66)),ROW(مسودة!$C$52:$C$81)),ROW()-ROW(AB66)+1)),مسودة!AB52:'مسودة'!AB$81)),0))</f>
        <v/>
      </c>
      <c r="AC66" s="33" t="str">
        <f t="array" ref="AC66">IF($C$66="","",IFERROR(MAX(IF((ROW(مسودة!$C$52:$C$81)=SMALL(IF((ROW(مسودة!$C$52:$C$81)*(مسودة!$C$52:$C$81=$C$66)),ROW(مسودة!$C$52:$C$81)),ROW()-ROW(AC66)+1)),مسودة!AC52:'مسودة'!AC$81)),0))</f>
        <v/>
      </c>
      <c r="AD66" s="33" t="str">
        <f t="array" ref="AD66">IF($C$66="","",IFERROR(MAX(IF((ROW(مسودة!$C$52:$C$81)=SMALL(IF((ROW(مسودة!$C$52:$C$81)*(مسودة!$C$52:$C$81=$C$66)),ROW(مسودة!$C$52:$C$81)),ROW()-ROW(AD66)+1)),مسودة!AD52:'مسودة'!AD$81)),0))</f>
        <v/>
      </c>
      <c r="AE66" s="33" t="str">
        <f t="array" ref="AE66">IF($C$66="","",IFERROR(MAX(IF((ROW(مسودة!$C$52:$C$81)=SMALL(IF((ROW(مسودة!$C$52:$C$81)*(مسودة!$C$52:$C$81=$C$66)),ROW(مسودة!$C$52:$C$81)),ROW()-ROW(AE66)+1)),مسودة!AE52:'مسودة'!AE$81)),0))</f>
        <v/>
      </c>
      <c r="AF66" s="33" t="str">
        <f t="array" ref="AF66">IF($C$66="","",IFERROR(MAX(IF((ROW(مسودة!$C$52:$C$81)=SMALL(IF((ROW(مسودة!$C$52:$C$81)*(مسودة!$C$52:$C$81=$C$66)),ROW(مسودة!$C$52:$C$81)),ROW()-ROW(AF66)+1)),مسودة!AF52:'مسودة'!AF$81)),0))</f>
        <v/>
      </c>
      <c r="AG66" s="33" t="str">
        <f t="array" ref="AG66">IF($C$66="","",IFERROR(MAX(IF((ROW(مسودة!$C$52:$C$81)=SMALL(IF((ROW(مسودة!$C$52:$C$81)*(مسودة!$C$52:$C$81=$C$66)),ROW(مسودة!$C$52:$C$81)),ROW()-ROW(AG66)+1)),مسودة!AG52:'مسودة'!AG$81)),0))</f>
        <v/>
      </c>
      <c r="AH66" s="33" t="str">
        <f t="array" ref="AH66">IF($C$66="","",IFERROR(MAX(IF((ROW(مسودة!$C$52:$C$81)=SMALL(IF((ROW(مسودة!$C$52:$C$81)*(مسودة!$C$52:$C$81=$C$66)),ROW(مسودة!$C$52:$C$81)),ROW()-ROW(AH66)+1)),مسودة!AH52:'مسودة'!AH$81)),0))</f>
        <v/>
      </c>
      <c r="AI66" s="33" t="str">
        <f t="array" ref="AI66">IF($C$66="","",IFERROR(MAX(IF((ROW(مسودة!$C$52:$C$81)=SMALL(IF((ROW(مسودة!$C$52:$C$81)*(مسودة!$C$52:$C$81=$C$66)),ROW(مسودة!$C$52:$C$81)),ROW()-ROW(AI66)+1)),مسودة!AI52:'مسودة'!AI$81)),0))</f>
        <v/>
      </c>
      <c r="AJ66" s="33" t="str">
        <f t="array" ref="AJ66">IF($C$66="","",IFERROR(MAX(IF((ROW(مسودة!$C$52:$C$81)=SMALL(IF((ROW(مسودة!$C$52:$C$81)*(مسودة!$C$52:$C$81=$C$66)),ROW(مسودة!$C$52:$C$81)),ROW()-ROW(AJ66)+1)),مسودة!AJ52:'مسودة'!AJ$81)),0))</f>
        <v/>
      </c>
      <c r="AK66" s="33" t="str">
        <f t="array" ref="AK66">IF($C$66="","",IFERROR(MAX(IF((ROW(مسودة!$C$52:$C$81)=SMALL(IF((ROW(مسودة!$C$52:$C$81)*(مسودة!$C$52:$C$81=$C$66)),ROW(مسودة!$C$52:$C$81)),ROW()-ROW(AK66)+1)),مسودة!AK52:'مسودة'!AK$81)),0))</f>
        <v/>
      </c>
      <c r="AL66" s="33" t="str">
        <f t="array" ref="AL66">IF($C$66="","",IFERROR(MAX(IF((ROW(مسودة!$C$52:$C$81)=SMALL(IF((ROW(مسودة!$C$52:$C$81)*(مسودة!$C$52:$C$81=$C$66)),ROW(مسودة!$C$52:$C$81)),ROW()-ROW(AL66)+1)),مسودة!AL52:'مسودة'!AL$81)),0))</f>
        <v/>
      </c>
      <c r="AM66" s="33" t="str">
        <f t="array" ref="AM66">IF($C$66="","",IFERROR(MAX(IF((ROW(مسودة!$C$52:$C$81)=SMALL(IF((ROW(مسودة!$C$52:$C$81)*(مسودة!$C$52:$C$81=$C$66)),ROW(مسودة!$C$52:$C$81)),ROW()-ROW(AM66)+1)),مسودة!AM52:'مسودة'!AM$81)),0))</f>
        <v/>
      </c>
      <c r="AN66" s="46"/>
      <c r="AO66" s="46"/>
      <c r="AP66" s="47"/>
      <c r="AQ66" s="41"/>
      <c r="AR66" s="41"/>
      <c r="AS66" s="41"/>
      <c r="AT66" s="41"/>
      <c r="AU66" s="95" t="str">
        <f>IFERROR(LOOKUP(2,1/((مسودة!$C$52:$C$81=C66)*(مسودة!$F$52:$F$81=F66)),مسودة!$AV$52:$AV$81),"")</f>
        <v/>
      </c>
    </row>
    <row r="67" spans="2:47" ht="28.5" customHeight="1" thickBot="1">
      <c r="B67" s="40"/>
      <c r="C67" s="91"/>
      <c r="D67" s="43"/>
      <c r="E67" s="43"/>
      <c r="F67" s="11" t="s">
        <v>31</v>
      </c>
      <c r="G67" s="33" t="str">
        <f t="array" ref="G67">IF($C$66="","",IFERROR(MAX(IF((ROW(مسودة!$C$52:$C$81)=SMALL(IF((ROW(مسودة!$C$52:$C$81)*(مسودة!$C$52:$C$81=$C$66)),ROW(مسودة!$C$52:$C$81)),ROW()-ROW(G67)+1)),مسودة!G53:'مسودة'!G$81)),0))</f>
        <v/>
      </c>
      <c r="H67" s="33" t="str">
        <f t="array" ref="H67">IF($C$66="","",IFERROR(MAX(IF((ROW(مسودة!$C$52:$C$81)=SMALL(IF((ROW(مسودة!$C$52:$C$81)*(مسودة!$C$52:$C$81=$C$66)),ROW(مسودة!$C$52:$C$81)),ROW()-ROW(H67)+1)),مسودة!H53:'مسودة'!H$81)),0))</f>
        <v/>
      </c>
      <c r="I67" s="33" t="str">
        <f t="array" ref="I67">IF($C$66="","",IFERROR(MAX(IF((ROW(مسودة!$C$52:$C$81)=SMALL(IF((ROW(مسودة!$C$52:$C$81)*(مسودة!$C$52:$C$81=$C$66)),ROW(مسودة!$C$52:$C$81)),ROW()-ROW(I67)+1)),مسودة!I53:'مسودة'!I$81)),0))</f>
        <v/>
      </c>
      <c r="J67" s="33" t="str">
        <f t="array" ref="J67">IF($C$66="","",IFERROR(MAX(IF((ROW(مسودة!$C$52:$C$81)=SMALL(IF((ROW(مسودة!$C$52:$C$81)*(مسودة!$C$52:$C$81=$C$66)),ROW(مسودة!$C$52:$C$81)),ROW()-ROW(J67)+1)),مسودة!J53:'مسودة'!J$81)),0))</f>
        <v/>
      </c>
      <c r="K67" s="33" t="str">
        <f t="array" ref="K67">IF($C$66="","",IFERROR(MAX(IF((ROW(مسودة!$C$52:$C$81)=SMALL(IF((ROW(مسودة!$C$52:$C$81)*(مسودة!$C$52:$C$81=$C$66)),ROW(مسودة!$C$52:$C$81)),ROW()-ROW(K67)+1)),مسودة!K53:'مسودة'!K$81)),0))</f>
        <v/>
      </c>
      <c r="L67" s="33" t="str">
        <f t="array" ref="L67">IF($C$66="","",IFERROR(MAX(IF((ROW(مسودة!$C$52:$C$81)=SMALL(IF((ROW(مسودة!$C$52:$C$81)*(مسودة!$C$52:$C$81=$C$66)),ROW(مسودة!$C$52:$C$81)),ROW()-ROW(L67)+1)),مسودة!L53:'مسودة'!L$81)),0))</f>
        <v/>
      </c>
      <c r="M67" s="33" t="str">
        <f t="array" ref="M67">IF($C$66="","",IFERROR(MAX(IF((ROW(مسودة!$C$52:$C$81)=SMALL(IF((ROW(مسودة!$C$52:$C$81)*(مسودة!$C$52:$C$81=$C$66)),ROW(مسودة!$C$52:$C$81)),ROW()-ROW(M67)+1)),مسودة!M53:'مسودة'!M$81)),0))</f>
        <v/>
      </c>
      <c r="N67" s="33" t="str">
        <f t="array" ref="N67">IF($C$66="","",IFERROR(MAX(IF((ROW(مسودة!$C$52:$C$81)=SMALL(IF((ROW(مسودة!$C$52:$C$81)*(مسودة!$C$52:$C$81=$C$66)),ROW(مسودة!$C$52:$C$81)),ROW()-ROW(N67)+1)),مسودة!N53:'مسودة'!N$81)),0))</f>
        <v/>
      </c>
      <c r="O67" s="33" t="str">
        <f t="array" ref="O67">IF($C$66="","",IFERROR(MAX(IF((ROW(مسودة!$C$52:$C$81)=SMALL(IF((ROW(مسودة!$C$52:$C$81)*(مسودة!$C$52:$C$81=$C$66)),ROW(مسودة!$C$52:$C$81)),ROW()-ROW(O67)+1)),مسودة!O53:'مسودة'!O$81)),0))</f>
        <v/>
      </c>
      <c r="P67" s="33" t="str">
        <f t="array" ref="P67">IF($C$66="","",IFERROR(MAX(IF((ROW(مسودة!$C$52:$C$81)=SMALL(IF((ROW(مسودة!$C$52:$C$81)*(مسودة!$C$52:$C$81=$C$66)),ROW(مسودة!$C$52:$C$81)),ROW()-ROW(P67)+1)),مسودة!P53:'مسودة'!P$81)),0))</f>
        <v/>
      </c>
      <c r="Q67" s="33" t="str">
        <f t="array" ref="Q67">IF($C$66="","",IFERROR(MAX(IF((ROW(مسودة!$C$52:$C$81)=SMALL(IF((ROW(مسودة!$C$52:$C$81)*(مسودة!$C$52:$C$81=$C$66)),ROW(مسودة!$C$52:$C$81)),ROW()-ROW(Q67)+1)),مسودة!Q53:'مسودة'!Q$81)),0))</f>
        <v/>
      </c>
      <c r="R67" s="33" t="str">
        <f t="array" ref="R67">IF($C$66="","",IFERROR(MAX(IF((ROW(مسودة!$C$52:$C$81)=SMALL(IF((ROW(مسودة!$C$52:$C$81)*(مسودة!$C$52:$C$81=$C$66)),ROW(مسودة!$C$52:$C$81)),ROW()-ROW(R67)+1)),مسودة!R53:'مسودة'!R$81)),0))</f>
        <v/>
      </c>
      <c r="S67" s="33" t="str">
        <f t="array" ref="S67">IF($C$66="","",IFERROR(MAX(IF((ROW(مسودة!$C$52:$C$81)=SMALL(IF((ROW(مسودة!$C$52:$C$81)*(مسودة!$C$52:$C$81=$C$66)),ROW(مسودة!$C$52:$C$81)),ROW()-ROW(S67)+1)),مسودة!S53:'مسودة'!S$81)),0))</f>
        <v/>
      </c>
      <c r="T67" s="33" t="str">
        <f t="array" ref="T67">IF($C$66="","",IFERROR(MAX(IF((ROW(مسودة!$C$52:$C$81)=SMALL(IF((ROW(مسودة!$C$52:$C$81)*(مسودة!$C$52:$C$81=$C$66)),ROW(مسودة!$C$52:$C$81)),ROW()-ROW(T67)+1)),مسودة!T53:'مسودة'!T$81)),0))</f>
        <v/>
      </c>
      <c r="U67" s="33" t="str">
        <f t="array" ref="U67">IF($C$66="","",IFERROR(MAX(IF((ROW(مسودة!$C$52:$C$81)=SMALL(IF((ROW(مسودة!$C$52:$C$81)*(مسودة!$C$52:$C$81=$C$66)),ROW(مسودة!$C$52:$C$81)),ROW()-ROW(U67)+1)),مسودة!U53:'مسودة'!U$81)),0))</f>
        <v/>
      </c>
      <c r="V67" s="33" t="str">
        <f t="array" ref="V67">IF($C$66="","",IFERROR(MAX(IF((ROW(مسودة!$C$52:$C$81)=SMALL(IF((ROW(مسودة!$C$52:$C$81)*(مسودة!$C$52:$C$81=$C$66)),ROW(مسودة!$C$52:$C$81)),ROW()-ROW(V67)+1)),مسودة!V53:'مسودة'!V$81)),0))</f>
        <v/>
      </c>
      <c r="W67" s="33" t="str">
        <f t="array" ref="W67">IF($C$66="","",IFERROR(MAX(IF((ROW(مسودة!$C$52:$C$81)=SMALL(IF((ROW(مسودة!$C$52:$C$81)*(مسودة!$C$52:$C$81=$C$66)),ROW(مسودة!$C$52:$C$81)),ROW()-ROW(W67)+1)),مسودة!W53:'مسودة'!W$81)),0))</f>
        <v/>
      </c>
      <c r="X67" s="33" t="str">
        <f t="array" ref="X67">IF($C$66="","",IFERROR(MAX(IF((ROW(مسودة!$C$52:$C$81)=SMALL(IF((ROW(مسودة!$C$52:$C$81)*(مسودة!$C$52:$C$81=$C$66)),ROW(مسودة!$C$52:$C$81)),ROW()-ROW(X67)+1)),مسودة!X53:'مسودة'!X$81)),0))</f>
        <v/>
      </c>
      <c r="Y67" s="33" t="str">
        <f t="array" ref="Y67">IF($C$66="","",IFERROR(MAX(IF((ROW(مسودة!$C$52:$C$81)=SMALL(IF((ROW(مسودة!$C$52:$C$81)*(مسودة!$C$52:$C$81=$C$66)),ROW(مسودة!$C$52:$C$81)),ROW()-ROW(Y67)+1)),مسودة!Y53:'مسودة'!Y$81)),0))</f>
        <v/>
      </c>
      <c r="Z67" s="33" t="str">
        <f t="array" ref="Z67">IF($C$66="","",IFERROR(MAX(IF((ROW(مسودة!$C$52:$C$81)=SMALL(IF((ROW(مسودة!$C$52:$C$81)*(مسودة!$C$52:$C$81=$C$66)),ROW(مسودة!$C$52:$C$81)),ROW()-ROW(Z67)+1)),مسودة!Z53:'مسودة'!Z$81)),0))</f>
        <v/>
      </c>
      <c r="AA67" s="33" t="str">
        <f t="array" ref="AA67">IF($C$66="","",IFERROR(MAX(IF((ROW(مسودة!$C$52:$C$81)=SMALL(IF((ROW(مسودة!$C$52:$C$81)*(مسودة!$C$52:$C$81=$C$66)),ROW(مسودة!$C$52:$C$81)),ROW()-ROW(AA67)+1)),مسودة!AA53:'مسودة'!AA$81)),0))</f>
        <v/>
      </c>
      <c r="AB67" s="33" t="str">
        <f t="array" ref="AB67">IF($C$66="","",IFERROR(MAX(IF((ROW(مسودة!$C$52:$C$81)=SMALL(IF((ROW(مسودة!$C$52:$C$81)*(مسودة!$C$52:$C$81=$C$66)),ROW(مسودة!$C$52:$C$81)),ROW()-ROW(AB67)+1)),مسودة!AB53:'مسودة'!AB$81)),0))</f>
        <v/>
      </c>
      <c r="AC67" s="33" t="str">
        <f t="array" ref="AC67">IF($C$66="","",IFERROR(MAX(IF((ROW(مسودة!$C$52:$C$81)=SMALL(IF((ROW(مسودة!$C$52:$C$81)*(مسودة!$C$52:$C$81=$C$66)),ROW(مسودة!$C$52:$C$81)),ROW()-ROW(AC67)+1)),مسودة!AC53:'مسودة'!AC$81)),0))</f>
        <v/>
      </c>
      <c r="AD67" s="33" t="str">
        <f t="array" ref="AD67">IF($C$66="","",IFERROR(MAX(IF((ROW(مسودة!$C$52:$C$81)=SMALL(IF((ROW(مسودة!$C$52:$C$81)*(مسودة!$C$52:$C$81=$C$66)),ROW(مسودة!$C$52:$C$81)),ROW()-ROW(AD67)+1)),مسودة!AD53:'مسودة'!AD$81)),0))</f>
        <v/>
      </c>
      <c r="AE67" s="33" t="str">
        <f t="array" ref="AE67">IF($C$66="","",IFERROR(MAX(IF((ROW(مسودة!$C$52:$C$81)=SMALL(IF((ROW(مسودة!$C$52:$C$81)*(مسودة!$C$52:$C$81=$C$66)),ROW(مسودة!$C$52:$C$81)),ROW()-ROW(AE67)+1)),مسودة!AE53:'مسودة'!AE$81)),0))</f>
        <v/>
      </c>
      <c r="AF67" s="33" t="str">
        <f t="array" ref="AF67">IF($C$66="","",IFERROR(MAX(IF((ROW(مسودة!$C$52:$C$81)=SMALL(IF((ROW(مسودة!$C$52:$C$81)*(مسودة!$C$52:$C$81=$C$66)),ROW(مسودة!$C$52:$C$81)),ROW()-ROW(AF67)+1)),مسودة!AF53:'مسودة'!AF$81)),0))</f>
        <v/>
      </c>
      <c r="AG67" s="33" t="str">
        <f t="array" ref="AG67">IF($C$66="","",IFERROR(MAX(IF((ROW(مسودة!$C$52:$C$81)=SMALL(IF((ROW(مسودة!$C$52:$C$81)*(مسودة!$C$52:$C$81=$C$66)),ROW(مسودة!$C$52:$C$81)),ROW()-ROW(AG67)+1)),مسودة!AG53:'مسودة'!AG$81)),0))</f>
        <v/>
      </c>
      <c r="AH67" s="33" t="str">
        <f t="array" ref="AH67">IF($C$66="","",IFERROR(MAX(IF((ROW(مسودة!$C$52:$C$81)=SMALL(IF((ROW(مسودة!$C$52:$C$81)*(مسودة!$C$52:$C$81=$C$66)),ROW(مسودة!$C$52:$C$81)),ROW()-ROW(AH67)+1)),مسودة!AH53:'مسودة'!AH$81)),0))</f>
        <v/>
      </c>
      <c r="AI67" s="33" t="str">
        <f t="array" ref="AI67">IF($C$66="","",IFERROR(MAX(IF((ROW(مسودة!$C$52:$C$81)=SMALL(IF((ROW(مسودة!$C$52:$C$81)*(مسودة!$C$52:$C$81=$C$66)),ROW(مسودة!$C$52:$C$81)),ROW()-ROW(AI67)+1)),مسودة!AI53:'مسودة'!AI$81)),0))</f>
        <v/>
      </c>
      <c r="AJ67" s="33" t="str">
        <f t="array" ref="AJ67">IF($C$66="","",IFERROR(MAX(IF((ROW(مسودة!$C$52:$C$81)=SMALL(IF((ROW(مسودة!$C$52:$C$81)*(مسودة!$C$52:$C$81=$C$66)),ROW(مسودة!$C$52:$C$81)),ROW()-ROW(AJ67)+1)),مسودة!AJ53:'مسودة'!AJ$81)),0))</f>
        <v/>
      </c>
      <c r="AK67" s="33" t="str">
        <f t="array" ref="AK67">IF($C$66="","",IFERROR(MAX(IF((ROW(مسودة!$C$52:$C$81)=SMALL(IF((ROW(مسودة!$C$52:$C$81)*(مسودة!$C$52:$C$81=$C$66)),ROW(مسودة!$C$52:$C$81)),ROW()-ROW(AK67)+1)),مسودة!AK53:'مسودة'!AK$81)),0))</f>
        <v/>
      </c>
      <c r="AL67" s="33" t="str">
        <f t="array" ref="AL67">IF($C$66="","",IFERROR(MAX(IF((ROW(مسودة!$C$52:$C$81)=SMALL(IF((ROW(مسودة!$C$52:$C$81)*(مسودة!$C$52:$C$81=$C$66)),ROW(مسودة!$C$52:$C$81)),ROW()-ROW(AL67)+1)),مسودة!AL53:'مسودة'!AL$81)),0))</f>
        <v/>
      </c>
      <c r="AM67" s="33" t="str">
        <f t="array" ref="AM67">IF($C$66="","",IFERROR(MAX(IF((ROW(مسودة!$C$52:$C$81)=SMALL(IF((ROW(مسودة!$C$52:$C$81)*(مسودة!$C$52:$C$81=$C$66)),ROW(مسودة!$C$52:$C$81)),ROW()-ROW(AM67)+1)),مسودة!AM53:'مسودة'!AM$81)),0))</f>
        <v/>
      </c>
      <c r="AN67" s="46"/>
      <c r="AO67" s="46"/>
      <c r="AP67" s="48"/>
      <c r="AQ67" s="41"/>
      <c r="AR67" s="41"/>
      <c r="AS67" s="41"/>
      <c r="AT67" s="41"/>
      <c r="AU67" s="96"/>
    </row>
    <row r="68" spans="2:47" ht="36" customHeight="1" thickBot="1">
      <c r="B68" s="40"/>
      <c r="C68" s="85"/>
      <c r="D68" s="43"/>
      <c r="E68" s="43"/>
      <c r="F68" s="14" t="s">
        <v>32</v>
      </c>
      <c r="G68" s="33" t="str">
        <f t="array" ref="G68">IF($C$66="","",IFERROR(MAX(IF((ROW(مسودة!$C$52:$C$81)=SMALL(IF((ROW(مسودة!$C$52:$C$81)*(مسودة!$C$52:$C$81=$C$66)),ROW(مسودة!$C$52:$C$81)),ROW()-ROW(G68)+1)),مسودة!G54:'مسودة'!G$81)),0))</f>
        <v/>
      </c>
      <c r="H68" s="33" t="str">
        <f t="array" ref="H68">IF($C$66="","",IFERROR(MAX(IF((ROW(مسودة!$C$52:$C$81)=SMALL(IF((ROW(مسودة!$C$52:$C$81)*(مسودة!$C$52:$C$81=$C$66)),ROW(مسودة!$C$52:$C$81)),ROW()-ROW(H68)+1)),مسودة!H54:'مسودة'!H$81)),0))</f>
        <v/>
      </c>
      <c r="I68" s="33" t="str">
        <f t="array" ref="I68">IF($C$66="","",IFERROR(MAX(IF((ROW(مسودة!$C$52:$C$81)=SMALL(IF((ROW(مسودة!$C$52:$C$81)*(مسودة!$C$52:$C$81=$C$66)),ROW(مسودة!$C$52:$C$81)),ROW()-ROW(I68)+1)),مسودة!I54:'مسودة'!I$81)),0))</f>
        <v/>
      </c>
      <c r="J68" s="33" t="str">
        <f t="array" ref="J68">IF($C$66="","",IFERROR(MAX(IF((ROW(مسودة!$C$52:$C$81)=SMALL(IF((ROW(مسودة!$C$52:$C$81)*(مسودة!$C$52:$C$81=$C$66)),ROW(مسودة!$C$52:$C$81)),ROW()-ROW(J68)+1)),مسودة!J54:'مسودة'!J$81)),0))</f>
        <v/>
      </c>
      <c r="K68" s="33" t="str">
        <f t="array" ref="K68">IF($C$66="","",IFERROR(MAX(IF((ROW(مسودة!$C$52:$C$81)=SMALL(IF((ROW(مسودة!$C$52:$C$81)*(مسودة!$C$52:$C$81=$C$66)),ROW(مسودة!$C$52:$C$81)),ROW()-ROW(K68)+1)),مسودة!K54:'مسودة'!K$81)),0))</f>
        <v/>
      </c>
      <c r="L68" s="33" t="str">
        <f t="array" ref="L68">IF($C$66="","",IFERROR(MAX(IF((ROW(مسودة!$C$52:$C$81)=SMALL(IF((ROW(مسودة!$C$52:$C$81)*(مسودة!$C$52:$C$81=$C$66)),ROW(مسودة!$C$52:$C$81)),ROW()-ROW(L68)+1)),مسودة!L54:'مسودة'!L$81)),0))</f>
        <v/>
      </c>
      <c r="M68" s="33" t="str">
        <f t="array" ref="M68">IF($C$66="","",IFERROR(MAX(IF((ROW(مسودة!$C$52:$C$81)=SMALL(IF((ROW(مسودة!$C$52:$C$81)*(مسودة!$C$52:$C$81=$C$66)),ROW(مسودة!$C$52:$C$81)),ROW()-ROW(M68)+1)),مسودة!M54:'مسودة'!M$81)),0))</f>
        <v/>
      </c>
      <c r="N68" s="33" t="str">
        <f t="array" ref="N68">IF($C$66="","",IFERROR(MAX(IF((ROW(مسودة!$C$52:$C$81)=SMALL(IF((ROW(مسودة!$C$52:$C$81)*(مسودة!$C$52:$C$81=$C$66)),ROW(مسودة!$C$52:$C$81)),ROW()-ROW(N68)+1)),مسودة!N54:'مسودة'!N$81)),0))</f>
        <v/>
      </c>
      <c r="O68" s="33" t="str">
        <f t="array" ref="O68">IF($C$66="","",IFERROR(MAX(IF((ROW(مسودة!$C$52:$C$81)=SMALL(IF((ROW(مسودة!$C$52:$C$81)*(مسودة!$C$52:$C$81=$C$66)),ROW(مسودة!$C$52:$C$81)),ROW()-ROW(O68)+1)),مسودة!O54:'مسودة'!O$81)),0))</f>
        <v/>
      </c>
      <c r="P68" s="33" t="str">
        <f t="array" ref="P68">IF($C$66="","",IFERROR(MAX(IF((ROW(مسودة!$C$52:$C$81)=SMALL(IF((ROW(مسودة!$C$52:$C$81)*(مسودة!$C$52:$C$81=$C$66)),ROW(مسودة!$C$52:$C$81)),ROW()-ROW(P68)+1)),مسودة!P54:'مسودة'!P$81)),0))</f>
        <v/>
      </c>
      <c r="Q68" s="33" t="str">
        <f t="array" ref="Q68">IF($C$66="","",IFERROR(MAX(IF((ROW(مسودة!$C$52:$C$81)=SMALL(IF((ROW(مسودة!$C$52:$C$81)*(مسودة!$C$52:$C$81=$C$66)),ROW(مسودة!$C$52:$C$81)),ROW()-ROW(Q68)+1)),مسودة!Q54:'مسودة'!Q$81)),0))</f>
        <v/>
      </c>
      <c r="R68" s="33" t="str">
        <f t="array" ref="R68">IF($C$66="","",IFERROR(MAX(IF((ROW(مسودة!$C$52:$C$81)=SMALL(IF((ROW(مسودة!$C$52:$C$81)*(مسودة!$C$52:$C$81=$C$66)),ROW(مسودة!$C$52:$C$81)),ROW()-ROW(R68)+1)),مسودة!R54:'مسودة'!R$81)),0))</f>
        <v/>
      </c>
      <c r="S68" s="33" t="str">
        <f t="array" ref="S68">IF($C$66="","",IFERROR(MAX(IF((ROW(مسودة!$C$52:$C$81)=SMALL(IF((ROW(مسودة!$C$52:$C$81)*(مسودة!$C$52:$C$81=$C$66)),ROW(مسودة!$C$52:$C$81)),ROW()-ROW(S68)+1)),مسودة!S54:'مسودة'!S$81)),0))</f>
        <v/>
      </c>
      <c r="T68" s="33" t="str">
        <f t="array" ref="T68">IF($C$66="","",IFERROR(MAX(IF((ROW(مسودة!$C$52:$C$81)=SMALL(IF((ROW(مسودة!$C$52:$C$81)*(مسودة!$C$52:$C$81=$C$66)),ROW(مسودة!$C$52:$C$81)),ROW()-ROW(T68)+1)),مسودة!T54:'مسودة'!T$81)),0))</f>
        <v/>
      </c>
      <c r="U68" s="33" t="str">
        <f t="array" ref="U68">IF($C$66="","",IFERROR(MAX(IF((ROW(مسودة!$C$52:$C$81)=SMALL(IF((ROW(مسودة!$C$52:$C$81)*(مسودة!$C$52:$C$81=$C$66)),ROW(مسودة!$C$52:$C$81)),ROW()-ROW(U68)+1)),مسودة!U54:'مسودة'!U$81)),0))</f>
        <v/>
      </c>
      <c r="V68" s="33" t="str">
        <f t="array" ref="V68">IF($C$66="","",IFERROR(MAX(IF((ROW(مسودة!$C$52:$C$81)=SMALL(IF((ROW(مسودة!$C$52:$C$81)*(مسودة!$C$52:$C$81=$C$66)),ROW(مسودة!$C$52:$C$81)),ROW()-ROW(V68)+1)),مسودة!V54:'مسودة'!V$81)),0))</f>
        <v/>
      </c>
      <c r="W68" s="33" t="str">
        <f t="array" ref="W68">IF($C$66="","",IFERROR(MAX(IF((ROW(مسودة!$C$52:$C$81)=SMALL(IF((ROW(مسودة!$C$52:$C$81)*(مسودة!$C$52:$C$81=$C$66)),ROW(مسودة!$C$52:$C$81)),ROW()-ROW(W68)+1)),مسودة!W54:'مسودة'!W$81)),0))</f>
        <v/>
      </c>
      <c r="X68" s="33" t="str">
        <f t="array" ref="X68">IF($C$66="","",IFERROR(MAX(IF((ROW(مسودة!$C$52:$C$81)=SMALL(IF((ROW(مسودة!$C$52:$C$81)*(مسودة!$C$52:$C$81=$C$66)),ROW(مسودة!$C$52:$C$81)),ROW()-ROW(X68)+1)),مسودة!X54:'مسودة'!X$81)),0))</f>
        <v/>
      </c>
      <c r="Y68" s="33" t="str">
        <f t="array" ref="Y68">IF($C$66="","",IFERROR(MAX(IF((ROW(مسودة!$C$52:$C$81)=SMALL(IF((ROW(مسودة!$C$52:$C$81)*(مسودة!$C$52:$C$81=$C$66)),ROW(مسودة!$C$52:$C$81)),ROW()-ROW(Y68)+1)),مسودة!Y54:'مسودة'!Y$81)),0))</f>
        <v/>
      </c>
      <c r="Z68" s="33" t="str">
        <f t="array" ref="Z68">IF($C$66="","",IFERROR(MAX(IF((ROW(مسودة!$C$52:$C$81)=SMALL(IF((ROW(مسودة!$C$52:$C$81)*(مسودة!$C$52:$C$81=$C$66)),ROW(مسودة!$C$52:$C$81)),ROW()-ROW(Z68)+1)),مسودة!Z54:'مسودة'!Z$81)),0))</f>
        <v/>
      </c>
      <c r="AA68" s="33" t="str">
        <f t="array" ref="AA68">IF($C$66="","",IFERROR(MAX(IF((ROW(مسودة!$C$52:$C$81)=SMALL(IF((ROW(مسودة!$C$52:$C$81)*(مسودة!$C$52:$C$81=$C$66)),ROW(مسودة!$C$52:$C$81)),ROW()-ROW(AA68)+1)),مسودة!AA54:'مسودة'!AA$81)),0))</f>
        <v/>
      </c>
      <c r="AB68" s="33" t="str">
        <f t="array" ref="AB68">IF($C$66="","",IFERROR(MAX(IF((ROW(مسودة!$C$52:$C$81)=SMALL(IF((ROW(مسودة!$C$52:$C$81)*(مسودة!$C$52:$C$81=$C$66)),ROW(مسودة!$C$52:$C$81)),ROW()-ROW(AB68)+1)),مسودة!AB54:'مسودة'!AB$81)),0))</f>
        <v/>
      </c>
      <c r="AC68" s="33" t="str">
        <f t="array" ref="AC68">IF($C$66="","",IFERROR(MAX(IF((ROW(مسودة!$C$52:$C$81)=SMALL(IF((ROW(مسودة!$C$52:$C$81)*(مسودة!$C$52:$C$81=$C$66)),ROW(مسودة!$C$52:$C$81)),ROW()-ROW(AC68)+1)),مسودة!AC54:'مسودة'!AC$81)),0))</f>
        <v/>
      </c>
      <c r="AD68" s="33" t="str">
        <f t="array" ref="AD68">IF($C$66="","",IFERROR(MAX(IF((ROW(مسودة!$C$52:$C$81)=SMALL(IF((ROW(مسودة!$C$52:$C$81)*(مسودة!$C$52:$C$81=$C$66)),ROW(مسودة!$C$52:$C$81)),ROW()-ROW(AD68)+1)),مسودة!AD54:'مسودة'!AD$81)),0))</f>
        <v/>
      </c>
      <c r="AE68" s="33" t="str">
        <f t="array" ref="AE68">IF($C$66="","",IFERROR(MAX(IF((ROW(مسودة!$C$52:$C$81)=SMALL(IF((ROW(مسودة!$C$52:$C$81)*(مسودة!$C$52:$C$81=$C$66)),ROW(مسودة!$C$52:$C$81)),ROW()-ROW(AE68)+1)),مسودة!AE54:'مسودة'!AE$81)),0))</f>
        <v/>
      </c>
      <c r="AF68" s="33" t="str">
        <f t="array" ref="AF68">IF($C$66="","",IFERROR(MAX(IF((ROW(مسودة!$C$52:$C$81)=SMALL(IF((ROW(مسودة!$C$52:$C$81)*(مسودة!$C$52:$C$81=$C$66)),ROW(مسودة!$C$52:$C$81)),ROW()-ROW(AF68)+1)),مسودة!AF54:'مسودة'!AF$81)),0))</f>
        <v/>
      </c>
      <c r="AG68" s="33" t="str">
        <f t="array" ref="AG68">IF($C$66="","",IFERROR(MAX(IF((ROW(مسودة!$C$52:$C$81)=SMALL(IF((ROW(مسودة!$C$52:$C$81)*(مسودة!$C$52:$C$81=$C$66)),ROW(مسودة!$C$52:$C$81)),ROW()-ROW(AG68)+1)),مسودة!AG54:'مسودة'!AG$81)),0))</f>
        <v/>
      </c>
      <c r="AH68" s="33" t="str">
        <f t="array" ref="AH68">IF($C$66="","",IFERROR(MAX(IF((ROW(مسودة!$C$52:$C$81)=SMALL(IF((ROW(مسودة!$C$52:$C$81)*(مسودة!$C$52:$C$81=$C$66)),ROW(مسودة!$C$52:$C$81)),ROW()-ROW(AH68)+1)),مسودة!AH54:'مسودة'!AH$81)),0))</f>
        <v/>
      </c>
      <c r="AI68" s="33" t="str">
        <f t="array" ref="AI68">IF($C$66="","",IFERROR(MAX(IF((ROW(مسودة!$C$52:$C$81)=SMALL(IF((ROW(مسودة!$C$52:$C$81)*(مسودة!$C$52:$C$81=$C$66)),ROW(مسودة!$C$52:$C$81)),ROW()-ROW(AI68)+1)),مسودة!AI54:'مسودة'!AI$81)),0))</f>
        <v/>
      </c>
      <c r="AJ68" s="33" t="str">
        <f t="array" ref="AJ68">IF($C$66="","",IFERROR(MAX(IF((ROW(مسودة!$C$52:$C$81)=SMALL(IF((ROW(مسودة!$C$52:$C$81)*(مسودة!$C$52:$C$81=$C$66)),ROW(مسودة!$C$52:$C$81)),ROW()-ROW(AJ68)+1)),مسودة!AJ54:'مسودة'!AJ$81)),0))</f>
        <v/>
      </c>
      <c r="AK68" s="33" t="str">
        <f t="array" ref="AK68">IF($C$66="","",IFERROR(MAX(IF((ROW(مسودة!$C$52:$C$81)=SMALL(IF((ROW(مسودة!$C$52:$C$81)*(مسودة!$C$52:$C$81=$C$66)),ROW(مسودة!$C$52:$C$81)),ROW()-ROW(AK68)+1)),مسودة!AK54:'مسودة'!AK$81)),0))</f>
        <v/>
      </c>
      <c r="AL68" s="33" t="str">
        <f t="array" ref="AL68">IF($C$66="","",IFERROR(MAX(IF((ROW(مسودة!$C$52:$C$81)=SMALL(IF((ROW(مسودة!$C$52:$C$81)*(مسودة!$C$52:$C$81=$C$66)),ROW(مسودة!$C$52:$C$81)),ROW()-ROW(AL68)+1)),مسودة!AL54:'مسودة'!AL$81)),0))</f>
        <v/>
      </c>
      <c r="AM68" s="33" t="str">
        <f t="array" ref="AM68">IF($C$66="","",IFERROR(MAX(IF((ROW(مسودة!$C$52:$C$81)=SMALL(IF((ROW(مسودة!$C$52:$C$81)*(مسودة!$C$52:$C$81=$C$66)),ROW(مسودة!$C$52:$C$81)),ROW()-ROW(AM68)+1)),مسودة!AM54:'مسودة'!AM$81)),0))</f>
        <v/>
      </c>
      <c r="AN68" s="32" t="str">
        <f t="array" ref="AN68">IF($C$66="","",IFERROR(MAX(IF((ROW(مسودة!$C$52:$C$81)=SMALL(IF((ROW(مسودة!$C$52:$C$81)*(مسودة!$C$52:$C$81=$C$66)),ROW(مسودة!$C$52:$C$81)),ROW()-ROW(AN68)+1)),مسودة!AN54:AN$81)),0))</f>
        <v/>
      </c>
      <c r="AO68" s="32" t="str">
        <f t="array" ref="AO68">IF($C$66="","",IFERROR(MAX(IF((ROW(مسودة!$C$52:$C$81)=SMALL(IF((ROW(مسودة!$C$52:$C$81)*(مسودة!$C$52:$C$81=$C$66)),ROW(مسودة!$C$52:$C$81)),ROW()-ROW(AO68)+1)),مسودة!AO54:AO$81)),0))</f>
        <v/>
      </c>
      <c r="AP68" s="32" t="str">
        <f>IF(AO68&lt;50,"   ",IF(AO68&lt;65,"مقبول",IF(AO68&lt;75,"جيد",IF(AO68&lt;85,"جيدجداً",IF(AO68&lt;=100,"ممتاز","")))))</f>
        <v/>
      </c>
      <c r="AQ68" s="41"/>
      <c r="AR68" s="41"/>
      <c r="AS68" s="41"/>
      <c r="AT68" s="41"/>
      <c r="AU68" s="97"/>
    </row>
    <row r="69" spans="2:47" ht="28.5" customHeight="1" thickBot="1">
      <c r="B69" s="40">
        <f t="shared" ref="B69" si="3">B66+1</f>
        <v>16</v>
      </c>
      <c r="C69" s="90" t="str">
        <f t="array" ref="C69">IF(ISERROR(INDEX(مسودة!$C$52:$AV$81,SMALL(IF((مسودة!$AV$52:$AV$81="ناجح"),ROW(مسودة!$C$52:$AV$81)-MIN(ROW(مسودة!$C$52:$AV$81))+1,""),ROW(A6)),COLUMN(A6))),"",INDEX(مسودة!$C$52:$AV$81,SMALL(IF((مسودة!$AV$52:$AV$81="ناجح"),ROW(مسودة!$C$52:$AV$81)-MIN(ROW(مسودة!$C$52:$AV$81))+1,""),ROW(A6)),COLUMN(A6)))</f>
        <v/>
      </c>
      <c r="D69" s="87" t="str">
        <f>IF(C69&lt;&gt;"",VLOOKUP(C69,مسودة!$C$52:$D$81,2,0),"")</f>
        <v/>
      </c>
      <c r="E69" s="87" t="str">
        <f>IF(C69&lt;&gt;"",VLOOKUP(C69,مسودة!$C$52:$E$81,3,0),"")</f>
        <v/>
      </c>
      <c r="F69" s="11" t="s">
        <v>30</v>
      </c>
      <c r="G69" s="33" t="str">
        <f t="array" ref="G69">IF($C$69="","",IFERROR(MAX(IF((ROW(مسودة!$C$52:$C$81)=SMALL(IF((ROW(مسودة!$C$52:$C$81)*(مسودة!$C$52:$C$81=$C$69)),ROW(مسودة!$C$52:$C$81)),ROW()-ROW(G69)+1)),مسودة!G52:'مسودة'!G$81)),0))</f>
        <v/>
      </c>
      <c r="H69" s="33" t="str">
        <f t="array" ref="H69">IF($C$69="","",IFERROR(MAX(IF((ROW(مسودة!$C$52:$C$81)=SMALL(IF((ROW(مسودة!$C$52:$C$81)*(مسودة!$C$52:$C$81=$C$69)),ROW(مسودة!$C$52:$C$81)),ROW()-ROW(H69)+1)),مسودة!H52:'مسودة'!H$81)),0))</f>
        <v/>
      </c>
      <c r="I69" s="33" t="str">
        <f t="array" ref="I69">IF($C$69="","",IFERROR(MAX(IF((ROW(مسودة!$C$52:$C$81)=SMALL(IF((ROW(مسودة!$C$52:$C$81)*(مسودة!$C$52:$C$81=$C$69)),ROW(مسودة!$C$52:$C$81)),ROW()-ROW(I69)+1)),مسودة!I52:'مسودة'!I$81)),0))</f>
        <v/>
      </c>
      <c r="J69" s="33" t="str">
        <f t="array" ref="J69">IF($C$69="","",IFERROR(MAX(IF((ROW(مسودة!$C$52:$C$81)=SMALL(IF((ROW(مسودة!$C$52:$C$81)*(مسودة!$C$52:$C$81=$C$69)),ROW(مسودة!$C$52:$C$81)),ROW()-ROW(J69)+1)),مسودة!J52:'مسودة'!J$81)),0))</f>
        <v/>
      </c>
      <c r="K69" s="33" t="str">
        <f t="array" ref="K69">IF($C$69="","",IFERROR(MAX(IF((ROW(مسودة!$C$52:$C$81)=SMALL(IF((ROW(مسودة!$C$52:$C$81)*(مسودة!$C$52:$C$81=$C$69)),ROW(مسودة!$C$52:$C$81)),ROW()-ROW(K69)+1)),مسودة!K52:'مسودة'!K$81)),0))</f>
        <v/>
      </c>
      <c r="L69" s="33" t="str">
        <f t="array" ref="L69">IF($C$69="","",IFERROR(MAX(IF((ROW(مسودة!$C$52:$C$81)=SMALL(IF((ROW(مسودة!$C$52:$C$81)*(مسودة!$C$52:$C$81=$C$69)),ROW(مسودة!$C$52:$C$81)),ROW()-ROW(L69)+1)),مسودة!L52:'مسودة'!L$81)),0))</f>
        <v/>
      </c>
      <c r="M69" s="33" t="str">
        <f t="array" ref="M69">IF($C$69="","",IFERROR(MAX(IF((ROW(مسودة!$C$52:$C$81)=SMALL(IF((ROW(مسودة!$C$52:$C$81)*(مسودة!$C$52:$C$81=$C$69)),ROW(مسودة!$C$52:$C$81)),ROW()-ROW(M69)+1)),مسودة!M52:'مسودة'!M$81)),0))</f>
        <v/>
      </c>
      <c r="N69" s="33" t="str">
        <f t="array" ref="N69">IF($C$69="","",IFERROR(MAX(IF((ROW(مسودة!$C$52:$C$81)=SMALL(IF((ROW(مسودة!$C$52:$C$81)*(مسودة!$C$52:$C$81=$C$69)),ROW(مسودة!$C$52:$C$81)),ROW()-ROW(N69)+1)),مسودة!N52:'مسودة'!N$81)),0))</f>
        <v/>
      </c>
      <c r="O69" s="33" t="str">
        <f t="array" ref="O69">IF($C$69="","",IFERROR(MAX(IF((ROW(مسودة!$C$52:$C$81)=SMALL(IF((ROW(مسودة!$C$52:$C$81)*(مسودة!$C$52:$C$81=$C$69)),ROW(مسودة!$C$52:$C$81)),ROW()-ROW(O69)+1)),مسودة!O52:'مسودة'!O$81)),0))</f>
        <v/>
      </c>
      <c r="P69" s="33" t="str">
        <f t="array" ref="P69">IF($C$69="","",IFERROR(MAX(IF((ROW(مسودة!$C$52:$C$81)=SMALL(IF((ROW(مسودة!$C$52:$C$81)*(مسودة!$C$52:$C$81=$C$69)),ROW(مسودة!$C$52:$C$81)),ROW()-ROW(P69)+1)),مسودة!P52:'مسودة'!P$81)),0))</f>
        <v/>
      </c>
      <c r="Q69" s="33" t="str">
        <f t="array" ref="Q69">IF($C$69="","",IFERROR(MAX(IF((ROW(مسودة!$C$52:$C$81)=SMALL(IF((ROW(مسودة!$C$52:$C$81)*(مسودة!$C$52:$C$81=$C$69)),ROW(مسودة!$C$52:$C$81)),ROW()-ROW(Q69)+1)),مسودة!Q52:'مسودة'!Q$81)),0))</f>
        <v/>
      </c>
      <c r="R69" s="33" t="str">
        <f t="array" ref="R69">IF($C$69="","",IFERROR(MAX(IF((ROW(مسودة!$C$52:$C$81)=SMALL(IF((ROW(مسودة!$C$52:$C$81)*(مسودة!$C$52:$C$81=$C$69)),ROW(مسودة!$C$52:$C$81)),ROW()-ROW(R69)+1)),مسودة!R52:'مسودة'!R$81)),0))</f>
        <v/>
      </c>
      <c r="S69" s="33" t="str">
        <f t="array" ref="S69">IF($C$69="","",IFERROR(MAX(IF((ROW(مسودة!$C$52:$C$81)=SMALL(IF((ROW(مسودة!$C$52:$C$81)*(مسودة!$C$52:$C$81=$C$69)),ROW(مسودة!$C$52:$C$81)),ROW()-ROW(S69)+1)),مسودة!S52:'مسودة'!S$81)),0))</f>
        <v/>
      </c>
      <c r="T69" s="33" t="str">
        <f t="array" ref="T69">IF($C$69="","",IFERROR(MAX(IF((ROW(مسودة!$C$52:$C$81)=SMALL(IF((ROW(مسودة!$C$52:$C$81)*(مسودة!$C$52:$C$81=$C$69)),ROW(مسودة!$C$52:$C$81)),ROW()-ROW(T69)+1)),مسودة!T52:'مسودة'!T$81)),0))</f>
        <v/>
      </c>
      <c r="U69" s="33" t="str">
        <f t="array" ref="U69">IF($C$69="","",IFERROR(MAX(IF((ROW(مسودة!$C$52:$C$81)=SMALL(IF((ROW(مسودة!$C$52:$C$81)*(مسودة!$C$52:$C$81=$C$69)),ROW(مسودة!$C$52:$C$81)),ROW()-ROW(U69)+1)),مسودة!U52:'مسودة'!U$81)),0))</f>
        <v/>
      </c>
      <c r="V69" s="33" t="str">
        <f t="array" ref="V69">IF($C$69="","",IFERROR(MAX(IF((ROW(مسودة!$C$52:$C$81)=SMALL(IF((ROW(مسودة!$C$52:$C$81)*(مسودة!$C$52:$C$81=$C$69)),ROW(مسودة!$C$52:$C$81)),ROW()-ROW(V69)+1)),مسودة!V52:'مسودة'!V$81)),0))</f>
        <v/>
      </c>
      <c r="W69" s="33" t="str">
        <f t="array" ref="W69">IF($C$69="","",IFERROR(MAX(IF((ROW(مسودة!$C$52:$C$81)=SMALL(IF((ROW(مسودة!$C$52:$C$81)*(مسودة!$C$52:$C$81=$C$69)),ROW(مسودة!$C$52:$C$81)),ROW()-ROW(W69)+1)),مسودة!W52:'مسودة'!W$81)),0))</f>
        <v/>
      </c>
      <c r="X69" s="33" t="str">
        <f t="array" ref="X69">IF($C$69="","",IFERROR(MAX(IF((ROW(مسودة!$C$52:$C$81)=SMALL(IF((ROW(مسودة!$C$52:$C$81)*(مسودة!$C$52:$C$81=$C$69)),ROW(مسودة!$C$52:$C$81)),ROW()-ROW(X69)+1)),مسودة!X52:'مسودة'!X$81)),0))</f>
        <v/>
      </c>
      <c r="Y69" s="33" t="str">
        <f t="array" ref="Y69">IF($C$69="","",IFERROR(MAX(IF((ROW(مسودة!$C$52:$C$81)=SMALL(IF((ROW(مسودة!$C$52:$C$81)*(مسودة!$C$52:$C$81=$C$69)),ROW(مسودة!$C$52:$C$81)),ROW()-ROW(Y69)+1)),مسودة!Y52:'مسودة'!Y$81)),0))</f>
        <v/>
      </c>
      <c r="Z69" s="33" t="str">
        <f t="array" ref="Z69">IF($C$69="","",IFERROR(MAX(IF((ROW(مسودة!$C$52:$C$81)=SMALL(IF((ROW(مسودة!$C$52:$C$81)*(مسودة!$C$52:$C$81=$C$69)),ROW(مسودة!$C$52:$C$81)),ROW()-ROW(Z69)+1)),مسودة!Z52:'مسودة'!Z$81)),0))</f>
        <v/>
      </c>
      <c r="AA69" s="33" t="str">
        <f t="array" ref="AA69">IF($C$69="","",IFERROR(MAX(IF((ROW(مسودة!$C$52:$C$81)=SMALL(IF((ROW(مسودة!$C$52:$C$81)*(مسودة!$C$52:$C$81=$C$69)),ROW(مسودة!$C$52:$C$81)),ROW()-ROW(AA69)+1)),مسودة!AA52:'مسودة'!AA$81)),0))</f>
        <v/>
      </c>
      <c r="AB69" s="33" t="str">
        <f t="array" ref="AB69">IF($C$69="","",IFERROR(MAX(IF((ROW(مسودة!$C$52:$C$81)=SMALL(IF((ROW(مسودة!$C$52:$C$81)*(مسودة!$C$52:$C$81=$C$69)),ROW(مسودة!$C$52:$C$81)),ROW()-ROW(AB69)+1)),مسودة!AB52:'مسودة'!AB$81)),0))</f>
        <v/>
      </c>
      <c r="AC69" s="33" t="str">
        <f t="array" ref="AC69">IF($C$69="","",IFERROR(MAX(IF((ROW(مسودة!$C$52:$C$81)=SMALL(IF((ROW(مسودة!$C$52:$C$81)*(مسودة!$C$52:$C$81=$C$69)),ROW(مسودة!$C$52:$C$81)),ROW()-ROW(AC69)+1)),مسودة!AC52:'مسودة'!AC$81)),0))</f>
        <v/>
      </c>
      <c r="AD69" s="33" t="str">
        <f t="array" ref="AD69">IF($C$69="","",IFERROR(MAX(IF((ROW(مسودة!$C$52:$C$81)=SMALL(IF((ROW(مسودة!$C$52:$C$81)*(مسودة!$C$52:$C$81=$C$69)),ROW(مسودة!$C$52:$C$81)),ROW()-ROW(AD69)+1)),مسودة!AD52:'مسودة'!AD$81)),0))</f>
        <v/>
      </c>
      <c r="AE69" s="33" t="str">
        <f t="array" ref="AE69">IF($C$69="","",IFERROR(MAX(IF((ROW(مسودة!$C$52:$C$81)=SMALL(IF((ROW(مسودة!$C$52:$C$81)*(مسودة!$C$52:$C$81=$C$69)),ROW(مسودة!$C$52:$C$81)),ROW()-ROW(AE69)+1)),مسودة!AE52:'مسودة'!AE$81)),0))</f>
        <v/>
      </c>
      <c r="AF69" s="33" t="str">
        <f t="array" ref="AF69">IF($C$69="","",IFERROR(MAX(IF((ROW(مسودة!$C$52:$C$81)=SMALL(IF((ROW(مسودة!$C$52:$C$81)*(مسودة!$C$52:$C$81=$C$69)),ROW(مسودة!$C$52:$C$81)),ROW()-ROW(AF69)+1)),مسودة!AF52:'مسودة'!AF$81)),0))</f>
        <v/>
      </c>
      <c r="AG69" s="33" t="str">
        <f t="array" ref="AG69">IF($C$69="","",IFERROR(MAX(IF((ROW(مسودة!$C$52:$C$81)=SMALL(IF((ROW(مسودة!$C$52:$C$81)*(مسودة!$C$52:$C$81=$C$69)),ROW(مسودة!$C$52:$C$81)),ROW()-ROW(AG69)+1)),مسودة!AG52:'مسودة'!AG$81)),0))</f>
        <v/>
      </c>
      <c r="AH69" s="33" t="str">
        <f t="array" ref="AH69">IF($C$69="","",IFERROR(MAX(IF((ROW(مسودة!$C$52:$C$81)=SMALL(IF((ROW(مسودة!$C$52:$C$81)*(مسودة!$C$52:$C$81=$C$69)),ROW(مسودة!$C$52:$C$81)),ROW()-ROW(AH69)+1)),مسودة!AH52:'مسودة'!AH$81)),0))</f>
        <v/>
      </c>
      <c r="AI69" s="33" t="str">
        <f t="array" ref="AI69">IF($C$69="","",IFERROR(MAX(IF((ROW(مسودة!$C$52:$C$81)=SMALL(IF((ROW(مسودة!$C$52:$C$81)*(مسودة!$C$52:$C$81=$C$69)),ROW(مسودة!$C$52:$C$81)),ROW()-ROW(AI69)+1)),مسودة!AI52:'مسودة'!AI$81)),0))</f>
        <v/>
      </c>
      <c r="AJ69" s="33" t="str">
        <f t="array" ref="AJ69">IF($C$69="","",IFERROR(MAX(IF((ROW(مسودة!$C$52:$C$81)=SMALL(IF((ROW(مسودة!$C$52:$C$81)*(مسودة!$C$52:$C$81=$C$69)),ROW(مسودة!$C$52:$C$81)),ROW()-ROW(AJ69)+1)),مسودة!AJ52:'مسودة'!AJ$81)),0))</f>
        <v/>
      </c>
      <c r="AK69" s="33" t="str">
        <f t="array" ref="AK69">IF($C$69="","",IFERROR(MAX(IF((ROW(مسودة!$C$52:$C$81)=SMALL(IF((ROW(مسودة!$C$52:$C$81)*(مسودة!$C$52:$C$81=$C$69)),ROW(مسودة!$C$52:$C$81)),ROW()-ROW(AK69)+1)),مسودة!AK52:'مسودة'!AK$81)),0))</f>
        <v/>
      </c>
      <c r="AL69" s="33" t="str">
        <f t="array" ref="AL69">IF($C$69="","",IFERROR(MAX(IF((ROW(مسودة!$C$52:$C$81)=SMALL(IF((ROW(مسودة!$C$52:$C$81)*(مسودة!$C$52:$C$81=$C$69)),ROW(مسودة!$C$52:$C$81)),ROW()-ROW(AL69)+1)),مسودة!AL52:'مسودة'!AL$81)),0))</f>
        <v/>
      </c>
      <c r="AM69" s="33" t="str">
        <f t="array" ref="AM69">IF($C$69="","",IFERROR(MAX(IF((ROW(مسودة!$C$52:$C$81)=SMALL(IF((ROW(مسودة!$C$52:$C$81)*(مسودة!$C$52:$C$81=$C$69)),ROW(مسودة!$C$52:$C$81)),ROW()-ROW(AM69)+1)),مسودة!AM52:'مسودة'!AM$81)),0))</f>
        <v/>
      </c>
      <c r="AN69" s="46"/>
      <c r="AO69" s="46"/>
      <c r="AP69" s="47"/>
      <c r="AQ69" s="41"/>
      <c r="AR69" s="41"/>
      <c r="AS69" s="41"/>
      <c r="AT69" s="41"/>
      <c r="AU69" s="95" t="str">
        <f>IFERROR(LOOKUP(2,1/((مسودة!$C$52:$C$81=C69)*(مسودة!$F$52:$F$81=F69)),مسودة!$AV$52:$AV$81),"")</f>
        <v/>
      </c>
    </row>
    <row r="70" spans="2:47" ht="28.5" customHeight="1" thickBot="1">
      <c r="B70" s="40"/>
      <c r="C70" s="91"/>
      <c r="D70" s="43"/>
      <c r="E70" s="43"/>
      <c r="F70" s="11" t="s">
        <v>31</v>
      </c>
      <c r="G70" s="33" t="str">
        <f t="array" ref="G70">IF($C$69="","",IFERROR(MAX(IF((ROW(مسودة!$C$52:$C$81)=SMALL(IF((ROW(مسودة!$C$52:$C$81)*(مسودة!$C$52:$C$81=$C$69)),ROW(مسودة!$C$52:$C$81)),ROW()-ROW(G70)+1)),مسودة!G53:'مسودة'!G$81)),0))</f>
        <v/>
      </c>
      <c r="H70" s="33" t="str">
        <f t="array" ref="H70">IF($C$69="","",IFERROR(MAX(IF((ROW(مسودة!$C$52:$C$81)=SMALL(IF((ROW(مسودة!$C$52:$C$81)*(مسودة!$C$52:$C$81=$C$69)),ROW(مسودة!$C$52:$C$81)),ROW()-ROW(H70)+1)),مسودة!H53:'مسودة'!H$81)),0))</f>
        <v/>
      </c>
      <c r="I70" s="33" t="str">
        <f t="array" ref="I70">IF($C$69="","",IFERROR(MAX(IF((ROW(مسودة!$C$52:$C$81)=SMALL(IF((ROW(مسودة!$C$52:$C$81)*(مسودة!$C$52:$C$81=$C$69)),ROW(مسودة!$C$52:$C$81)),ROW()-ROW(I70)+1)),مسودة!I53:'مسودة'!I$81)),0))</f>
        <v/>
      </c>
      <c r="J70" s="33" t="str">
        <f t="array" ref="J70">IF($C$69="","",IFERROR(MAX(IF((ROW(مسودة!$C$52:$C$81)=SMALL(IF((ROW(مسودة!$C$52:$C$81)*(مسودة!$C$52:$C$81=$C$69)),ROW(مسودة!$C$52:$C$81)),ROW()-ROW(J70)+1)),مسودة!J53:'مسودة'!J$81)),0))</f>
        <v/>
      </c>
      <c r="K70" s="33" t="str">
        <f t="array" ref="K70">IF($C$69="","",IFERROR(MAX(IF((ROW(مسودة!$C$52:$C$81)=SMALL(IF((ROW(مسودة!$C$52:$C$81)*(مسودة!$C$52:$C$81=$C$69)),ROW(مسودة!$C$52:$C$81)),ROW()-ROW(K70)+1)),مسودة!K53:'مسودة'!K$81)),0))</f>
        <v/>
      </c>
      <c r="L70" s="33" t="str">
        <f t="array" ref="L70">IF($C$69="","",IFERROR(MAX(IF((ROW(مسودة!$C$52:$C$81)=SMALL(IF((ROW(مسودة!$C$52:$C$81)*(مسودة!$C$52:$C$81=$C$69)),ROW(مسودة!$C$52:$C$81)),ROW()-ROW(L70)+1)),مسودة!L53:'مسودة'!L$81)),0))</f>
        <v/>
      </c>
      <c r="M70" s="33" t="str">
        <f t="array" ref="M70">IF($C$69="","",IFERROR(MAX(IF((ROW(مسودة!$C$52:$C$81)=SMALL(IF((ROW(مسودة!$C$52:$C$81)*(مسودة!$C$52:$C$81=$C$69)),ROW(مسودة!$C$52:$C$81)),ROW()-ROW(M70)+1)),مسودة!M53:'مسودة'!M$81)),0))</f>
        <v/>
      </c>
      <c r="N70" s="33" t="str">
        <f t="array" ref="N70">IF($C$69="","",IFERROR(MAX(IF((ROW(مسودة!$C$52:$C$81)=SMALL(IF((ROW(مسودة!$C$52:$C$81)*(مسودة!$C$52:$C$81=$C$69)),ROW(مسودة!$C$52:$C$81)),ROW()-ROW(N70)+1)),مسودة!N53:'مسودة'!N$81)),0))</f>
        <v/>
      </c>
      <c r="O70" s="33" t="str">
        <f t="array" ref="O70">IF($C$69="","",IFERROR(MAX(IF((ROW(مسودة!$C$52:$C$81)=SMALL(IF((ROW(مسودة!$C$52:$C$81)*(مسودة!$C$52:$C$81=$C$69)),ROW(مسودة!$C$52:$C$81)),ROW()-ROW(O70)+1)),مسودة!O53:'مسودة'!O$81)),0))</f>
        <v/>
      </c>
      <c r="P70" s="33" t="str">
        <f t="array" ref="P70">IF($C$69="","",IFERROR(MAX(IF((ROW(مسودة!$C$52:$C$81)=SMALL(IF((ROW(مسودة!$C$52:$C$81)*(مسودة!$C$52:$C$81=$C$69)),ROW(مسودة!$C$52:$C$81)),ROW()-ROW(P70)+1)),مسودة!P53:'مسودة'!P$81)),0))</f>
        <v/>
      </c>
      <c r="Q70" s="33" t="str">
        <f t="array" ref="Q70">IF($C$69="","",IFERROR(MAX(IF((ROW(مسودة!$C$52:$C$81)=SMALL(IF((ROW(مسودة!$C$52:$C$81)*(مسودة!$C$52:$C$81=$C$69)),ROW(مسودة!$C$52:$C$81)),ROW()-ROW(Q70)+1)),مسودة!Q53:'مسودة'!Q$81)),0))</f>
        <v/>
      </c>
      <c r="R70" s="33" t="str">
        <f t="array" ref="R70">IF($C$69="","",IFERROR(MAX(IF((ROW(مسودة!$C$52:$C$81)=SMALL(IF((ROW(مسودة!$C$52:$C$81)*(مسودة!$C$52:$C$81=$C$69)),ROW(مسودة!$C$52:$C$81)),ROW()-ROW(R70)+1)),مسودة!R53:'مسودة'!R$81)),0))</f>
        <v/>
      </c>
      <c r="S70" s="33" t="str">
        <f t="array" ref="S70">IF($C$69="","",IFERROR(MAX(IF((ROW(مسودة!$C$52:$C$81)=SMALL(IF((ROW(مسودة!$C$52:$C$81)*(مسودة!$C$52:$C$81=$C$69)),ROW(مسودة!$C$52:$C$81)),ROW()-ROW(S70)+1)),مسودة!S53:'مسودة'!S$81)),0))</f>
        <v/>
      </c>
      <c r="T70" s="33" t="str">
        <f t="array" ref="T70">IF($C$69="","",IFERROR(MAX(IF((ROW(مسودة!$C$52:$C$81)=SMALL(IF((ROW(مسودة!$C$52:$C$81)*(مسودة!$C$52:$C$81=$C$69)),ROW(مسودة!$C$52:$C$81)),ROW()-ROW(T70)+1)),مسودة!T53:'مسودة'!T$81)),0))</f>
        <v/>
      </c>
      <c r="U70" s="33" t="str">
        <f t="array" ref="U70">IF($C$69="","",IFERROR(MAX(IF((ROW(مسودة!$C$52:$C$81)=SMALL(IF((ROW(مسودة!$C$52:$C$81)*(مسودة!$C$52:$C$81=$C$69)),ROW(مسودة!$C$52:$C$81)),ROW()-ROW(U70)+1)),مسودة!U53:'مسودة'!U$81)),0))</f>
        <v/>
      </c>
      <c r="V70" s="33" t="str">
        <f t="array" ref="V70">IF($C$69="","",IFERROR(MAX(IF((ROW(مسودة!$C$52:$C$81)=SMALL(IF((ROW(مسودة!$C$52:$C$81)*(مسودة!$C$52:$C$81=$C$69)),ROW(مسودة!$C$52:$C$81)),ROW()-ROW(V70)+1)),مسودة!V53:'مسودة'!V$81)),0))</f>
        <v/>
      </c>
      <c r="W70" s="33" t="str">
        <f t="array" ref="W70">IF($C$69="","",IFERROR(MAX(IF((ROW(مسودة!$C$52:$C$81)=SMALL(IF((ROW(مسودة!$C$52:$C$81)*(مسودة!$C$52:$C$81=$C$69)),ROW(مسودة!$C$52:$C$81)),ROW()-ROW(W70)+1)),مسودة!W53:'مسودة'!W$81)),0))</f>
        <v/>
      </c>
      <c r="X70" s="33" t="str">
        <f t="array" ref="X70">IF($C$69="","",IFERROR(MAX(IF((ROW(مسودة!$C$52:$C$81)=SMALL(IF((ROW(مسودة!$C$52:$C$81)*(مسودة!$C$52:$C$81=$C$69)),ROW(مسودة!$C$52:$C$81)),ROW()-ROW(X70)+1)),مسودة!X53:'مسودة'!X$81)),0))</f>
        <v/>
      </c>
      <c r="Y70" s="33" t="str">
        <f t="array" ref="Y70">IF($C$69="","",IFERROR(MAX(IF((ROW(مسودة!$C$52:$C$81)=SMALL(IF((ROW(مسودة!$C$52:$C$81)*(مسودة!$C$52:$C$81=$C$69)),ROW(مسودة!$C$52:$C$81)),ROW()-ROW(Y70)+1)),مسودة!Y53:'مسودة'!Y$81)),0))</f>
        <v/>
      </c>
      <c r="Z70" s="33" t="str">
        <f t="array" ref="Z70">IF($C$69="","",IFERROR(MAX(IF((ROW(مسودة!$C$52:$C$81)=SMALL(IF((ROW(مسودة!$C$52:$C$81)*(مسودة!$C$52:$C$81=$C$69)),ROW(مسودة!$C$52:$C$81)),ROW()-ROW(Z70)+1)),مسودة!Z53:'مسودة'!Z$81)),0))</f>
        <v/>
      </c>
      <c r="AA70" s="33" t="str">
        <f t="array" ref="AA70">IF($C$69="","",IFERROR(MAX(IF((ROW(مسودة!$C$52:$C$81)=SMALL(IF((ROW(مسودة!$C$52:$C$81)*(مسودة!$C$52:$C$81=$C$69)),ROW(مسودة!$C$52:$C$81)),ROW()-ROW(AA70)+1)),مسودة!AA53:'مسودة'!AA$81)),0))</f>
        <v/>
      </c>
      <c r="AB70" s="33" t="str">
        <f t="array" ref="AB70">IF($C$69="","",IFERROR(MAX(IF((ROW(مسودة!$C$52:$C$81)=SMALL(IF((ROW(مسودة!$C$52:$C$81)*(مسودة!$C$52:$C$81=$C$69)),ROW(مسودة!$C$52:$C$81)),ROW()-ROW(AB70)+1)),مسودة!AB53:'مسودة'!AB$81)),0))</f>
        <v/>
      </c>
      <c r="AC70" s="33" t="str">
        <f t="array" ref="AC70">IF($C$69="","",IFERROR(MAX(IF((ROW(مسودة!$C$52:$C$81)=SMALL(IF((ROW(مسودة!$C$52:$C$81)*(مسودة!$C$52:$C$81=$C$69)),ROW(مسودة!$C$52:$C$81)),ROW()-ROW(AC70)+1)),مسودة!AC53:'مسودة'!AC$81)),0))</f>
        <v/>
      </c>
      <c r="AD70" s="33" t="str">
        <f t="array" ref="AD70">IF($C$69="","",IFERROR(MAX(IF((ROW(مسودة!$C$52:$C$81)=SMALL(IF((ROW(مسودة!$C$52:$C$81)*(مسودة!$C$52:$C$81=$C$69)),ROW(مسودة!$C$52:$C$81)),ROW()-ROW(AD70)+1)),مسودة!AD53:'مسودة'!AD$81)),0))</f>
        <v/>
      </c>
      <c r="AE70" s="33" t="str">
        <f t="array" ref="AE70">IF($C$69="","",IFERROR(MAX(IF((ROW(مسودة!$C$52:$C$81)=SMALL(IF((ROW(مسودة!$C$52:$C$81)*(مسودة!$C$52:$C$81=$C$69)),ROW(مسودة!$C$52:$C$81)),ROW()-ROW(AE70)+1)),مسودة!AE53:'مسودة'!AE$81)),0))</f>
        <v/>
      </c>
      <c r="AF70" s="33" t="str">
        <f t="array" ref="AF70">IF($C$69="","",IFERROR(MAX(IF((ROW(مسودة!$C$52:$C$81)=SMALL(IF((ROW(مسودة!$C$52:$C$81)*(مسودة!$C$52:$C$81=$C$69)),ROW(مسودة!$C$52:$C$81)),ROW()-ROW(AF70)+1)),مسودة!AF53:'مسودة'!AF$81)),0))</f>
        <v/>
      </c>
      <c r="AG70" s="33" t="str">
        <f t="array" ref="AG70">IF($C$69="","",IFERROR(MAX(IF((ROW(مسودة!$C$52:$C$81)=SMALL(IF((ROW(مسودة!$C$52:$C$81)*(مسودة!$C$52:$C$81=$C$69)),ROW(مسودة!$C$52:$C$81)),ROW()-ROW(AG70)+1)),مسودة!AG53:'مسودة'!AG$81)),0))</f>
        <v/>
      </c>
      <c r="AH70" s="33" t="str">
        <f t="array" ref="AH70">IF($C$69="","",IFERROR(MAX(IF((ROW(مسودة!$C$52:$C$81)=SMALL(IF((ROW(مسودة!$C$52:$C$81)*(مسودة!$C$52:$C$81=$C$69)),ROW(مسودة!$C$52:$C$81)),ROW()-ROW(AH70)+1)),مسودة!AH53:'مسودة'!AH$81)),0))</f>
        <v/>
      </c>
      <c r="AI70" s="33" t="str">
        <f t="array" ref="AI70">IF($C$69="","",IFERROR(MAX(IF((ROW(مسودة!$C$52:$C$81)=SMALL(IF((ROW(مسودة!$C$52:$C$81)*(مسودة!$C$52:$C$81=$C$69)),ROW(مسودة!$C$52:$C$81)),ROW()-ROW(AI70)+1)),مسودة!AI53:'مسودة'!AI$81)),0))</f>
        <v/>
      </c>
      <c r="AJ70" s="33" t="str">
        <f t="array" ref="AJ70">IF($C$69="","",IFERROR(MAX(IF((ROW(مسودة!$C$52:$C$81)=SMALL(IF((ROW(مسودة!$C$52:$C$81)*(مسودة!$C$52:$C$81=$C$69)),ROW(مسودة!$C$52:$C$81)),ROW()-ROW(AJ70)+1)),مسودة!AJ53:'مسودة'!AJ$81)),0))</f>
        <v/>
      </c>
      <c r="AK70" s="33" t="str">
        <f t="array" ref="AK70">IF($C$69="","",IFERROR(MAX(IF((ROW(مسودة!$C$52:$C$81)=SMALL(IF((ROW(مسودة!$C$52:$C$81)*(مسودة!$C$52:$C$81=$C$69)),ROW(مسودة!$C$52:$C$81)),ROW()-ROW(AK70)+1)),مسودة!AK53:'مسودة'!AK$81)),0))</f>
        <v/>
      </c>
      <c r="AL70" s="33" t="str">
        <f t="array" ref="AL70">IF($C$69="","",IFERROR(MAX(IF((ROW(مسودة!$C$52:$C$81)=SMALL(IF((ROW(مسودة!$C$52:$C$81)*(مسودة!$C$52:$C$81=$C$69)),ROW(مسودة!$C$52:$C$81)),ROW()-ROW(AL70)+1)),مسودة!AL53:'مسودة'!AL$81)),0))</f>
        <v/>
      </c>
      <c r="AM70" s="33" t="str">
        <f t="array" ref="AM70">IF($C$69="","",IFERROR(MAX(IF((ROW(مسودة!$C$52:$C$81)=SMALL(IF((ROW(مسودة!$C$52:$C$81)*(مسودة!$C$52:$C$81=$C$69)),ROW(مسودة!$C$52:$C$81)),ROW()-ROW(AM70)+1)),مسودة!AM53:'مسودة'!AM$81)),0))</f>
        <v/>
      </c>
      <c r="AN70" s="46"/>
      <c r="AO70" s="46"/>
      <c r="AP70" s="48"/>
      <c r="AQ70" s="41"/>
      <c r="AR70" s="41"/>
      <c r="AS70" s="41"/>
      <c r="AT70" s="41"/>
      <c r="AU70" s="96"/>
    </row>
    <row r="71" spans="2:47" ht="36" customHeight="1" thickBot="1">
      <c r="B71" s="40"/>
      <c r="C71" s="85"/>
      <c r="D71" s="43"/>
      <c r="E71" s="43"/>
      <c r="F71" s="14" t="s">
        <v>32</v>
      </c>
      <c r="G71" s="33" t="str">
        <f t="array" ref="G71">IF($C$69="","",IFERROR(MAX(IF((ROW(مسودة!$C$52:$C$81)=SMALL(IF((ROW(مسودة!$C$52:$C$81)*(مسودة!$C$52:$C$81=$C$69)),ROW(مسودة!$C$52:$C$81)),ROW()-ROW(G71)+1)),مسودة!G54:'مسودة'!G$81)),0))</f>
        <v/>
      </c>
      <c r="H71" s="33" t="str">
        <f t="array" ref="H71">IF($C$69="","",IFERROR(MAX(IF((ROW(مسودة!$C$52:$C$81)=SMALL(IF((ROW(مسودة!$C$52:$C$81)*(مسودة!$C$52:$C$81=$C$69)),ROW(مسودة!$C$52:$C$81)),ROW()-ROW(H71)+1)),مسودة!H54:'مسودة'!H$81)),0))</f>
        <v/>
      </c>
      <c r="I71" s="33" t="str">
        <f t="array" ref="I71">IF($C$69="","",IFERROR(MAX(IF((ROW(مسودة!$C$52:$C$81)=SMALL(IF((ROW(مسودة!$C$52:$C$81)*(مسودة!$C$52:$C$81=$C$69)),ROW(مسودة!$C$52:$C$81)),ROW()-ROW(I71)+1)),مسودة!I54:'مسودة'!I$81)),0))</f>
        <v/>
      </c>
      <c r="J71" s="33" t="str">
        <f t="array" ref="J71">IF($C$69="","",IFERROR(MAX(IF((ROW(مسودة!$C$52:$C$81)=SMALL(IF((ROW(مسودة!$C$52:$C$81)*(مسودة!$C$52:$C$81=$C$69)),ROW(مسودة!$C$52:$C$81)),ROW()-ROW(J71)+1)),مسودة!J54:'مسودة'!J$81)),0))</f>
        <v/>
      </c>
      <c r="K71" s="33" t="str">
        <f t="array" ref="K71">IF($C$69="","",IFERROR(MAX(IF((ROW(مسودة!$C$52:$C$81)=SMALL(IF((ROW(مسودة!$C$52:$C$81)*(مسودة!$C$52:$C$81=$C$69)),ROW(مسودة!$C$52:$C$81)),ROW()-ROW(K71)+1)),مسودة!K54:'مسودة'!K$81)),0))</f>
        <v/>
      </c>
      <c r="L71" s="33" t="str">
        <f t="array" ref="L71">IF($C$69="","",IFERROR(MAX(IF((ROW(مسودة!$C$52:$C$81)=SMALL(IF((ROW(مسودة!$C$52:$C$81)*(مسودة!$C$52:$C$81=$C$69)),ROW(مسودة!$C$52:$C$81)),ROW()-ROW(L71)+1)),مسودة!L54:'مسودة'!L$81)),0))</f>
        <v/>
      </c>
      <c r="M71" s="33" t="str">
        <f t="array" ref="M71">IF($C$69="","",IFERROR(MAX(IF((ROW(مسودة!$C$52:$C$81)=SMALL(IF((ROW(مسودة!$C$52:$C$81)*(مسودة!$C$52:$C$81=$C$69)),ROW(مسودة!$C$52:$C$81)),ROW()-ROW(M71)+1)),مسودة!M54:'مسودة'!M$81)),0))</f>
        <v/>
      </c>
      <c r="N71" s="33" t="str">
        <f t="array" ref="N71">IF($C$69="","",IFERROR(MAX(IF((ROW(مسودة!$C$52:$C$81)=SMALL(IF((ROW(مسودة!$C$52:$C$81)*(مسودة!$C$52:$C$81=$C$69)),ROW(مسودة!$C$52:$C$81)),ROW()-ROW(N71)+1)),مسودة!N54:'مسودة'!N$81)),0))</f>
        <v/>
      </c>
      <c r="O71" s="33" t="str">
        <f t="array" ref="O71">IF($C$69="","",IFERROR(MAX(IF((ROW(مسودة!$C$52:$C$81)=SMALL(IF((ROW(مسودة!$C$52:$C$81)*(مسودة!$C$52:$C$81=$C$69)),ROW(مسودة!$C$52:$C$81)),ROW()-ROW(O71)+1)),مسودة!O54:'مسودة'!O$81)),0))</f>
        <v/>
      </c>
      <c r="P71" s="33" t="str">
        <f t="array" ref="P71">IF($C$69="","",IFERROR(MAX(IF((ROW(مسودة!$C$52:$C$81)=SMALL(IF((ROW(مسودة!$C$52:$C$81)*(مسودة!$C$52:$C$81=$C$69)),ROW(مسودة!$C$52:$C$81)),ROW()-ROW(P71)+1)),مسودة!P54:'مسودة'!P$81)),0))</f>
        <v/>
      </c>
      <c r="Q71" s="33" t="str">
        <f t="array" ref="Q71">IF($C$69="","",IFERROR(MAX(IF((ROW(مسودة!$C$52:$C$81)=SMALL(IF((ROW(مسودة!$C$52:$C$81)*(مسودة!$C$52:$C$81=$C$69)),ROW(مسودة!$C$52:$C$81)),ROW()-ROW(Q71)+1)),مسودة!Q54:'مسودة'!Q$81)),0))</f>
        <v/>
      </c>
      <c r="R71" s="33" t="str">
        <f t="array" ref="R71">IF($C$69="","",IFERROR(MAX(IF((ROW(مسودة!$C$52:$C$81)=SMALL(IF((ROW(مسودة!$C$52:$C$81)*(مسودة!$C$52:$C$81=$C$69)),ROW(مسودة!$C$52:$C$81)),ROW()-ROW(R71)+1)),مسودة!R54:'مسودة'!R$81)),0))</f>
        <v/>
      </c>
      <c r="S71" s="33" t="str">
        <f t="array" ref="S71">IF($C$69="","",IFERROR(MAX(IF((ROW(مسودة!$C$52:$C$81)=SMALL(IF((ROW(مسودة!$C$52:$C$81)*(مسودة!$C$52:$C$81=$C$69)),ROW(مسودة!$C$52:$C$81)),ROW()-ROW(S71)+1)),مسودة!S54:'مسودة'!S$81)),0))</f>
        <v/>
      </c>
      <c r="T71" s="33" t="str">
        <f t="array" ref="T71">IF($C$69="","",IFERROR(MAX(IF((ROW(مسودة!$C$52:$C$81)=SMALL(IF((ROW(مسودة!$C$52:$C$81)*(مسودة!$C$52:$C$81=$C$69)),ROW(مسودة!$C$52:$C$81)),ROW()-ROW(T71)+1)),مسودة!T54:'مسودة'!T$81)),0))</f>
        <v/>
      </c>
      <c r="U71" s="33" t="str">
        <f t="array" ref="U71">IF($C$69="","",IFERROR(MAX(IF((ROW(مسودة!$C$52:$C$81)=SMALL(IF((ROW(مسودة!$C$52:$C$81)*(مسودة!$C$52:$C$81=$C$69)),ROW(مسودة!$C$52:$C$81)),ROW()-ROW(U71)+1)),مسودة!U54:'مسودة'!U$81)),0))</f>
        <v/>
      </c>
      <c r="V71" s="33" t="str">
        <f t="array" ref="V71">IF($C$69="","",IFERROR(MAX(IF((ROW(مسودة!$C$52:$C$81)=SMALL(IF((ROW(مسودة!$C$52:$C$81)*(مسودة!$C$52:$C$81=$C$69)),ROW(مسودة!$C$52:$C$81)),ROW()-ROW(V71)+1)),مسودة!V54:'مسودة'!V$81)),0))</f>
        <v/>
      </c>
      <c r="W71" s="33" t="str">
        <f t="array" ref="W71">IF($C$69="","",IFERROR(MAX(IF((ROW(مسودة!$C$52:$C$81)=SMALL(IF((ROW(مسودة!$C$52:$C$81)*(مسودة!$C$52:$C$81=$C$69)),ROW(مسودة!$C$52:$C$81)),ROW()-ROW(W71)+1)),مسودة!W54:'مسودة'!W$81)),0))</f>
        <v/>
      </c>
      <c r="X71" s="33" t="str">
        <f t="array" ref="X71">IF($C$69="","",IFERROR(MAX(IF((ROW(مسودة!$C$52:$C$81)=SMALL(IF((ROW(مسودة!$C$52:$C$81)*(مسودة!$C$52:$C$81=$C$69)),ROW(مسودة!$C$52:$C$81)),ROW()-ROW(X71)+1)),مسودة!X54:'مسودة'!X$81)),0))</f>
        <v/>
      </c>
      <c r="Y71" s="33" t="str">
        <f t="array" ref="Y71">IF($C$69="","",IFERROR(MAX(IF((ROW(مسودة!$C$52:$C$81)=SMALL(IF((ROW(مسودة!$C$52:$C$81)*(مسودة!$C$52:$C$81=$C$69)),ROW(مسودة!$C$52:$C$81)),ROW()-ROW(Y71)+1)),مسودة!Y54:'مسودة'!Y$81)),0))</f>
        <v/>
      </c>
      <c r="Z71" s="33" t="str">
        <f t="array" ref="Z71">IF($C$69="","",IFERROR(MAX(IF((ROW(مسودة!$C$52:$C$81)=SMALL(IF((ROW(مسودة!$C$52:$C$81)*(مسودة!$C$52:$C$81=$C$69)),ROW(مسودة!$C$52:$C$81)),ROW()-ROW(Z71)+1)),مسودة!Z54:'مسودة'!Z$81)),0))</f>
        <v/>
      </c>
      <c r="AA71" s="33" t="str">
        <f t="array" ref="AA71">IF($C$69="","",IFERROR(MAX(IF((ROW(مسودة!$C$52:$C$81)=SMALL(IF((ROW(مسودة!$C$52:$C$81)*(مسودة!$C$52:$C$81=$C$69)),ROW(مسودة!$C$52:$C$81)),ROW()-ROW(AA71)+1)),مسودة!AA54:'مسودة'!AA$81)),0))</f>
        <v/>
      </c>
      <c r="AB71" s="33" t="str">
        <f t="array" ref="AB71">IF($C$69="","",IFERROR(MAX(IF((ROW(مسودة!$C$52:$C$81)=SMALL(IF((ROW(مسودة!$C$52:$C$81)*(مسودة!$C$52:$C$81=$C$69)),ROW(مسودة!$C$52:$C$81)),ROW()-ROW(AB71)+1)),مسودة!AB54:'مسودة'!AB$81)),0))</f>
        <v/>
      </c>
      <c r="AC71" s="33" t="str">
        <f t="array" ref="AC71">IF($C$69="","",IFERROR(MAX(IF((ROW(مسودة!$C$52:$C$81)=SMALL(IF((ROW(مسودة!$C$52:$C$81)*(مسودة!$C$52:$C$81=$C$69)),ROW(مسودة!$C$52:$C$81)),ROW()-ROW(AC71)+1)),مسودة!AC54:'مسودة'!AC$81)),0))</f>
        <v/>
      </c>
      <c r="AD71" s="33" t="str">
        <f t="array" ref="AD71">IF($C$69="","",IFERROR(MAX(IF((ROW(مسودة!$C$52:$C$81)=SMALL(IF((ROW(مسودة!$C$52:$C$81)*(مسودة!$C$52:$C$81=$C$69)),ROW(مسودة!$C$52:$C$81)),ROW()-ROW(AD71)+1)),مسودة!AD54:'مسودة'!AD$81)),0))</f>
        <v/>
      </c>
      <c r="AE71" s="33" t="str">
        <f t="array" ref="AE71">IF($C$69="","",IFERROR(MAX(IF((ROW(مسودة!$C$52:$C$81)=SMALL(IF((ROW(مسودة!$C$52:$C$81)*(مسودة!$C$52:$C$81=$C$69)),ROW(مسودة!$C$52:$C$81)),ROW()-ROW(AE71)+1)),مسودة!AE54:'مسودة'!AE$81)),0))</f>
        <v/>
      </c>
      <c r="AF71" s="33" t="str">
        <f t="array" ref="AF71">IF($C$69="","",IFERROR(MAX(IF((ROW(مسودة!$C$52:$C$81)=SMALL(IF((ROW(مسودة!$C$52:$C$81)*(مسودة!$C$52:$C$81=$C$69)),ROW(مسودة!$C$52:$C$81)),ROW()-ROW(AF71)+1)),مسودة!AF54:'مسودة'!AF$81)),0))</f>
        <v/>
      </c>
      <c r="AG71" s="33" t="str">
        <f t="array" ref="AG71">IF($C$69="","",IFERROR(MAX(IF((ROW(مسودة!$C$52:$C$81)=SMALL(IF((ROW(مسودة!$C$52:$C$81)*(مسودة!$C$52:$C$81=$C$69)),ROW(مسودة!$C$52:$C$81)),ROW()-ROW(AG71)+1)),مسودة!AG54:'مسودة'!AG$81)),0))</f>
        <v/>
      </c>
      <c r="AH71" s="33" t="str">
        <f t="array" ref="AH71">IF($C$69="","",IFERROR(MAX(IF((ROW(مسودة!$C$52:$C$81)=SMALL(IF((ROW(مسودة!$C$52:$C$81)*(مسودة!$C$52:$C$81=$C$69)),ROW(مسودة!$C$52:$C$81)),ROW()-ROW(AH71)+1)),مسودة!AH54:'مسودة'!AH$81)),0))</f>
        <v/>
      </c>
      <c r="AI71" s="33" t="str">
        <f t="array" ref="AI71">IF($C$69="","",IFERROR(MAX(IF((ROW(مسودة!$C$52:$C$81)=SMALL(IF((ROW(مسودة!$C$52:$C$81)*(مسودة!$C$52:$C$81=$C$69)),ROW(مسودة!$C$52:$C$81)),ROW()-ROW(AI71)+1)),مسودة!AI54:'مسودة'!AI$81)),0))</f>
        <v/>
      </c>
      <c r="AJ71" s="33" t="str">
        <f t="array" ref="AJ71">IF($C$69="","",IFERROR(MAX(IF((ROW(مسودة!$C$52:$C$81)=SMALL(IF((ROW(مسودة!$C$52:$C$81)*(مسودة!$C$52:$C$81=$C$69)),ROW(مسودة!$C$52:$C$81)),ROW()-ROW(AJ71)+1)),مسودة!AJ54:'مسودة'!AJ$81)),0))</f>
        <v/>
      </c>
      <c r="AK71" s="33" t="str">
        <f t="array" ref="AK71">IF($C$69="","",IFERROR(MAX(IF((ROW(مسودة!$C$52:$C$81)=SMALL(IF((ROW(مسودة!$C$52:$C$81)*(مسودة!$C$52:$C$81=$C$69)),ROW(مسودة!$C$52:$C$81)),ROW()-ROW(AK71)+1)),مسودة!AK54:'مسودة'!AK$81)),0))</f>
        <v/>
      </c>
      <c r="AL71" s="33" t="str">
        <f t="array" ref="AL71">IF($C$69="","",IFERROR(MAX(IF((ROW(مسودة!$C$52:$C$81)=SMALL(IF((ROW(مسودة!$C$52:$C$81)*(مسودة!$C$52:$C$81=$C$69)),ROW(مسودة!$C$52:$C$81)),ROW()-ROW(AL71)+1)),مسودة!AL54:'مسودة'!AL$81)),0))</f>
        <v/>
      </c>
      <c r="AM71" s="33" t="str">
        <f t="array" ref="AM71">IF($C$69="","",IFERROR(MAX(IF((ROW(مسودة!$C$52:$C$81)=SMALL(IF((ROW(مسودة!$C$52:$C$81)*(مسودة!$C$52:$C$81=$C$69)),ROW(مسودة!$C$52:$C$81)),ROW()-ROW(AM71)+1)),مسودة!AM54:'مسودة'!AM$81)),0))</f>
        <v/>
      </c>
      <c r="AN71" s="32" t="str">
        <f t="array" ref="AN71">IF($C$69="","",IFERROR(MAX(IF((ROW(مسودة!$C$52:$C$81)=SMALL(IF((ROW(مسودة!$C$52:$C$81)*(مسودة!$C$52:$C$81=$C$69)),ROW(مسودة!$C$52:$C$81)),ROW()-ROW(AN71)+1)),مسودة!AN54:AN$81)),0))</f>
        <v/>
      </c>
      <c r="AO71" s="32" t="str">
        <f t="array" ref="AO71">IF($C$69="","",IFERROR(MAX(IF((ROW(مسودة!$C$52:$C$81)=SMALL(IF((ROW(مسودة!$C$52:$C$81)*(مسودة!$C$52:$C$81=$C$69)),ROW(مسودة!$C$52:$C$81)),ROW()-ROW(AO71)+1)),مسودة!AO54:AO$81)),0))</f>
        <v/>
      </c>
      <c r="AP71" s="32" t="str">
        <f>IF(AO71&lt;50,"   ",IF(AO71&lt;65,"مقبول",IF(AO71&lt;75,"جيد",IF(AO71&lt;85,"جيدجداً",IF(AO71&lt;=100,"ممتاز","")))))</f>
        <v/>
      </c>
      <c r="AQ71" s="41"/>
      <c r="AR71" s="41"/>
      <c r="AS71" s="41"/>
      <c r="AT71" s="41"/>
      <c r="AU71" s="97"/>
    </row>
    <row r="72" spans="2:47" ht="28.5" customHeight="1" thickBot="1">
      <c r="B72" s="40">
        <f t="shared" ref="B72" si="4">B69+1</f>
        <v>17</v>
      </c>
      <c r="C72" s="90" t="str">
        <f t="array" ref="C72">IF(ISERROR(INDEX(مسودة!$C$52:$AV$81,SMALL(IF((مسودة!$AV$52:$AV$81="ناجح"),ROW(مسودة!$C$52:$AV$81)-MIN(ROW(مسودة!$C$52:$AV$81))+1,""),ROW(A7)),COLUMN(A7))),"",INDEX(مسودة!$C$52:$AV$81,SMALL(IF((مسودة!$AV$52:$AV$81="ناجح"),ROW(مسودة!$C$52:$AV$81)-MIN(ROW(مسودة!$C$52:$AV$81))+1,""),ROW(A7)),COLUMN(A7)))</f>
        <v/>
      </c>
      <c r="D72" s="87" t="str">
        <f>IF(C72&lt;&gt;"",VLOOKUP(C72,مسودة!$C$52:$D$81,2,0),"")</f>
        <v/>
      </c>
      <c r="E72" s="87" t="str">
        <f>IF(C72&lt;&gt;"",VLOOKUP(C72,مسودة!$C$52:$E$81,3,0),"")</f>
        <v/>
      </c>
      <c r="F72" s="11" t="s">
        <v>30</v>
      </c>
      <c r="G72" s="33" t="str">
        <f t="array" ref="G72">IF($C$72="","",IFERROR(MAX(IF((ROW(مسودة!$C$52:$C$81)=SMALL(IF((ROW(مسودة!$C$52:$C$81)*(مسودة!$C$52:$C$81=$C$72)),ROW(مسودة!$C$52:$C$81)),ROW()-ROW(G72)+1)),مسودة!G52:'مسودة'!G$81)),0))</f>
        <v/>
      </c>
      <c r="H72" s="33" t="str">
        <f t="array" ref="H72">IF($C$72="","",IFERROR(MAX(IF((ROW(مسودة!$C$52:$C$81)=SMALL(IF((ROW(مسودة!$C$52:$C$81)*(مسودة!$C$52:$C$81=$C$72)),ROW(مسودة!$C$52:$C$81)),ROW()-ROW(H72)+1)),مسودة!H52:'مسودة'!H$81)),0))</f>
        <v/>
      </c>
      <c r="I72" s="33" t="str">
        <f t="array" ref="I72">IF($C$72="","",IFERROR(MAX(IF((ROW(مسودة!$C$52:$C$81)=SMALL(IF((ROW(مسودة!$C$52:$C$81)*(مسودة!$C$52:$C$81=$C$72)),ROW(مسودة!$C$52:$C$81)),ROW()-ROW(I72)+1)),مسودة!I52:'مسودة'!I$81)),0))</f>
        <v/>
      </c>
      <c r="J72" s="33" t="str">
        <f t="array" ref="J72">IF($C$72="","",IFERROR(MAX(IF((ROW(مسودة!$C$52:$C$81)=SMALL(IF((ROW(مسودة!$C$52:$C$81)*(مسودة!$C$52:$C$81=$C$72)),ROW(مسودة!$C$52:$C$81)),ROW()-ROW(J72)+1)),مسودة!J52:'مسودة'!J$81)),0))</f>
        <v/>
      </c>
      <c r="K72" s="33" t="str">
        <f t="array" ref="K72">IF($C$72="","",IFERROR(MAX(IF((ROW(مسودة!$C$52:$C$81)=SMALL(IF((ROW(مسودة!$C$52:$C$81)*(مسودة!$C$52:$C$81=$C$72)),ROW(مسودة!$C$52:$C$81)),ROW()-ROW(K72)+1)),مسودة!K52:'مسودة'!K$81)),0))</f>
        <v/>
      </c>
      <c r="L72" s="33" t="str">
        <f t="array" ref="L72">IF($C$72="","",IFERROR(MAX(IF((ROW(مسودة!$C$52:$C$81)=SMALL(IF((ROW(مسودة!$C$52:$C$81)*(مسودة!$C$52:$C$81=$C$72)),ROW(مسودة!$C$52:$C$81)),ROW()-ROW(L72)+1)),مسودة!L52:'مسودة'!L$81)),0))</f>
        <v/>
      </c>
      <c r="M72" s="33" t="str">
        <f t="array" ref="M72">IF($C$72="","",IFERROR(MAX(IF((ROW(مسودة!$C$52:$C$81)=SMALL(IF((ROW(مسودة!$C$52:$C$81)*(مسودة!$C$52:$C$81=$C$72)),ROW(مسودة!$C$52:$C$81)),ROW()-ROW(M72)+1)),مسودة!M52:'مسودة'!M$81)),0))</f>
        <v/>
      </c>
      <c r="N72" s="33" t="str">
        <f t="array" ref="N72">IF($C$72="","",IFERROR(MAX(IF((ROW(مسودة!$C$52:$C$81)=SMALL(IF((ROW(مسودة!$C$52:$C$81)*(مسودة!$C$52:$C$81=$C$72)),ROW(مسودة!$C$52:$C$81)),ROW()-ROW(N72)+1)),مسودة!N52:'مسودة'!N$81)),0))</f>
        <v/>
      </c>
      <c r="O72" s="33" t="str">
        <f t="array" ref="O72">IF($C$72="","",IFERROR(MAX(IF((ROW(مسودة!$C$52:$C$81)=SMALL(IF((ROW(مسودة!$C$52:$C$81)*(مسودة!$C$52:$C$81=$C$72)),ROW(مسودة!$C$52:$C$81)),ROW()-ROW(O72)+1)),مسودة!O52:'مسودة'!O$81)),0))</f>
        <v/>
      </c>
      <c r="P72" s="33" t="str">
        <f t="array" ref="P72">IF($C$72="","",IFERROR(MAX(IF((ROW(مسودة!$C$52:$C$81)=SMALL(IF((ROW(مسودة!$C$52:$C$81)*(مسودة!$C$52:$C$81=$C$72)),ROW(مسودة!$C$52:$C$81)),ROW()-ROW(P72)+1)),مسودة!P52:'مسودة'!P$81)),0))</f>
        <v/>
      </c>
      <c r="Q72" s="33" t="str">
        <f t="array" ref="Q72">IF($C$72="","",IFERROR(MAX(IF((ROW(مسودة!$C$52:$C$81)=SMALL(IF((ROW(مسودة!$C$52:$C$81)*(مسودة!$C$52:$C$81=$C$72)),ROW(مسودة!$C$52:$C$81)),ROW()-ROW(Q72)+1)),مسودة!Q52:'مسودة'!Q$81)),0))</f>
        <v/>
      </c>
      <c r="R72" s="33" t="str">
        <f t="array" ref="R72">IF($C$72="","",IFERROR(MAX(IF((ROW(مسودة!$C$52:$C$81)=SMALL(IF((ROW(مسودة!$C$52:$C$81)*(مسودة!$C$52:$C$81=$C$72)),ROW(مسودة!$C$52:$C$81)),ROW()-ROW(R72)+1)),مسودة!R52:'مسودة'!R$81)),0))</f>
        <v/>
      </c>
      <c r="S72" s="33" t="str">
        <f t="array" ref="S72">IF($C$72="","",IFERROR(MAX(IF((ROW(مسودة!$C$52:$C$81)=SMALL(IF((ROW(مسودة!$C$52:$C$81)*(مسودة!$C$52:$C$81=$C$72)),ROW(مسودة!$C$52:$C$81)),ROW()-ROW(S72)+1)),مسودة!S52:'مسودة'!S$81)),0))</f>
        <v/>
      </c>
      <c r="T72" s="33" t="str">
        <f t="array" ref="T72">IF($C$72="","",IFERROR(MAX(IF((ROW(مسودة!$C$52:$C$81)=SMALL(IF((ROW(مسودة!$C$52:$C$81)*(مسودة!$C$52:$C$81=$C$72)),ROW(مسودة!$C$52:$C$81)),ROW()-ROW(T72)+1)),مسودة!T52:'مسودة'!T$81)),0))</f>
        <v/>
      </c>
      <c r="U72" s="33" t="str">
        <f t="array" ref="U72">IF($C$72="","",IFERROR(MAX(IF((ROW(مسودة!$C$52:$C$81)=SMALL(IF((ROW(مسودة!$C$52:$C$81)*(مسودة!$C$52:$C$81=$C$72)),ROW(مسودة!$C$52:$C$81)),ROW()-ROW(U72)+1)),مسودة!U52:'مسودة'!U$81)),0))</f>
        <v/>
      </c>
      <c r="V72" s="33" t="str">
        <f t="array" ref="V72">IF($C$72="","",IFERROR(MAX(IF((ROW(مسودة!$C$52:$C$81)=SMALL(IF((ROW(مسودة!$C$52:$C$81)*(مسودة!$C$52:$C$81=$C$72)),ROW(مسودة!$C$52:$C$81)),ROW()-ROW(V72)+1)),مسودة!V52:'مسودة'!V$81)),0))</f>
        <v/>
      </c>
      <c r="W72" s="33" t="str">
        <f t="array" ref="W72">IF($C$72="","",IFERROR(MAX(IF((ROW(مسودة!$C$52:$C$81)=SMALL(IF((ROW(مسودة!$C$52:$C$81)*(مسودة!$C$52:$C$81=$C$72)),ROW(مسودة!$C$52:$C$81)),ROW()-ROW(W72)+1)),مسودة!W52:'مسودة'!W$81)),0))</f>
        <v/>
      </c>
      <c r="X72" s="33" t="str">
        <f t="array" ref="X72">IF($C$72="","",IFERROR(MAX(IF((ROW(مسودة!$C$52:$C$81)=SMALL(IF((ROW(مسودة!$C$52:$C$81)*(مسودة!$C$52:$C$81=$C$72)),ROW(مسودة!$C$52:$C$81)),ROW()-ROW(X72)+1)),مسودة!X52:'مسودة'!X$81)),0))</f>
        <v/>
      </c>
      <c r="Y72" s="33" t="str">
        <f t="array" ref="Y72">IF($C$72="","",IFERROR(MAX(IF((ROW(مسودة!$C$52:$C$81)=SMALL(IF((ROW(مسودة!$C$52:$C$81)*(مسودة!$C$52:$C$81=$C$72)),ROW(مسودة!$C$52:$C$81)),ROW()-ROW(Y72)+1)),مسودة!Y52:'مسودة'!Y$81)),0))</f>
        <v/>
      </c>
      <c r="Z72" s="33" t="str">
        <f t="array" ref="Z72">IF($C$72="","",IFERROR(MAX(IF((ROW(مسودة!$C$52:$C$81)=SMALL(IF((ROW(مسودة!$C$52:$C$81)*(مسودة!$C$52:$C$81=$C$72)),ROW(مسودة!$C$52:$C$81)),ROW()-ROW(Z72)+1)),مسودة!Z52:'مسودة'!Z$81)),0))</f>
        <v/>
      </c>
      <c r="AA72" s="33" t="str">
        <f t="array" ref="AA72">IF($C$72="","",IFERROR(MAX(IF((ROW(مسودة!$C$52:$C$81)=SMALL(IF((ROW(مسودة!$C$52:$C$81)*(مسودة!$C$52:$C$81=$C$72)),ROW(مسودة!$C$52:$C$81)),ROW()-ROW(AA72)+1)),مسودة!AA52:'مسودة'!AA$81)),0))</f>
        <v/>
      </c>
      <c r="AB72" s="33" t="str">
        <f t="array" ref="AB72">IF($C$72="","",IFERROR(MAX(IF((ROW(مسودة!$C$52:$C$81)=SMALL(IF((ROW(مسودة!$C$52:$C$81)*(مسودة!$C$52:$C$81=$C$72)),ROW(مسودة!$C$52:$C$81)),ROW()-ROW(AB72)+1)),مسودة!AB52:'مسودة'!AB$81)),0))</f>
        <v/>
      </c>
      <c r="AC72" s="33" t="str">
        <f t="array" ref="AC72">IF($C$72="","",IFERROR(MAX(IF((ROW(مسودة!$C$52:$C$81)=SMALL(IF((ROW(مسودة!$C$52:$C$81)*(مسودة!$C$52:$C$81=$C$72)),ROW(مسودة!$C$52:$C$81)),ROW()-ROW(AC72)+1)),مسودة!AC52:'مسودة'!AC$81)),0))</f>
        <v/>
      </c>
      <c r="AD72" s="33" t="str">
        <f t="array" ref="AD72">IF($C$72="","",IFERROR(MAX(IF((ROW(مسودة!$C$52:$C$81)=SMALL(IF((ROW(مسودة!$C$52:$C$81)*(مسودة!$C$52:$C$81=$C$72)),ROW(مسودة!$C$52:$C$81)),ROW()-ROW(AD72)+1)),مسودة!AD52:'مسودة'!AD$81)),0))</f>
        <v/>
      </c>
      <c r="AE72" s="33" t="str">
        <f t="array" ref="AE72">IF($C$72="","",IFERROR(MAX(IF((ROW(مسودة!$C$52:$C$81)=SMALL(IF((ROW(مسودة!$C$52:$C$81)*(مسودة!$C$52:$C$81=$C$72)),ROW(مسودة!$C$52:$C$81)),ROW()-ROW(AE72)+1)),مسودة!AE52:'مسودة'!AE$81)),0))</f>
        <v/>
      </c>
      <c r="AF72" s="33" t="str">
        <f t="array" ref="AF72">IF($C$72="","",IFERROR(MAX(IF((ROW(مسودة!$C$52:$C$81)=SMALL(IF((ROW(مسودة!$C$52:$C$81)*(مسودة!$C$52:$C$81=$C$72)),ROW(مسودة!$C$52:$C$81)),ROW()-ROW(AF72)+1)),مسودة!AF52:'مسودة'!AF$81)),0))</f>
        <v/>
      </c>
      <c r="AG72" s="33" t="str">
        <f t="array" ref="AG72">IF($C$72="","",IFERROR(MAX(IF((ROW(مسودة!$C$52:$C$81)=SMALL(IF((ROW(مسودة!$C$52:$C$81)*(مسودة!$C$52:$C$81=$C$72)),ROW(مسودة!$C$52:$C$81)),ROW()-ROW(AG72)+1)),مسودة!AG52:'مسودة'!AG$81)),0))</f>
        <v/>
      </c>
      <c r="AH72" s="33" t="str">
        <f t="array" ref="AH72">IF($C$72="","",IFERROR(MAX(IF((ROW(مسودة!$C$52:$C$81)=SMALL(IF((ROW(مسودة!$C$52:$C$81)*(مسودة!$C$52:$C$81=$C$72)),ROW(مسودة!$C$52:$C$81)),ROW()-ROW(AH72)+1)),مسودة!AH52:'مسودة'!AH$81)),0))</f>
        <v/>
      </c>
      <c r="AI72" s="33" t="str">
        <f t="array" ref="AI72">IF($C$72="","",IFERROR(MAX(IF((ROW(مسودة!$C$52:$C$81)=SMALL(IF((ROW(مسودة!$C$52:$C$81)*(مسودة!$C$52:$C$81=$C$72)),ROW(مسودة!$C$52:$C$81)),ROW()-ROW(AI72)+1)),مسودة!AI52:'مسودة'!AI$81)),0))</f>
        <v/>
      </c>
      <c r="AJ72" s="33" t="str">
        <f t="array" ref="AJ72">IF($C$72="","",IFERROR(MAX(IF((ROW(مسودة!$C$52:$C$81)=SMALL(IF((ROW(مسودة!$C$52:$C$81)*(مسودة!$C$52:$C$81=$C$72)),ROW(مسودة!$C$52:$C$81)),ROW()-ROW(AJ72)+1)),مسودة!AJ52:'مسودة'!AJ$81)),0))</f>
        <v/>
      </c>
      <c r="AK72" s="33" t="str">
        <f t="array" ref="AK72">IF($C$72="","",IFERROR(MAX(IF((ROW(مسودة!$C$52:$C$81)=SMALL(IF((ROW(مسودة!$C$52:$C$81)*(مسودة!$C$52:$C$81=$C$72)),ROW(مسودة!$C$52:$C$81)),ROW()-ROW(AK72)+1)),مسودة!AK52:'مسودة'!AK$81)),0))</f>
        <v/>
      </c>
      <c r="AL72" s="33" t="str">
        <f t="array" ref="AL72">IF($C$72="","",IFERROR(MAX(IF((ROW(مسودة!$C$52:$C$81)=SMALL(IF((ROW(مسودة!$C$52:$C$81)*(مسودة!$C$52:$C$81=$C$72)),ROW(مسودة!$C$52:$C$81)),ROW()-ROW(AL72)+1)),مسودة!AL52:'مسودة'!AL$81)),0))</f>
        <v/>
      </c>
      <c r="AM72" s="33" t="str">
        <f t="array" ref="AM72">IF($C$72="","",IFERROR(MAX(IF((ROW(مسودة!$C$52:$C$81)=SMALL(IF((ROW(مسودة!$C$52:$C$81)*(مسودة!$C$52:$C$81=$C$72)),ROW(مسودة!$C$52:$C$81)),ROW()-ROW(AM72)+1)),مسودة!AM52:'مسودة'!AM$81)),0))</f>
        <v/>
      </c>
      <c r="AN72" s="46"/>
      <c r="AO72" s="46"/>
      <c r="AP72" s="47"/>
      <c r="AQ72" s="41"/>
      <c r="AR72" s="41"/>
      <c r="AS72" s="41"/>
      <c r="AT72" s="41"/>
      <c r="AU72" s="95" t="str">
        <f>IFERROR(LOOKUP(2,1/((مسودة!$C$52:$C$81=C72)*(مسودة!$F$52:$F$81=F72)),مسودة!$AV$52:$AV$81),"")</f>
        <v/>
      </c>
    </row>
    <row r="73" spans="2:47" ht="28.5" customHeight="1" thickBot="1">
      <c r="B73" s="40"/>
      <c r="C73" s="91"/>
      <c r="D73" s="43"/>
      <c r="E73" s="43"/>
      <c r="F73" s="11" t="s">
        <v>31</v>
      </c>
      <c r="G73" s="33" t="str">
        <f t="array" ref="G73">IF($C$72="","",IFERROR(MAX(IF((ROW(مسودة!$C$52:$C$81)=SMALL(IF((ROW(مسودة!$C$52:$C$81)*(مسودة!$C$52:$C$81=$C$72)),ROW(مسودة!$C$52:$C$81)),ROW()-ROW(G73)+1)),مسودة!G53:'مسودة'!G$81)),0))</f>
        <v/>
      </c>
      <c r="H73" s="33" t="str">
        <f t="array" ref="H73">IF($C$72="","",IFERROR(MAX(IF((ROW(مسودة!$C$52:$C$81)=SMALL(IF((ROW(مسودة!$C$52:$C$81)*(مسودة!$C$52:$C$81=$C$72)),ROW(مسودة!$C$52:$C$81)),ROW()-ROW(H73)+1)),مسودة!H53:'مسودة'!H$81)),0))</f>
        <v/>
      </c>
      <c r="I73" s="33" t="str">
        <f t="array" ref="I73">IF($C$72="","",IFERROR(MAX(IF((ROW(مسودة!$C$52:$C$81)=SMALL(IF((ROW(مسودة!$C$52:$C$81)*(مسودة!$C$52:$C$81=$C$72)),ROW(مسودة!$C$52:$C$81)),ROW()-ROW(I73)+1)),مسودة!I53:'مسودة'!I$81)),0))</f>
        <v/>
      </c>
      <c r="J73" s="33" t="str">
        <f t="array" ref="J73">IF($C$72="","",IFERROR(MAX(IF((ROW(مسودة!$C$52:$C$81)=SMALL(IF((ROW(مسودة!$C$52:$C$81)*(مسودة!$C$52:$C$81=$C$72)),ROW(مسودة!$C$52:$C$81)),ROW()-ROW(J73)+1)),مسودة!J53:'مسودة'!J$81)),0))</f>
        <v/>
      </c>
      <c r="K73" s="33" t="str">
        <f t="array" ref="K73">IF($C$72="","",IFERROR(MAX(IF((ROW(مسودة!$C$52:$C$81)=SMALL(IF((ROW(مسودة!$C$52:$C$81)*(مسودة!$C$52:$C$81=$C$72)),ROW(مسودة!$C$52:$C$81)),ROW()-ROW(K73)+1)),مسودة!K53:'مسودة'!K$81)),0))</f>
        <v/>
      </c>
      <c r="L73" s="33" t="str">
        <f t="array" ref="L73">IF($C$72="","",IFERROR(MAX(IF((ROW(مسودة!$C$52:$C$81)=SMALL(IF((ROW(مسودة!$C$52:$C$81)*(مسودة!$C$52:$C$81=$C$72)),ROW(مسودة!$C$52:$C$81)),ROW()-ROW(L73)+1)),مسودة!L53:'مسودة'!L$81)),0))</f>
        <v/>
      </c>
      <c r="M73" s="33" t="str">
        <f t="array" ref="M73">IF($C$72="","",IFERROR(MAX(IF((ROW(مسودة!$C$52:$C$81)=SMALL(IF((ROW(مسودة!$C$52:$C$81)*(مسودة!$C$52:$C$81=$C$72)),ROW(مسودة!$C$52:$C$81)),ROW()-ROW(M73)+1)),مسودة!M53:'مسودة'!M$81)),0))</f>
        <v/>
      </c>
      <c r="N73" s="33" t="str">
        <f t="array" ref="N73">IF($C$72="","",IFERROR(MAX(IF((ROW(مسودة!$C$52:$C$81)=SMALL(IF((ROW(مسودة!$C$52:$C$81)*(مسودة!$C$52:$C$81=$C$72)),ROW(مسودة!$C$52:$C$81)),ROW()-ROW(N73)+1)),مسودة!N53:'مسودة'!N$81)),0))</f>
        <v/>
      </c>
      <c r="O73" s="33" t="str">
        <f t="array" ref="O73">IF($C$72="","",IFERROR(MAX(IF((ROW(مسودة!$C$52:$C$81)=SMALL(IF((ROW(مسودة!$C$52:$C$81)*(مسودة!$C$52:$C$81=$C$72)),ROW(مسودة!$C$52:$C$81)),ROW()-ROW(O73)+1)),مسودة!O53:'مسودة'!O$81)),0))</f>
        <v/>
      </c>
      <c r="P73" s="33" t="str">
        <f t="array" ref="P73">IF($C$72="","",IFERROR(MAX(IF((ROW(مسودة!$C$52:$C$81)=SMALL(IF((ROW(مسودة!$C$52:$C$81)*(مسودة!$C$52:$C$81=$C$72)),ROW(مسودة!$C$52:$C$81)),ROW()-ROW(P73)+1)),مسودة!P53:'مسودة'!P$81)),0))</f>
        <v/>
      </c>
      <c r="Q73" s="33" t="str">
        <f t="array" ref="Q73">IF($C$72="","",IFERROR(MAX(IF((ROW(مسودة!$C$52:$C$81)=SMALL(IF((ROW(مسودة!$C$52:$C$81)*(مسودة!$C$52:$C$81=$C$72)),ROW(مسودة!$C$52:$C$81)),ROW()-ROW(Q73)+1)),مسودة!Q53:'مسودة'!Q$81)),0))</f>
        <v/>
      </c>
      <c r="R73" s="33" t="str">
        <f t="array" ref="R73">IF($C$72="","",IFERROR(MAX(IF((ROW(مسودة!$C$52:$C$81)=SMALL(IF((ROW(مسودة!$C$52:$C$81)*(مسودة!$C$52:$C$81=$C$72)),ROW(مسودة!$C$52:$C$81)),ROW()-ROW(R73)+1)),مسودة!R53:'مسودة'!R$81)),0))</f>
        <v/>
      </c>
      <c r="S73" s="33" t="str">
        <f t="array" ref="S73">IF($C$72="","",IFERROR(MAX(IF((ROW(مسودة!$C$52:$C$81)=SMALL(IF((ROW(مسودة!$C$52:$C$81)*(مسودة!$C$52:$C$81=$C$72)),ROW(مسودة!$C$52:$C$81)),ROW()-ROW(S73)+1)),مسودة!S53:'مسودة'!S$81)),0))</f>
        <v/>
      </c>
      <c r="T73" s="33" t="str">
        <f t="array" ref="T73">IF($C$72="","",IFERROR(MAX(IF((ROW(مسودة!$C$52:$C$81)=SMALL(IF((ROW(مسودة!$C$52:$C$81)*(مسودة!$C$52:$C$81=$C$72)),ROW(مسودة!$C$52:$C$81)),ROW()-ROW(T73)+1)),مسودة!T53:'مسودة'!T$81)),0))</f>
        <v/>
      </c>
      <c r="U73" s="33" t="str">
        <f t="array" ref="U73">IF($C$72="","",IFERROR(MAX(IF((ROW(مسودة!$C$52:$C$81)=SMALL(IF((ROW(مسودة!$C$52:$C$81)*(مسودة!$C$52:$C$81=$C$72)),ROW(مسودة!$C$52:$C$81)),ROW()-ROW(U73)+1)),مسودة!U53:'مسودة'!U$81)),0))</f>
        <v/>
      </c>
      <c r="V73" s="33" t="str">
        <f t="array" ref="V73">IF($C$72="","",IFERROR(MAX(IF((ROW(مسودة!$C$52:$C$81)=SMALL(IF((ROW(مسودة!$C$52:$C$81)*(مسودة!$C$52:$C$81=$C$72)),ROW(مسودة!$C$52:$C$81)),ROW()-ROW(V73)+1)),مسودة!V53:'مسودة'!V$81)),0))</f>
        <v/>
      </c>
      <c r="W73" s="33" t="str">
        <f t="array" ref="W73">IF($C$72="","",IFERROR(MAX(IF((ROW(مسودة!$C$52:$C$81)=SMALL(IF((ROW(مسودة!$C$52:$C$81)*(مسودة!$C$52:$C$81=$C$72)),ROW(مسودة!$C$52:$C$81)),ROW()-ROW(W73)+1)),مسودة!W53:'مسودة'!W$81)),0))</f>
        <v/>
      </c>
      <c r="X73" s="33" t="str">
        <f t="array" ref="X73">IF($C$72="","",IFERROR(MAX(IF((ROW(مسودة!$C$52:$C$81)=SMALL(IF((ROW(مسودة!$C$52:$C$81)*(مسودة!$C$52:$C$81=$C$72)),ROW(مسودة!$C$52:$C$81)),ROW()-ROW(X73)+1)),مسودة!X53:'مسودة'!X$81)),0))</f>
        <v/>
      </c>
      <c r="Y73" s="33" t="str">
        <f t="array" ref="Y73">IF($C$72="","",IFERROR(MAX(IF((ROW(مسودة!$C$52:$C$81)=SMALL(IF((ROW(مسودة!$C$52:$C$81)*(مسودة!$C$52:$C$81=$C$72)),ROW(مسودة!$C$52:$C$81)),ROW()-ROW(Y73)+1)),مسودة!Y53:'مسودة'!Y$81)),0))</f>
        <v/>
      </c>
      <c r="Z73" s="33" t="str">
        <f t="array" ref="Z73">IF($C$72="","",IFERROR(MAX(IF((ROW(مسودة!$C$52:$C$81)=SMALL(IF((ROW(مسودة!$C$52:$C$81)*(مسودة!$C$52:$C$81=$C$72)),ROW(مسودة!$C$52:$C$81)),ROW()-ROW(Z73)+1)),مسودة!Z53:'مسودة'!Z$81)),0))</f>
        <v/>
      </c>
      <c r="AA73" s="33" t="str">
        <f t="array" ref="AA73">IF($C$72="","",IFERROR(MAX(IF((ROW(مسودة!$C$52:$C$81)=SMALL(IF((ROW(مسودة!$C$52:$C$81)*(مسودة!$C$52:$C$81=$C$72)),ROW(مسودة!$C$52:$C$81)),ROW()-ROW(AA73)+1)),مسودة!AA53:'مسودة'!AA$81)),0))</f>
        <v/>
      </c>
      <c r="AB73" s="33" t="str">
        <f t="array" ref="AB73">IF($C$72="","",IFERROR(MAX(IF((ROW(مسودة!$C$52:$C$81)=SMALL(IF((ROW(مسودة!$C$52:$C$81)*(مسودة!$C$52:$C$81=$C$72)),ROW(مسودة!$C$52:$C$81)),ROW()-ROW(AB73)+1)),مسودة!AB53:'مسودة'!AB$81)),0))</f>
        <v/>
      </c>
      <c r="AC73" s="33" t="str">
        <f t="array" ref="AC73">IF($C$72="","",IFERROR(MAX(IF((ROW(مسودة!$C$52:$C$81)=SMALL(IF((ROW(مسودة!$C$52:$C$81)*(مسودة!$C$52:$C$81=$C$72)),ROW(مسودة!$C$52:$C$81)),ROW()-ROW(AC73)+1)),مسودة!AC53:'مسودة'!AC$81)),0))</f>
        <v/>
      </c>
      <c r="AD73" s="33" t="str">
        <f t="array" ref="AD73">IF($C$72="","",IFERROR(MAX(IF((ROW(مسودة!$C$52:$C$81)=SMALL(IF((ROW(مسودة!$C$52:$C$81)*(مسودة!$C$52:$C$81=$C$72)),ROW(مسودة!$C$52:$C$81)),ROW()-ROW(AD73)+1)),مسودة!AD53:'مسودة'!AD$81)),0))</f>
        <v/>
      </c>
      <c r="AE73" s="33" t="str">
        <f t="array" ref="AE73">IF($C$72="","",IFERROR(MAX(IF((ROW(مسودة!$C$52:$C$81)=SMALL(IF((ROW(مسودة!$C$52:$C$81)*(مسودة!$C$52:$C$81=$C$72)),ROW(مسودة!$C$52:$C$81)),ROW()-ROW(AE73)+1)),مسودة!AE53:'مسودة'!AE$81)),0))</f>
        <v/>
      </c>
      <c r="AF73" s="33" t="str">
        <f t="array" ref="AF73">IF($C$72="","",IFERROR(MAX(IF((ROW(مسودة!$C$52:$C$81)=SMALL(IF((ROW(مسودة!$C$52:$C$81)*(مسودة!$C$52:$C$81=$C$72)),ROW(مسودة!$C$52:$C$81)),ROW()-ROW(AF73)+1)),مسودة!AF53:'مسودة'!AF$81)),0))</f>
        <v/>
      </c>
      <c r="AG73" s="33" t="str">
        <f t="array" ref="AG73">IF($C$72="","",IFERROR(MAX(IF((ROW(مسودة!$C$52:$C$81)=SMALL(IF((ROW(مسودة!$C$52:$C$81)*(مسودة!$C$52:$C$81=$C$72)),ROW(مسودة!$C$52:$C$81)),ROW()-ROW(AG73)+1)),مسودة!AG53:'مسودة'!AG$81)),0))</f>
        <v/>
      </c>
      <c r="AH73" s="33" t="str">
        <f t="array" ref="AH73">IF($C$72="","",IFERROR(MAX(IF((ROW(مسودة!$C$52:$C$81)=SMALL(IF((ROW(مسودة!$C$52:$C$81)*(مسودة!$C$52:$C$81=$C$72)),ROW(مسودة!$C$52:$C$81)),ROW()-ROW(AH73)+1)),مسودة!AH53:'مسودة'!AH$81)),0))</f>
        <v/>
      </c>
      <c r="AI73" s="33" t="str">
        <f t="array" ref="AI73">IF($C$72="","",IFERROR(MAX(IF((ROW(مسودة!$C$52:$C$81)=SMALL(IF((ROW(مسودة!$C$52:$C$81)*(مسودة!$C$52:$C$81=$C$72)),ROW(مسودة!$C$52:$C$81)),ROW()-ROW(AI73)+1)),مسودة!AI53:'مسودة'!AI$81)),0))</f>
        <v/>
      </c>
      <c r="AJ73" s="33" t="str">
        <f t="array" ref="AJ73">IF($C$72="","",IFERROR(MAX(IF((ROW(مسودة!$C$52:$C$81)=SMALL(IF((ROW(مسودة!$C$52:$C$81)*(مسودة!$C$52:$C$81=$C$72)),ROW(مسودة!$C$52:$C$81)),ROW()-ROW(AJ73)+1)),مسودة!AJ53:'مسودة'!AJ$81)),0))</f>
        <v/>
      </c>
      <c r="AK73" s="33" t="str">
        <f t="array" ref="AK73">IF($C$72="","",IFERROR(MAX(IF((ROW(مسودة!$C$52:$C$81)=SMALL(IF((ROW(مسودة!$C$52:$C$81)*(مسودة!$C$52:$C$81=$C$72)),ROW(مسودة!$C$52:$C$81)),ROW()-ROW(AK73)+1)),مسودة!AK53:'مسودة'!AK$81)),0))</f>
        <v/>
      </c>
      <c r="AL73" s="33" t="str">
        <f t="array" ref="AL73">IF($C$72="","",IFERROR(MAX(IF((ROW(مسودة!$C$52:$C$81)=SMALL(IF((ROW(مسودة!$C$52:$C$81)*(مسودة!$C$52:$C$81=$C$72)),ROW(مسودة!$C$52:$C$81)),ROW()-ROW(AL73)+1)),مسودة!AL53:'مسودة'!AL$81)),0))</f>
        <v/>
      </c>
      <c r="AM73" s="33" t="str">
        <f t="array" ref="AM73">IF($C$72="","",IFERROR(MAX(IF((ROW(مسودة!$C$52:$C$81)=SMALL(IF((ROW(مسودة!$C$52:$C$81)*(مسودة!$C$52:$C$81=$C$72)),ROW(مسودة!$C$52:$C$81)),ROW()-ROW(AM73)+1)),مسودة!AM53:'مسودة'!AM$81)),0))</f>
        <v/>
      </c>
      <c r="AN73" s="46"/>
      <c r="AO73" s="46"/>
      <c r="AP73" s="48"/>
      <c r="AQ73" s="41"/>
      <c r="AR73" s="41"/>
      <c r="AS73" s="41"/>
      <c r="AT73" s="41"/>
      <c r="AU73" s="96"/>
    </row>
    <row r="74" spans="2:47" ht="36" customHeight="1" thickBot="1">
      <c r="B74" s="40"/>
      <c r="C74" s="85"/>
      <c r="D74" s="43"/>
      <c r="E74" s="43"/>
      <c r="F74" s="14" t="s">
        <v>32</v>
      </c>
      <c r="G74" s="33" t="str">
        <f t="array" ref="G74">IF($C$72="","",IFERROR(MAX(IF((ROW(مسودة!$C$52:$C$81)=SMALL(IF((ROW(مسودة!$C$52:$C$81)*(مسودة!$C$52:$C$81=$C$72)),ROW(مسودة!$C$52:$C$81)),ROW()-ROW(G74)+1)),مسودة!G54:'مسودة'!G$81)),0))</f>
        <v/>
      </c>
      <c r="H74" s="33" t="str">
        <f t="array" ref="H74">IF($C$72="","",IFERROR(MAX(IF((ROW(مسودة!$C$52:$C$81)=SMALL(IF((ROW(مسودة!$C$52:$C$81)*(مسودة!$C$52:$C$81=$C$72)),ROW(مسودة!$C$52:$C$81)),ROW()-ROW(H74)+1)),مسودة!H54:'مسودة'!H$81)),0))</f>
        <v/>
      </c>
      <c r="I74" s="33" t="str">
        <f t="array" ref="I74">IF($C$72="","",IFERROR(MAX(IF((ROW(مسودة!$C$52:$C$81)=SMALL(IF((ROW(مسودة!$C$52:$C$81)*(مسودة!$C$52:$C$81=$C$72)),ROW(مسودة!$C$52:$C$81)),ROW()-ROW(I74)+1)),مسودة!I54:'مسودة'!I$81)),0))</f>
        <v/>
      </c>
      <c r="J74" s="33" t="str">
        <f t="array" ref="J74">IF($C$72="","",IFERROR(MAX(IF((ROW(مسودة!$C$52:$C$81)=SMALL(IF((ROW(مسودة!$C$52:$C$81)*(مسودة!$C$52:$C$81=$C$72)),ROW(مسودة!$C$52:$C$81)),ROW()-ROW(J74)+1)),مسودة!J54:'مسودة'!J$81)),0))</f>
        <v/>
      </c>
      <c r="K74" s="33" t="str">
        <f t="array" ref="K74">IF($C$72="","",IFERROR(MAX(IF((ROW(مسودة!$C$52:$C$81)=SMALL(IF((ROW(مسودة!$C$52:$C$81)*(مسودة!$C$52:$C$81=$C$72)),ROW(مسودة!$C$52:$C$81)),ROW()-ROW(K74)+1)),مسودة!K54:'مسودة'!K$81)),0))</f>
        <v/>
      </c>
      <c r="L74" s="33" t="str">
        <f t="array" ref="L74">IF($C$72="","",IFERROR(MAX(IF((ROW(مسودة!$C$52:$C$81)=SMALL(IF((ROW(مسودة!$C$52:$C$81)*(مسودة!$C$52:$C$81=$C$72)),ROW(مسودة!$C$52:$C$81)),ROW()-ROW(L74)+1)),مسودة!L54:'مسودة'!L$81)),0))</f>
        <v/>
      </c>
      <c r="M74" s="33" t="str">
        <f t="array" ref="M74">IF($C$72="","",IFERROR(MAX(IF((ROW(مسودة!$C$52:$C$81)=SMALL(IF((ROW(مسودة!$C$52:$C$81)*(مسودة!$C$52:$C$81=$C$72)),ROW(مسودة!$C$52:$C$81)),ROW()-ROW(M74)+1)),مسودة!M54:'مسودة'!M$81)),0))</f>
        <v/>
      </c>
      <c r="N74" s="33" t="str">
        <f t="array" ref="N74">IF($C$72="","",IFERROR(MAX(IF((ROW(مسودة!$C$52:$C$81)=SMALL(IF((ROW(مسودة!$C$52:$C$81)*(مسودة!$C$52:$C$81=$C$72)),ROW(مسودة!$C$52:$C$81)),ROW()-ROW(N74)+1)),مسودة!N54:'مسودة'!N$81)),0))</f>
        <v/>
      </c>
      <c r="O74" s="33" t="str">
        <f t="array" ref="O74">IF($C$72="","",IFERROR(MAX(IF((ROW(مسودة!$C$52:$C$81)=SMALL(IF((ROW(مسودة!$C$52:$C$81)*(مسودة!$C$52:$C$81=$C$72)),ROW(مسودة!$C$52:$C$81)),ROW()-ROW(O74)+1)),مسودة!O54:'مسودة'!O$81)),0))</f>
        <v/>
      </c>
      <c r="P74" s="33" t="str">
        <f t="array" ref="P74">IF($C$72="","",IFERROR(MAX(IF((ROW(مسودة!$C$52:$C$81)=SMALL(IF((ROW(مسودة!$C$52:$C$81)*(مسودة!$C$52:$C$81=$C$72)),ROW(مسودة!$C$52:$C$81)),ROW()-ROW(P74)+1)),مسودة!P54:'مسودة'!P$81)),0))</f>
        <v/>
      </c>
      <c r="Q74" s="33" t="str">
        <f t="array" ref="Q74">IF($C$72="","",IFERROR(MAX(IF((ROW(مسودة!$C$52:$C$81)=SMALL(IF((ROW(مسودة!$C$52:$C$81)*(مسودة!$C$52:$C$81=$C$72)),ROW(مسودة!$C$52:$C$81)),ROW()-ROW(Q74)+1)),مسودة!Q54:'مسودة'!Q$81)),0))</f>
        <v/>
      </c>
      <c r="R74" s="33" t="str">
        <f t="array" ref="R74">IF($C$72="","",IFERROR(MAX(IF((ROW(مسودة!$C$52:$C$81)=SMALL(IF((ROW(مسودة!$C$52:$C$81)*(مسودة!$C$52:$C$81=$C$72)),ROW(مسودة!$C$52:$C$81)),ROW()-ROW(R74)+1)),مسودة!R54:'مسودة'!R$81)),0))</f>
        <v/>
      </c>
      <c r="S74" s="33" t="str">
        <f t="array" ref="S74">IF($C$72="","",IFERROR(MAX(IF((ROW(مسودة!$C$52:$C$81)=SMALL(IF((ROW(مسودة!$C$52:$C$81)*(مسودة!$C$52:$C$81=$C$72)),ROW(مسودة!$C$52:$C$81)),ROW()-ROW(S74)+1)),مسودة!S54:'مسودة'!S$81)),0))</f>
        <v/>
      </c>
      <c r="T74" s="33" t="str">
        <f t="array" ref="T74">IF($C$72="","",IFERROR(MAX(IF((ROW(مسودة!$C$52:$C$81)=SMALL(IF((ROW(مسودة!$C$52:$C$81)*(مسودة!$C$52:$C$81=$C$72)),ROW(مسودة!$C$52:$C$81)),ROW()-ROW(T74)+1)),مسودة!T54:'مسودة'!T$81)),0))</f>
        <v/>
      </c>
      <c r="U74" s="33" t="str">
        <f t="array" ref="U74">IF($C$72="","",IFERROR(MAX(IF((ROW(مسودة!$C$52:$C$81)=SMALL(IF((ROW(مسودة!$C$52:$C$81)*(مسودة!$C$52:$C$81=$C$72)),ROW(مسودة!$C$52:$C$81)),ROW()-ROW(U74)+1)),مسودة!U54:'مسودة'!U$81)),0))</f>
        <v/>
      </c>
      <c r="V74" s="33" t="str">
        <f t="array" ref="V74">IF($C$72="","",IFERROR(MAX(IF((ROW(مسودة!$C$52:$C$81)=SMALL(IF((ROW(مسودة!$C$52:$C$81)*(مسودة!$C$52:$C$81=$C$72)),ROW(مسودة!$C$52:$C$81)),ROW()-ROW(V74)+1)),مسودة!V54:'مسودة'!V$81)),0))</f>
        <v/>
      </c>
      <c r="W74" s="33" t="str">
        <f t="array" ref="W74">IF($C$72="","",IFERROR(MAX(IF((ROW(مسودة!$C$52:$C$81)=SMALL(IF((ROW(مسودة!$C$52:$C$81)*(مسودة!$C$52:$C$81=$C$72)),ROW(مسودة!$C$52:$C$81)),ROW()-ROW(W74)+1)),مسودة!W54:'مسودة'!W$81)),0))</f>
        <v/>
      </c>
      <c r="X74" s="33" t="str">
        <f t="array" ref="X74">IF($C$72="","",IFERROR(MAX(IF((ROW(مسودة!$C$52:$C$81)=SMALL(IF((ROW(مسودة!$C$52:$C$81)*(مسودة!$C$52:$C$81=$C$72)),ROW(مسودة!$C$52:$C$81)),ROW()-ROW(X74)+1)),مسودة!X54:'مسودة'!X$81)),0))</f>
        <v/>
      </c>
      <c r="Y74" s="33" t="str">
        <f t="array" ref="Y74">IF($C$72="","",IFERROR(MAX(IF((ROW(مسودة!$C$52:$C$81)=SMALL(IF((ROW(مسودة!$C$52:$C$81)*(مسودة!$C$52:$C$81=$C$72)),ROW(مسودة!$C$52:$C$81)),ROW()-ROW(Y74)+1)),مسودة!Y54:'مسودة'!Y$81)),0))</f>
        <v/>
      </c>
      <c r="Z74" s="33" t="str">
        <f t="array" ref="Z74">IF($C$72="","",IFERROR(MAX(IF((ROW(مسودة!$C$52:$C$81)=SMALL(IF((ROW(مسودة!$C$52:$C$81)*(مسودة!$C$52:$C$81=$C$72)),ROW(مسودة!$C$52:$C$81)),ROW()-ROW(Z74)+1)),مسودة!Z54:'مسودة'!Z$81)),0))</f>
        <v/>
      </c>
      <c r="AA74" s="33" t="str">
        <f t="array" ref="AA74">IF($C$72="","",IFERROR(MAX(IF((ROW(مسودة!$C$52:$C$81)=SMALL(IF((ROW(مسودة!$C$52:$C$81)*(مسودة!$C$52:$C$81=$C$72)),ROW(مسودة!$C$52:$C$81)),ROW()-ROW(AA74)+1)),مسودة!AA54:'مسودة'!AA$81)),0))</f>
        <v/>
      </c>
      <c r="AB74" s="33" t="str">
        <f t="array" ref="AB74">IF($C$72="","",IFERROR(MAX(IF((ROW(مسودة!$C$52:$C$81)=SMALL(IF((ROW(مسودة!$C$52:$C$81)*(مسودة!$C$52:$C$81=$C$72)),ROW(مسودة!$C$52:$C$81)),ROW()-ROW(AB74)+1)),مسودة!AB54:'مسودة'!AB$81)),0))</f>
        <v/>
      </c>
      <c r="AC74" s="33" t="str">
        <f t="array" ref="AC74">IF($C$72="","",IFERROR(MAX(IF((ROW(مسودة!$C$52:$C$81)=SMALL(IF((ROW(مسودة!$C$52:$C$81)*(مسودة!$C$52:$C$81=$C$72)),ROW(مسودة!$C$52:$C$81)),ROW()-ROW(AC74)+1)),مسودة!AC54:'مسودة'!AC$81)),0))</f>
        <v/>
      </c>
      <c r="AD74" s="33" t="str">
        <f t="array" ref="AD74">IF($C$72="","",IFERROR(MAX(IF((ROW(مسودة!$C$52:$C$81)=SMALL(IF((ROW(مسودة!$C$52:$C$81)*(مسودة!$C$52:$C$81=$C$72)),ROW(مسودة!$C$52:$C$81)),ROW()-ROW(AD74)+1)),مسودة!AD54:'مسودة'!AD$81)),0))</f>
        <v/>
      </c>
      <c r="AE74" s="33" t="str">
        <f t="array" ref="AE74">IF($C$72="","",IFERROR(MAX(IF((ROW(مسودة!$C$52:$C$81)=SMALL(IF((ROW(مسودة!$C$52:$C$81)*(مسودة!$C$52:$C$81=$C$72)),ROW(مسودة!$C$52:$C$81)),ROW()-ROW(AE74)+1)),مسودة!AE54:'مسودة'!AE$81)),0))</f>
        <v/>
      </c>
      <c r="AF74" s="33" t="str">
        <f t="array" ref="AF74">IF($C$72="","",IFERROR(MAX(IF((ROW(مسودة!$C$52:$C$81)=SMALL(IF((ROW(مسودة!$C$52:$C$81)*(مسودة!$C$52:$C$81=$C$72)),ROW(مسودة!$C$52:$C$81)),ROW()-ROW(AF74)+1)),مسودة!AF54:'مسودة'!AF$81)),0))</f>
        <v/>
      </c>
      <c r="AG74" s="33" t="str">
        <f t="array" ref="AG74">IF($C$72="","",IFERROR(MAX(IF((ROW(مسودة!$C$52:$C$81)=SMALL(IF((ROW(مسودة!$C$52:$C$81)*(مسودة!$C$52:$C$81=$C$72)),ROW(مسودة!$C$52:$C$81)),ROW()-ROW(AG74)+1)),مسودة!AG54:'مسودة'!AG$81)),0))</f>
        <v/>
      </c>
      <c r="AH74" s="33" t="str">
        <f t="array" ref="AH74">IF($C$72="","",IFERROR(MAX(IF((ROW(مسودة!$C$52:$C$81)=SMALL(IF((ROW(مسودة!$C$52:$C$81)*(مسودة!$C$52:$C$81=$C$72)),ROW(مسودة!$C$52:$C$81)),ROW()-ROW(AH74)+1)),مسودة!AH54:'مسودة'!AH$81)),0))</f>
        <v/>
      </c>
      <c r="AI74" s="33" t="str">
        <f t="array" ref="AI74">IF($C$72="","",IFERROR(MAX(IF((ROW(مسودة!$C$52:$C$81)=SMALL(IF((ROW(مسودة!$C$52:$C$81)*(مسودة!$C$52:$C$81=$C$72)),ROW(مسودة!$C$52:$C$81)),ROW()-ROW(AI74)+1)),مسودة!AI54:'مسودة'!AI$81)),0))</f>
        <v/>
      </c>
      <c r="AJ74" s="33" t="str">
        <f t="array" ref="AJ74">IF($C$72="","",IFERROR(MAX(IF((ROW(مسودة!$C$52:$C$81)=SMALL(IF((ROW(مسودة!$C$52:$C$81)*(مسودة!$C$52:$C$81=$C$72)),ROW(مسودة!$C$52:$C$81)),ROW()-ROW(AJ74)+1)),مسودة!AJ54:'مسودة'!AJ$81)),0))</f>
        <v/>
      </c>
      <c r="AK74" s="33" t="str">
        <f t="array" ref="AK74">IF($C$72="","",IFERROR(MAX(IF((ROW(مسودة!$C$52:$C$81)=SMALL(IF((ROW(مسودة!$C$52:$C$81)*(مسودة!$C$52:$C$81=$C$72)),ROW(مسودة!$C$52:$C$81)),ROW()-ROW(AK74)+1)),مسودة!AK54:'مسودة'!AK$81)),0))</f>
        <v/>
      </c>
      <c r="AL74" s="33" t="str">
        <f t="array" ref="AL74">IF($C$72="","",IFERROR(MAX(IF((ROW(مسودة!$C$52:$C$81)=SMALL(IF((ROW(مسودة!$C$52:$C$81)*(مسودة!$C$52:$C$81=$C$72)),ROW(مسودة!$C$52:$C$81)),ROW()-ROW(AL74)+1)),مسودة!AL54:'مسودة'!AL$81)),0))</f>
        <v/>
      </c>
      <c r="AM74" s="33" t="str">
        <f t="array" ref="AM74">IF($C$72="","",IFERROR(MAX(IF((ROW(مسودة!$C$52:$C$81)=SMALL(IF((ROW(مسودة!$C$52:$C$81)*(مسودة!$C$52:$C$81=$C$72)),ROW(مسودة!$C$52:$C$81)),ROW()-ROW(AM74)+1)),مسودة!AM54:'مسودة'!AM$81)),0))</f>
        <v/>
      </c>
      <c r="AN74" s="32" t="str">
        <f t="array" ref="AN74">IF($C$72="","",IFERROR(MAX(IF((ROW(مسودة!$C$52:$C$81)=SMALL(IF((ROW(مسودة!$C$52:$C$81)*(مسودة!$C$52:$C$81=$C$72)),ROW(مسودة!$C$52:$C$81)),ROW()-ROW(AN74)+1)),مسودة!AN54:AN$81)),0))</f>
        <v/>
      </c>
      <c r="AO74" s="32" t="str">
        <f t="array" ref="AO74">IF($C$72="","",IFERROR(MAX(IF((ROW(مسودة!$C$52:$C$81)=SMALL(IF((ROW(مسودة!$C$52:$C$81)*(مسودة!$C$52:$C$81=$C$72)),ROW(مسودة!$C$52:$C$81)),ROW()-ROW(AO74)+1)),مسودة!AO54:AO$81)),0))</f>
        <v/>
      </c>
      <c r="AP74" s="32" t="str">
        <f>IF(AO74&lt;50,"   ",IF(AO74&lt;65,"مقبول",IF(AO74&lt;75,"جيد",IF(AO74&lt;85,"جيدجداً",IF(AO74&lt;=100,"ممتاز","")))))</f>
        <v/>
      </c>
      <c r="AQ74" s="41"/>
      <c r="AR74" s="41"/>
      <c r="AS74" s="41"/>
      <c r="AT74" s="41"/>
      <c r="AU74" s="97"/>
    </row>
    <row r="75" spans="2:47" ht="28.5" customHeight="1" thickBot="1">
      <c r="B75" s="40">
        <f t="shared" ref="B75" si="5">B72+1</f>
        <v>18</v>
      </c>
      <c r="C75" s="90" t="str">
        <f t="array" ref="C75">IF(ISERROR(INDEX(مسودة!$C$52:$AV$81,SMALL(IF((مسودة!$AV$52:$AV$81="ناجح"),ROW(مسودة!$C$52:$AV$81)-MIN(ROW(مسودة!$C$52:$AV$81))+1,""),ROW(A8)),COLUMN(A8))),"",INDEX(مسودة!$C$52:$AV$81,SMALL(IF((مسودة!$AV$52:$AV$81="ناجح"),ROW(مسودة!$C$52:$AV$81)-MIN(ROW(مسودة!$C$52:$AV$81))+1,""),ROW(A8)),COLUMN(A8)))</f>
        <v/>
      </c>
      <c r="D75" s="87" t="str">
        <f>IF(C75&lt;&gt;"",VLOOKUP(C75,مسودة!$C$52:$D$81,2,0),"")</f>
        <v/>
      </c>
      <c r="E75" s="87" t="str">
        <f>IF(C75&lt;&gt;"",VLOOKUP(C75,مسودة!$C$52:$E$81,3,0),"")</f>
        <v/>
      </c>
      <c r="F75" s="11" t="s">
        <v>30</v>
      </c>
      <c r="G75" s="33" t="str">
        <f t="array" ref="G75">IF($C$75="","",IFERROR(MAX(IF((ROW(مسودة!$C$52:$C$81)=SMALL(IF((ROW(مسودة!$C$52:$C$81)*(مسودة!$C$52:$C$81=$C$75)),ROW(مسودة!$C$52:$C$81)),ROW()-ROW(G75)+1)),مسودة!G52:'مسودة'!G$81)),0))</f>
        <v/>
      </c>
      <c r="H75" s="33" t="str">
        <f t="array" ref="H75">IF($C$75="","",IFERROR(MAX(IF((ROW(مسودة!$C$52:$C$81)=SMALL(IF((ROW(مسودة!$C$52:$C$81)*(مسودة!$C$52:$C$81=$C$75)),ROW(مسودة!$C$52:$C$81)),ROW()-ROW(H75)+1)),مسودة!H52:'مسودة'!H$81)),0))</f>
        <v/>
      </c>
      <c r="I75" s="33" t="str">
        <f t="array" ref="I75">IF($C$75="","",IFERROR(MAX(IF((ROW(مسودة!$C$52:$C$81)=SMALL(IF((ROW(مسودة!$C$52:$C$81)*(مسودة!$C$52:$C$81=$C$75)),ROW(مسودة!$C$52:$C$81)),ROW()-ROW(I75)+1)),مسودة!I52:'مسودة'!I$81)),0))</f>
        <v/>
      </c>
      <c r="J75" s="33" t="str">
        <f t="array" ref="J75">IF($C$75="","",IFERROR(MAX(IF((ROW(مسودة!$C$52:$C$81)=SMALL(IF((ROW(مسودة!$C$52:$C$81)*(مسودة!$C$52:$C$81=$C$75)),ROW(مسودة!$C$52:$C$81)),ROW()-ROW(J75)+1)),مسودة!J52:'مسودة'!J$81)),0))</f>
        <v/>
      </c>
      <c r="K75" s="33" t="str">
        <f t="array" ref="K75">IF($C$75="","",IFERROR(MAX(IF((ROW(مسودة!$C$52:$C$81)=SMALL(IF((ROW(مسودة!$C$52:$C$81)*(مسودة!$C$52:$C$81=$C$75)),ROW(مسودة!$C$52:$C$81)),ROW()-ROW(K75)+1)),مسودة!K52:'مسودة'!K$81)),0))</f>
        <v/>
      </c>
      <c r="L75" s="33" t="str">
        <f t="array" ref="L75">IF($C$75="","",IFERROR(MAX(IF((ROW(مسودة!$C$52:$C$81)=SMALL(IF((ROW(مسودة!$C$52:$C$81)*(مسودة!$C$52:$C$81=$C$75)),ROW(مسودة!$C$52:$C$81)),ROW()-ROW(L75)+1)),مسودة!L52:'مسودة'!L$81)),0))</f>
        <v/>
      </c>
      <c r="M75" s="33" t="str">
        <f t="array" ref="M75">IF($C$75="","",IFERROR(MAX(IF((ROW(مسودة!$C$52:$C$81)=SMALL(IF((ROW(مسودة!$C$52:$C$81)*(مسودة!$C$52:$C$81=$C$75)),ROW(مسودة!$C$52:$C$81)),ROW()-ROW(M75)+1)),مسودة!M52:'مسودة'!M$81)),0))</f>
        <v/>
      </c>
      <c r="N75" s="33" t="str">
        <f t="array" ref="N75">IF($C$75="","",IFERROR(MAX(IF((ROW(مسودة!$C$52:$C$81)=SMALL(IF((ROW(مسودة!$C$52:$C$81)*(مسودة!$C$52:$C$81=$C$75)),ROW(مسودة!$C$52:$C$81)),ROW()-ROW(N75)+1)),مسودة!N52:'مسودة'!N$81)),0))</f>
        <v/>
      </c>
      <c r="O75" s="33" t="str">
        <f t="array" ref="O75">IF($C$75="","",IFERROR(MAX(IF((ROW(مسودة!$C$52:$C$81)=SMALL(IF((ROW(مسودة!$C$52:$C$81)*(مسودة!$C$52:$C$81=$C$75)),ROW(مسودة!$C$52:$C$81)),ROW()-ROW(O75)+1)),مسودة!O52:'مسودة'!O$81)),0))</f>
        <v/>
      </c>
      <c r="P75" s="33" t="str">
        <f t="array" ref="P75">IF($C$75="","",IFERROR(MAX(IF((ROW(مسودة!$C$52:$C$81)=SMALL(IF((ROW(مسودة!$C$52:$C$81)*(مسودة!$C$52:$C$81=$C$75)),ROW(مسودة!$C$52:$C$81)),ROW()-ROW(P75)+1)),مسودة!P52:'مسودة'!P$81)),0))</f>
        <v/>
      </c>
      <c r="Q75" s="33" t="str">
        <f t="array" ref="Q75">IF($C$75="","",IFERROR(MAX(IF((ROW(مسودة!$C$52:$C$81)=SMALL(IF((ROW(مسودة!$C$52:$C$81)*(مسودة!$C$52:$C$81=$C$75)),ROW(مسودة!$C$52:$C$81)),ROW()-ROW(Q75)+1)),مسودة!Q52:'مسودة'!Q$81)),0))</f>
        <v/>
      </c>
      <c r="R75" s="33" t="str">
        <f t="array" ref="R75">IF($C$75="","",IFERROR(MAX(IF((ROW(مسودة!$C$52:$C$81)=SMALL(IF((ROW(مسودة!$C$52:$C$81)*(مسودة!$C$52:$C$81=$C$75)),ROW(مسودة!$C$52:$C$81)),ROW()-ROW(R75)+1)),مسودة!R52:'مسودة'!R$81)),0))</f>
        <v/>
      </c>
      <c r="S75" s="33" t="str">
        <f t="array" ref="S75">IF($C$75="","",IFERROR(MAX(IF((ROW(مسودة!$C$52:$C$81)=SMALL(IF((ROW(مسودة!$C$52:$C$81)*(مسودة!$C$52:$C$81=$C$75)),ROW(مسودة!$C$52:$C$81)),ROW()-ROW(S75)+1)),مسودة!S52:'مسودة'!S$81)),0))</f>
        <v/>
      </c>
      <c r="T75" s="33" t="str">
        <f t="array" ref="T75">IF($C$75="","",IFERROR(MAX(IF((ROW(مسودة!$C$52:$C$81)=SMALL(IF((ROW(مسودة!$C$52:$C$81)*(مسودة!$C$52:$C$81=$C$75)),ROW(مسودة!$C$52:$C$81)),ROW()-ROW(T75)+1)),مسودة!T52:'مسودة'!T$81)),0))</f>
        <v/>
      </c>
      <c r="U75" s="33" t="str">
        <f t="array" ref="U75">IF($C$75="","",IFERROR(MAX(IF((ROW(مسودة!$C$52:$C$81)=SMALL(IF((ROW(مسودة!$C$52:$C$81)*(مسودة!$C$52:$C$81=$C$75)),ROW(مسودة!$C$52:$C$81)),ROW()-ROW(U75)+1)),مسودة!U52:'مسودة'!U$81)),0))</f>
        <v/>
      </c>
      <c r="V75" s="33" t="str">
        <f t="array" ref="V75">IF($C$75="","",IFERROR(MAX(IF((ROW(مسودة!$C$52:$C$81)=SMALL(IF((ROW(مسودة!$C$52:$C$81)*(مسودة!$C$52:$C$81=$C$75)),ROW(مسودة!$C$52:$C$81)),ROW()-ROW(V75)+1)),مسودة!V52:'مسودة'!V$81)),0))</f>
        <v/>
      </c>
      <c r="W75" s="33" t="str">
        <f t="array" ref="W75">IF($C$75="","",IFERROR(MAX(IF((ROW(مسودة!$C$52:$C$81)=SMALL(IF((ROW(مسودة!$C$52:$C$81)*(مسودة!$C$52:$C$81=$C$75)),ROW(مسودة!$C$52:$C$81)),ROW()-ROW(W75)+1)),مسودة!W52:'مسودة'!W$81)),0))</f>
        <v/>
      </c>
      <c r="X75" s="33" t="str">
        <f t="array" ref="X75">IF($C$75="","",IFERROR(MAX(IF((ROW(مسودة!$C$52:$C$81)=SMALL(IF((ROW(مسودة!$C$52:$C$81)*(مسودة!$C$52:$C$81=$C$75)),ROW(مسودة!$C$52:$C$81)),ROW()-ROW(X75)+1)),مسودة!X52:'مسودة'!X$81)),0))</f>
        <v/>
      </c>
      <c r="Y75" s="33" t="str">
        <f t="array" ref="Y75">IF($C$75="","",IFERROR(MAX(IF((ROW(مسودة!$C$52:$C$81)=SMALL(IF((ROW(مسودة!$C$52:$C$81)*(مسودة!$C$52:$C$81=$C$75)),ROW(مسودة!$C$52:$C$81)),ROW()-ROW(Y75)+1)),مسودة!Y52:'مسودة'!Y$81)),0))</f>
        <v/>
      </c>
      <c r="Z75" s="33" t="str">
        <f t="array" ref="Z75">IF($C$75="","",IFERROR(MAX(IF((ROW(مسودة!$C$52:$C$81)=SMALL(IF((ROW(مسودة!$C$52:$C$81)*(مسودة!$C$52:$C$81=$C$75)),ROW(مسودة!$C$52:$C$81)),ROW()-ROW(Z75)+1)),مسودة!Z52:'مسودة'!Z$81)),0))</f>
        <v/>
      </c>
      <c r="AA75" s="33" t="str">
        <f t="array" ref="AA75">IF($C$75="","",IFERROR(MAX(IF((ROW(مسودة!$C$52:$C$81)=SMALL(IF((ROW(مسودة!$C$52:$C$81)*(مسودة!$C$52:$C$81=$C$75)),ROW(مسودة!$C$52:$C$81)),ROW()-ROW(AA75)+1)),مسودة!AA52:'مسودة'!AA$81)),0))</f>
        <v/>
      </c>
      <c r="AB75" s="33" t="str">
        <f t="array" ref="AB75">IF($C$75="","",IFERROR(MAX(IF((ROW(مسودة!$C$52:$C$81)=SMALL(IF((ROW(مسودة!$C$52:$C$81)*(مسودة!$C$52:$C$81=$C$75)),ROW(مسودة!$C$52:$C$81)),ROW()-ROW(AB75)+1)),مسودة!AB52:'مسودة'!AB$81)),0))</f>
        <v/>
      </c>
      <c r="AC75" s="33" t="str">
        <f t="array" ref="AC75">IF($C$75="","",IFERROR(MAX(IF((ROW(مسودة!$C$52:$C$81)=SMALL(IF((ROW(مسودة!$C$52:$C$81)*(مسودة!$C$52:$C$81=$C$75)),ROW(مسودة!$C$52:$C$81)),ROW()-ROW(AC75)+1)),مسودة!AC52:'مسودة'!AC$81)),0))</f>
        <v/>
      </c>
      <c r="AD75" s="33" t="str">
        <f t="array" ref="AD75">IF($C$75="","",IFERROR(MAX(IF((ROW(مسودة!$C$52:$C$81)=SMALL(IF((ROW(مسودة!$C$52:$C$81)*(مسودة!$C$52:$C$81=$C$75)),ROW(مسودة!$C$52:$C$81)),ROW()-ROW(AD75)+1)),مسودة!AD52:'مسودة'!AD$81)),0))</f>
        <v/>
      </c>
      <c r="AE75" s="33" t="str">
        <f t="array" ref="AE75">IF($C$75="","",IFERROR(MAX(IF((ROW(مسودة!$C$52:$C$81)=SMALL(IF((ROW(مسودة!$C$52:$C$81)*(مسودة!$C$52:$C$81=$C$75)),ROW(مسودة!$C$52:$C$81)),ROW()-ROW(AE75)+1)),مسودة!AE52:'مسودة'!AE$81)),0))</f>
        <v/>
      </c>
      <c r="AF75" s="33" t="str">
        <f t="array" ref="AF75">IF($C$75="","",IFERROR(MAX(IF((ROW(مسودة!$C$52:$C$81)=SMALL(IF((ROW(مسودة!$C$52:$C$81)*(مسودة!$C$52:$C$81=$C$75)),ROW(مسودة!$C$52:$C$81)),ROW()-ROW(AF75)+1)),مسودة!AF52:'مسودة'!AF$81)),0))</f>
        <v/>
      </c>
      <c r="AG75" s="33" t="str">
        <f t="array" ref="AG75">IF($C$75="","",IFERROR(MAX(IF((ROW(مسودة!$C$52:$C$81)=SMALL(IF((ROW(مسودة!$C$52:$C$81)*(مسودة!$C$52:$C$81=$C$75)),ROW(مسودة!$C$52:$C$81)),ROW()-ROW(AG75)+1)),مسودة!AG52:'مسودة'!AG$81)),0))</f>
        <v/>
      </c>
      <c r="AH75" s="33" t="str">
        <f t="array" ref="AH75">IF($C$75="","",IFERROR(MAX(IF((ROW(مسودة!$C$52:$C$81)=SMALL(IF((ROW(مسودة!$C$52:$C$81)*(مسودة!$C$52:$C$81=$C$75)),ROW(مسودة!$C$52:$C$81)),ROW()-ROW(AH75)+1)),مسودة!AH52:'مسودة'!AH$81)),0))</f>
        <v/>
      </c>
      <c r="AI75" s="33" t="str">
        <f t="array" ref="AI75">IF($C$75="","",IFERROR(MAX(IF((ROW(مسودة!$C$52:$C$81)=SMALL(IF((ROW(مسودة!$C$52:$C$81)*(مسودة!$C$52:$C$81=$C$75)),ROW(مسودة!$C$52:$C$81)),ROW()-ROW(AI75)+1)),مسودة!AI52:'مسودة'!AI$81)),0))</f>
        <v/>
      </c>
      <c r="AJ75" s="33" t="str">
        <f t="array" ref="AJ75">IF($C$75="","",IFERROR(MAX(IF((ROW(مسودة!$C$52:$C$81)=SMALL(IF((ROW(مسودة!$C$52:$C$81)*(مسودة!$C$52:$C$81=$C$75)),ROW(مسودة!$C$52:$C$81)),ROW()-ROW(AJ75)+1)),مسودة!AJ52:'مسودة'!AJ$81)),0))</f>
        <v/>
      </c>
      <c r="AK75" s="33" t="str">
        <f t="array" ref="AK75">IF($C$75="","",IFERROR(MAX(IF((ROW(مسودة!$C$52:$C$81)=SMALL(IF((ROW(مسودة!$C$52:$C$81)*(مسودة!$C$52:$C$81=$C$75)),ROW(مسودة!$C$52:$C$81)),ROW()-ROW(AK75)+1)),مسودة!AK52:'مسودة'!AK$81)),0))</f>
        <v/>
      </c>
      <c r="AL75" s="33" t="str">
        <f t="array" ref="AL75">IF($C$75="","",IFERROR(MAX(IF((ROW(مسودة!$C$52:$C$81)=SMALL(IF((ROW(مسودة!$C$52:$C$81)*(مسودة!$C$52:$C$81=$C$75)),ROW(مسودة!$C$52:$C$81)),ROW()-ROW(AL75)+1)),مسودة!AL52:'مسودة'!AL$81)),0))</f>
        <v/>
      </c>
      <c r="AM75" s="33" t="str">
        <f t="array" ref="AM75">IF($C$75="","",IFERROR(MAX(IF((ROW(مسودة!$C$52:$C$81)=SMALL(IF((ROW(مسودة!$C$52:$C$81)*(مسودة!$C$52:$C$81=$C$75)),ROW(مسودة!$C$52:$C$81)),ROW()-ROW(AM75)+1)),مسودة!AM52:'مسودة'!AM$81)),0))</f>
        <v/>
      </c>
      <c r="AN75" s="46"/>
      <c r="AO75" s="46"/>
      <c r="AP75" s="47"/>
      <c r="AQ75" s="41"/>
      <c r="AR75" s="41"/>
      <c r="AS75" s="41"/>
      <c r="AT75" s="41"/>
      <c r="AU75" s="95" t="str">
        <f>IFERROR(LOOKUP(2,1/((مسودة!$C$52:$C$81=C75)*(مسودة!$F$52:$F$81=F75)),مسودة!$AV$52:$AV$81),"")</f>
        <v/>
      </c>
    </row>
    <row r="76" spans="2:47" ht="28.5" customHeight="1" thickBot="1">
      <c r="B76" s="40"/>
      <c r="C76" s="91"/>
      <c r="D76" s="43"/>
      <c r="E76" s="43"/>
      <c r="F76" s="11" t="s">
        <v>31</v>
      </c>
      <c r="G76" s="33" t="str">
        <f t="array" ref="G76">IF($C$75="","",IFERROR(MAX(IF((ROW(مسودة!$C$52:$C$81)=SMALL(IF((ROW(مسودة!$C$52:$C$81)*(مسودة!$C$52:$C$81=$C$75)),ROW(مسودة!$C$52:$C$81)),ROW()-ROW(G76)+1)),مسودة!G53:'مسودة'!G$81)),0))</f>
        <v/>
      </c>
      <c r="H76" s="33" t="str">
        <f t="array" ref="H76">IF($C$75="","",IFERROR(MAX(IF((ROW(مسودة!$C$52:$C$81)=SMALL(IF((ROW(مسودة!$C$52:$C$81)*(مسودة!$C$52:$C$81=$C$75)),ROW(مسودة!$C$52:$C$81)),ROW()-ROW(H76)+1)),مسودة!H53:'مسودة'!H$81)),0))</f>
        <v/>
      </c>
      <c r="I76" s="33" t="str">
        <f t="array" ref="I76">IF($C$75="","",IFERROR(MAX(IF((ROW(مسودة!$C$52:$C$81)=SMALL(IF((ROW(مسودة!$C$52:$C$81)*(مسودة!$C$52:$C$81=$C$75)),ROW(مسودة!$C$52:$C$81)),ROW()-ROW(I76)+1)),مسودة!I53:'مسودة'!I$81)),0))</f>
        <v/>
      </c>
      <c r="J76" s="33" t="str">
        <f t="array" ref="J76">IF($C$75="","",IFERROR(MAX(IF((ROW(مسودة!$C$52:$C$81)=SMALL(IF((ROW(مسودة!$C$52:$C$81)*(مسودة!$C$52:$C$81=$C$75)),ROW(مسودة!$C$52:$C$81)),ROW()-ROW(J76)+1)),مسودة!J53:'مسودة'!J$81)),0))</f>
        <v/>
      </c>
      <c r="K76" s="33" t="str">
        <f t="array" ref="K76">IF($C$75="","",IFERROR(MAX(IF((ROW(مسودة!$C$52:$C$81)=SMALL(IF((ROW(مسودة!$C$52:$C$81)*(مسودة!$C$52:$C$81=$C$75)),ROW(مسودة!$C$52:$C$81)),ROW()-ROW(K76)+1)),مسودة!K53:'مسودة'!K$81)),0))</f>
        <v/>
      </c>
      <c r="L76" s="33" t="str">
        <f t="array" ref="L76">IF($C$75="","",IFERROR(MAX(IF((ROW(مسودة!$C$52:$C$81)=SMALL(IF((ROW(مسودة!$C$52:$C$81)*(مسودة!$C$52:$C$81=$C$75)),ROW(مسودة!$C$52:$C$81)),ROW()-ROW(L76)+1)),مسودة!L53:'مسودة'!L$81)),0))</f>
        <v/>
      </c>
      <c r="M76" s="33" t="str">
        <f t="array" ref="M76">IF($C$75="","",IFERROR(MAX(IF((ROW(مسودة!$C$52:$C$81)=SMALL(IF((ROW(مسودة!$C$52:$C$81)*(مسودة!$C$52:$C$81=$C$75)),ROW(مسودة!$C$52:$C$81)),ROW()-ROW(M76)+1)),مسودة!M53:'مسودة'!M$81)),0))</f>
        <v/>
      </c>
      <c r="N76" s="33" t="str">
        <f t="array" ref="N76">IF($C$75="","",IFERROR(MAX(IF((ROW(مسودة!$C$52:$C$81)=SMALL(IF((ROW(مسودة!$C$52:$C$81)*(مسودة!$C$52:$C$81=$C$75)),ROW(مسودة!$C$52:$C$81)),ROW()-ROW(N76)+1)),مسودة!N53:'مسودة'!N$81)),0))</f>
        <v/>
      </c>
      <c r="O76" s="33" t="str">
        <f t="array" ref="O76">IF($C$75="","",IFERROR(MAX(IF((ROW(مسودة!$C$52:$C$81)=SMALL(IF((ROW(مسودة!$C$52:$C$81)*(مسودة!$C$52:$C$81=$C$75)),ROW(مسودة!$C$52:$C$81)),ROW()-ROW(O76)+1)),مسودة!O53:'مسودة'!O$81)),0))</f>
        <v/>
      </c>
      <c r="P76" s="33" t="str">
        <f t="array" ref="P76">IF($C$75="","",IFERROR(MAX(IF((ROW(مسودة!$C$52:$C$81)=SMALL(IF((ROW(مسودة!$C$52:$C$81)*(مسودة!$C$52:$C$81=$C$75)),ROW(مسودة!$C$52:$C$81)),ROW()-ROW(P76)+1)),مسودة!P53:'مسودة'!P$81)),0))</f>
        <v/>
      </c>
      <c r="Q76" s="33" t="str">
        <f t="array" ref="Q76">IF($C$75="","",IFERROR(MAX(IF((ROW(مسودة!$C$52:$C$81)=SMALL(IF((ROW(مسودة!$C$52:$C$81)*(مسودة!$C$52:$C$81=$C$75)),ROW(مسودة!$C$52:$C$81)),ROW()-ROW(Q76)+1)),مسودة!Q53:'مسودة'!Q$81)),0))</f>
        <v/>
      </c>
      <c r="R76" s="33" t="str">
        <f t="array" ref="R76">IF($C$75="","",IFERROR(MAX(IF((ROW(مسودة!$C$52:$C$81)=SMALL(IF((ROW(مسودة!$C$52:$C$81)*(مسودة!$C$52:$C$81=$C$75)),ROW(مسودة!$C$52:$C$81)),ROW()-ROW(R76)+1)),مسودة!R53:'مسودة'!R$81)),0))</f>
        <v/>
      </c>
      <c r="S76" s="33" t="str">
        <f t="array" ref="S76">IF($C$75="","",IFERROR(MAX(IF((ROW(مسودة!$C$52:$C$81)=SMALL(IF((ROW(مسودة!$C$52:$C$81)*(مسودة!$C$52:$C$81=$C$75)),ROW(مسودة!$C$52:$C$81)),ROW()-ROW(S76)+1)),مسودة!S53:'مسودة'!S$81)),0))</f>
        <v/>
      </c>
      <c r="T76" s="33" t="str">
        <f t="array" ref="T76">IF($C$75="","",IFERROR(MAX(IF((ROW(مسودة!$C$52:$C$81)=SMALL(IF((ROW(مسودة!$C$52:$C$81)*(مسودة!$C$52:$C$81=$C$75)),ROW(مسودة!$C$52:$C$81)),ROW()-ROW(T76)+1)),مسودة!T53:'مسودة'!T$81)),0))</f>
        <v/>
      </c>
      <c r="U76" s="33" t="str">
        <f t="array" ref="U76">IF($C$75="","",IFERROR(MAX(IF((ROW(مسودة!$C$52:$C$81)=SMALL(IF((ROW(مسودة!$C$52:$C$81)*(مسودة!$C$52:$C$81=$C$75)),ROW(مسودة!$C$52:$C$81)),ROW()-ROW(U76)+1)),مسودة!U53:'مسودة'!U$81)),0))</f>
        <v/>
      </c>
      <c r="V76" s="33" t="str">
        <f t="array" ref="V76">IF($C$75="","",IFERROR(MAX(IF((ROW(مسودة!$C$52:$C$81)=SMALL(IF((ROW(مسودة!$C$52:$C$81)*(مسودة!$C$52:$C$81=$C$75)),ROW(مسودة!$C$52:$C$81)),ROW()-ROW(V76)+1)),مسودة!V53:'مسودة'!V$81)),0))</f>
        <v/>
      </c>
      <c r="W76" s="33" t="str">
        <f t="array" ref="W76">IF($C$75="","",IFERROR(MAX(IF((ROW(مسودة!$C$52:$C$81)=SMALL(IF((ROW(مسودة!$C$52:$C$81)*(مسودة!$C$52:$C$81=$C$75)),ROW(مسودة!$C$52:$C$81)),ROW()-ROW(W76)+1)),مسودة!W53:'مسودة'!W$81)),0))</f>
        <v/>
      </c>
      <c r="X76" s="33" t="str">
        <f t="array" ref="X76">IF($C$75="","",IFERROR(MAX(IF((ROW(مسودة!$C$52:$C$81)=SMALL(IF((ROW(مسودة!$C$52:$C$81)*(مسودة!$C$52:$C$81=$C$75)),ROW(مسودة!$C$52:$C$81)),ROW()-ROW(X76)+1)),مسودة!X53:'مسودة'!X$81)),0))</f>
        <v/>
      </c>
      <c r="Y76" s="33" t="str">
        <f t="array" ref="Y76">IF($C$75="","",IFERROR(MAX(IF((ROW(مسودة!$C$52:$C$81)=SMALL(IF((ROW(مسودة!$C$52:$C$81)*(مسودة!$C$52:$C$81=$C$75)),ROW(مسودة!$C$52:$C$81)),ROW()-ROW(Y76)+1)),مسودة!Y53:'مسودة'!Y$81)),0))</f>
        <v/>
      </c>
      <c r="Z76" s="33" t="str">
        <f t="array" ref="Z76">IF($C$75="","",IFERROR(MAX(IF((ROW(مسودة!$C$52:$C$81)=SMALL(IF((ROW(مسودة!$C$52:$C$81)*(مسودة!$C$52:$C$81=$C$75)),ROW(مسودة!$C$52:$C$81)),ROW()-ROW(Z76)+1)),مسودة!Z53:'مسودة'!Z$81)),0))</f>
        <v/>
      </c>
      <c r="AA76" s="33" t="str">
        <f t="array" ref="AA76">IF($C$75="","",IFERROR(MAX(IF((ROW(مسودة!$C$52:$C$81)=SMALL(IF((ROW(مسودة!$C$52:$C$81)*(مسودة!$C$52:$C$81=$C$75)),ROW(مسودة!$C$52:$C$81)),ROW()-ROW(AA76)+1)),مسودة!AA53:'مسودة'!AA$81)),0))</f>
        <v/>
      </c>
      <c r="AB76" s="33" t="str">
        <f t="array" ref="AB76">IF($C$75="","",IFERROR(MAX(IF((ROW(مسودة!$C$52:$C$81)=SMALL(IF((ROW(مسودة!$C$52:$C$81)*(مسودة!$C$52:$C$81=$C$75)),ROW(مسودة!$C$52:$C$81)),ROW()-ROW(AB76)+1)),مسودة!AB53:'مسودة'!AB$81)),0))</f>
        <v/>
      </c>
      <c r="AC76" s="33" t="str">
        <f t="array" ref="AC76">IF($C$75="","",IFERROR(MAX(IF((ROW(مسودة!$C$52:$C$81)=SMALL(IF((ROW(مسودة!$C$52:$C$81)*(مسودة!$C$52:$C$81=$C$75)),ROW(مسودة!$C$52:$C$81)),ROW()-ROW(AC76)+1)),مسودة!AC53:'مسودة'!AC$81)),0))</f>
        <v/>
      </c>
      <c r="AD76" s="33" t="str">
        <f t="array" ref="AD76">IF($C$75="","",IFERROR(MAX(IF((ROW(مسودة!$C$52:$C$81)=SMALL(IF((ROW(مسودة!$C$52:$C$81)*(مسودة!$C$52:$C$81=$C$75)),ROW(مسودة!$C$52:$C$81)),ROW()-ROW(AD76)+1)),مسودة!AD53:'مسودة'!AD$81)),0))</f>
        <v/>
      </c>
      <c r="AE76" s="33" t="str">
        <f t="array" ref="AE76">IF($C$75="","",IFERROR(MAX(IF((ROW(مسودة!$C$52:$C$81)=SMALL(IF((ROW(مسودة!$C$52:$C$81)*(مسودة!$C$52:$C$81=$C$75)),ROW(مسودة!$C$52:$C$81)),ROW()-ROW(AE76)+1)),مسودة!AE53:'مسودة'!AE$81)),0))</f>
        <v/>
      </c>
      <c r="AF76" s="33" t="str">
        <f t="array" ref="AF76">IF($C$75="","",IFERROR(MAX(IF((ROW(مسودة!$C$52:$C$81)=SMALL(IF((ROW(مسودة!$C$52:$C$81)*(مسودة!$C$52:$C$81=$C$75)),ROW(مسودة!$C$52:$C$81)),ROW()-ROW(AF76)+1)),مسودة!AF53:'مسودة'!AF$81)),0))</f>
        <v/>
      </c>
      <c r="AG76" s="33" t="str">
        <f t="array" ref="AG76">IF($C$75="","",IFERROR(MAX(IF((ROW(مسودة!$C$52:$C$81)=SMALL(IF((ROW(مسودة!$C$52:$C$81)*(مسودة!$C$52:$C$81=$C$75)),ROW(مسودة!$C$52:$C$81)),ROW()-ROW(AG76)+1)),مسودة!AG53:'مسودة'!AG$81)),0))</f>
        <v/>
      </c>
      <c r="AH76" s="33" t="str">
        <f t="array" ref="AH76">IF($C$75="","",IFERROR(MAX(IF((ROW(مسودة!$C$52:$C$81)=SMALL(IF((ROW(مسودة!$C$52:$C$81)*(مسودة!$C$52:$C$81=$C$75)),ROW(مسودة!$C$52:$C$81)),ROW()-ROW(AH76)+1)),مسودة!AH53:'مسودة'!AH$81)),0))</f>
        <v/>
      </c>
      <c r="AI76" s="33" t="str">
        <f t="array" ref="AI76">IF($C$75="","",IFERROR(MAX(IF((ROW(مسودة!$C$52:$C$81)=SMALL(IF((ROW(مسودة!$C$52:$C$81)*(مسودة!$C$52:$C$81=$C$75)),ROW(مسودة!$C$52:$C$81)),ROW()-ROW(AI76)+1)),مسودة!AI53:'مسودة'!AI$81)),0))</f>
        <v/>
      </c>
      <c r="AJ76" s="33" t="str">
        <f t="array" ref="AJ76">IF($C$75="","",IFERROR(MAX(IF((ROW(مسودة!$C$52:$C$81)=SMALL(IF((ROW(مسودة!$C$52:$C$81)*(مسودة!$C$52:$C$81=$C$75)),ROW(مسودة!$C$52:$C$81)),ROW()-ROW(AJ76)+1)),مسودة!AJ53:'مسودة'!AJ$81)),0))</f>
        <v/>
      </c>
      <c r="AK76" s="33" t="str">
        <f t="array" ref="AK76">IF($C$75="","",IFERROR(MAX(IF((ROW(مسودة!$C$52:$C$81)=SMALL(IF((ROW(مسودة!$C$52:$C$81)*(مسودة!$C$52:$C$81=$C$75)),ROW(مسودة!$C$52:$C$81)),ROW()-ROW(AK76)+1)),مسودة!AK53:'مسودة'!AK$81)),0))</f>
        <v/>
      </c>
      <c r="AL76" s="33" t="str">
        <f t="array" ref="AL76">IF($C$75="","",IFERROR(MAX(IF((ROW(مسودة!$C$52:$C$81)=SMALL(IF((ROW(مسودة!$C$52:$C$81)*(مسودة!$C$52:$C$81=$C$75)),ROW(مسودة!$C$52:$C$81)),ROW()-ROW(AL76)+1)),مسودة!AL53:'مسودة'!AL$81)),0))</f>
        <v/>
      </c>
      <c r="AM76" s="33" t="str">
        <f t="array" ref="AM76">IF($C$75="","",IFERROR(MAX(IF((ROW(مسودة!$C$52:$C$81)=SMALL(IF((ROW(مسودة!$C$52:$C$81)*(مسودة!$C$52:$C$81=$C$75)),ROW(مسودة!$C$52:$C$81)),ROW()-ROW(AM76)+1)),مسودة!AM53:'مسودة'!AM$81)),0))</f>
        <v/>
      </c>
      <c r="AN76" s="46"/>
      <c r="AO76" s="46"/>
      <c r="AP76" s="48"/>
      <c r="AQ76" s="41"/>
      <c r="AR76" s="41"/>
      <c r="AS76" s="41"/>
      <c r="AT76" s="41"/>
      <c r="AU76" s="96"/>
    </row>
    <row r="77" spans="2:47" ht="36" customHeight="1" thickBot="1">
      <c r="B77" s="40"/>
      <c r="C77" s="85"/>
      <c r="D77" s="43"/>
      <c r="E77" s="43"/>
      <c r="F77" s="14" t="s">
        <v>32</v>
      </c>
      <c r="G77" s="33" t="str">
        <f t="array" ref="G77">IF($C$75="","",IFERROR(MAX(IF((ROW(مسودة!$C$52:$C$81)=SMALL(IF((ROW(مسودة!$C$52:$C$81)*(مسودة!$C$52:$C$81=$C$75)),ROW(مسودة!$C$52:$C$81)),ROW()-ROW(G77)+1)),مسودة!G54:'مسودة'!G$81)),0))</f>
        <v/>
      </c>
      <c r="H77" s="33" t="str">
        <f t="array" ref="H77">IF($C$75="","",IFERROR(MAX(IF((ROW(مسودة!$C$52:$C$81)=SMALL(IF((ROW(مسودة!$C$52:$C$81)*(مسودة!$C$52:$C$81=$C$75)),ROW(مسودة!$C$52:$C$81)),ROW()-ROW(H77)+1)),مسودة!H54:'مسودة'!H$81)),0))</f>
        <v/>
      </c>
      <c r="I77" s="33" t="str">
        <f t="array" ref="I77">IF($C$75="","",IFERROR(MAX(IF((ROW(مسودة!$C$52:$C$81)=SMALL(IF((ROW(مسودة!$C$52:$C$81)*(مسودة!$C$52:$C$81=$C$75)),ROW(مسودة!$C$52:$C$81)),ROW()-ROW(I77)+1)),مسودة!I54:'مسودة'!I$81)),0))</f>
        <v/>
      </c>
      <c r="J77" s="33" t="str">
        <f t="array" ref="J77">IF($C$75="","",IFERROR(MAX(IF((ROW(مسودة!$C$52:$C$81)=SMALL(IF((ROW(مسودة!$C$52:$C$81)*(مسودة!$C$52:$C$81=$C$75)),ROW(مسودة!$C$52:$C$81)),ROW()-ROW(J77)+1)),مسودة!J54:'مسودة'!J$81)),0))</f>
        <v/>
      </c>
      <c r="K77" s="33" t="str">
        <f t="array" ref="K77">IF($C$75="","",IFERROR(MAX(IF((ROW(مسودة!$C$52:$C$81)=SMALL(IF((ROW(مسودة!$C$52:$C$81)*(مسودة!$C$52:$C$81=$C$75)),ROW(مسودة!$C$52:$C$81)),ROW()-ROW(K77)+1)),مسودة!K54:'مسودة'!K$81)),0))</f>
        <v/>
      </c>
      <c r="L77" s="33" t="str">
        <f t="array" ref="L77">IF($C$75="","",IFERROR(MAX(IF((ROW(مسودة!$C$52:$C$81)=SMALL(IF((ROW(مسودة!$C$52:$C$81)*(مسودة!$C$52:$C$81=$C$75)),ROW(مسودة!$C$52:$C$81)),ROW()-ROW(L77)+1)),مسودة!L54:'مسودة'!L$81)),0))</f>
        <v/>
      </c>
      <c r="M77" s="33" t="str">
        <f t="array" ref="M77">IF($C$75="","",IFERROR(MAX(IF((ROW(مسودة!$C$52:$C$81)=SMALL(IF((ROW(مسودة!$C$52:$C$81)*(مسودة!$C$52:$C$81=$C$75)),ROW(مسودة!$C$52:$C$81)),ROW()-ROW(M77)+1)),مسودة!M54:'مسودة'!M$81)),0))</f>
        <v/>
      </c>
      <c r="N77" s="33" t="str">
        <f t="array" ref="N77">IF($C$75="","",IFERROR(MAX(IF((ROW(مسودة!$C$52:$C$81)=SMALL(IF((ROW(مسودة!$C$52:$C$81)*(مسودة!$C$52:$C$81=$C$75)),ROW(مسودة!$C$52:$C$81)),ROW()-ROW(N77)+1)),مسودة!N54:'مسودة'!N$81)),0))</f>
        <v/>
      </c>
      <c r="O77" s="33" t="str">
        <f t="array" ref="O77">IF($C$75="","",IFERROR(MAX(IF((ROW(مسودة!$C$52:$C$81)=SMALL(IF((ROW(مسودة!$C$52:$C$81)*(مسودة!$C$52:$C$81=$C$75)),ROW(مسودة!$C$52:$C$81)),ROW()-ROW(O77)+1)),مسودة!O54:'مسودة'!O$81)),0))</f>
        <v/>
      </c>
      <c r="P77" s="33" t="str">
        <f t="array" ref="P77">IF($C$75="","",IFERROR(MAX(IF((ROW(مسودة!$C$52:$C$81)=SMALL(IF((ROW(مسودة!$C$52:$C$81)*(مسودة!$C$52:$C$81=$C$75)),ROW(مسودة!$C$52:$C$81)),ROW()-ROW(P77)+1)),مسودة!P54:'مسودة'!P$81)),0))</f>
        <v/>
      </c>
      <c r="Q77" s="33" t="str">
        <f t="array" ref="Q77">IF($C$75="","",IFERROR(MAX(IF((ROW(مسودة!$C$52:$C$81)=SMALL(IF((ROW(مسودة!$C$52:$C$81)*(مسودة!$C$52:$C$81=$C$75)),ROW(مسودة!$C$52:$C$81)),ROW()-ROW(Q77)+1)),مسودة!Q54:'مسودة'!Q$81)),0))</f>
        <v/>
      </c>
      <c r="R77" s="33" t="str">
        <f t="array" ref="R77">IF($C$75="","",IFERROR(MAX(IF((ROW(مسودة!$C$52:$C$81)=SMALL(IF((ROW(مسودة!$C$52:$C$81)*(مسودة!$C$52:$C$81=$C$75)),ROW(مسودة!$C$52:$C$81)),ROW()-ROW(R77)+1)),مسودة!R54:'مسودة'!R$81)),0))</f>
        <v/>
      </c>
      <c r="S77" s="33" t="str">
        <f t="array" ref="S77">IF($C$75="","",IFERROR(MAX(IF((ROW(مسودة!$C$52:$C$81)=SMALL(IF((ROW(مسودة!$C$52:$C$81)*(مسودة!$C$52:$C$81=$C$75)),ROW(مسودة!$C$52:$C$81)),ROW()-ROW(S77)+1)),مسودة!S54:'مسودة'!S$81)),0))</f>
        <v/>
      </c>
      <c r="T77" s="33" t="str">
        <f t="array" ref="T77">IF($C$75="","",IFERROR(MAX(IF((ROW(مسودة!$C$52:$C$81)=SMALL(IF((ROW(مسودة!$C$52:$C$81)*(مسودة!$C$52:$C$81=$C$75)),ROW(مسودة!$C$52:$C$81)),ROW()-ROW(T77)+1)),مسودة!T54:'مسودة'!T$81)),0))</f>
        <v/>
      </c>
      <c r="U77" s="33" t="str">
        <f t="array" ref="U77">IF($C$75="","",IFERROR(MAX(IF((ROW(مسودة!$C$52:$C$81)=SMALL(IF((ROW(مسودة!$C$52:$C$81)*(مسودة!$C$52:$C$81=$C$75)),ROW(مسودة!$C$52:$C$81)),ROW()-ROW(U77)+1)),مسودة!U54:'مسودة'!U$81)),0))</f>
        <v/>
      </c>
      <c r="V77" s="33" t="str">
        <f t="array" ref="V77">IF($C$75="","",IFERROR(MAX(IF((ROW(مسودة!$C$52:$C$81)=SMALL(IF((ROW(مسودة!$C$52:$C$81)*(مسودة!$C$52:$C$81=$C$75)),ROW(مسودة!$C$52:$C$81)),ROW()-ROW(V77)+1)),مسودة!V54:'مسودة'!V$81)),0))</f>
        <v/>
      </c>
      <c r="W77" s="33" t="str">
        <f t="array" ref="W77">IF($C$75="","",IFERROR(MAX(IF((ROW(مسودة!$C$52:$C$81)=SMALL(IF((ROW(مسودة!$C$52:$C$81)*(مسودة!$C$52:$C$81=$C$75)),ROW(مسودة!$C$52:$C$81)),ROW()-ROW(W77)+1)),مسودة!W54:'مسودة'!W$81)),0))</f>
        <v/>
      </c>
      <c r="X77" s="33" t="str">
        <f t="array" ref="X77">IF($C$75="","",IFERROR(MAX(IF((ROW(مسودة!$C$52:$C$81)=SMALL(IF((ROW(مسودة!$C$52:$C$81)*(مسودة!$C$52:$C$81=$C$75)),ROW(مسودة!$C$52:$C$81)),ROW()-ROW(X77)+1)),مسودة!X54:'مسودة'!X$81)),0))</f>
        <v/>
      </c>
      <c r="Y77" s="33" t="str">
        <f t="array" ref="Y77">IF($C$75="","",IFERROR(MAX(IF((ROW(مسودة!$C$52:$C$81)=SMALL(IF((ROW(مسودة!$C$52:$C$81)*(مسودة!$C$52:$C$81=$C$75)),ROW(مسودة!$C$52:$C$81)),ROW()-ROW(Y77)+1)),مسودة!Y54:'مسودة'!Y$81)),0))</f>
        <v/>
      </c>
      <c r="Z77" s="33" t="str">
        <f t="array" ref="Z77">IF($C$75="","",IFERROR(MAX(IF((ROW(مسودة!$C$52:$C$81)=SMALL(IF((ROW(مسودة!$C$52:$C$81)*(مسودة!$C$52:$C$81=$C$75)),ROW(مسودة!$C$52:$C$81)),ROW()-ROW(Z77)+1)),مسودة!Z54:'مسودة'!Z$81)),0))</f>
        <v/>
      </c>
      <c r="AA77" s="33" t="str">
        <f t="array" ref="AA77">IF($C$75="","",IFERROR(MAX(IF((ROW(مسودة!$C$52:$C$81)=SMALL(IF((ROW(مسودة!$C$52:$C$81)*(مسودة!$C$52:$C$81=$C$75)),ROW(مسودة!$C$52:$C$81)),ROW()-ROW(AA77)+1)),مسودة!AA54:'مسودة'!AA$81)),0))</f>
        <v/>
      </c>
      <c r="AB77" s="33" t="str">
        <f t="array" ref="AB77">IF($C$75="","",IFERROR(MAX(IF((ROW(مسودة!$C$52:$C$81)=SMALL(IF((ROW(مسودة!$C$52:$C$81)*(مسودة!$C$52:$C$81=$C$75)),ROW(مسودة!$C$52:$C$81)),ROW()-ROW(AB77)+1)),مسودة!AB54:'مسودة'!AB$81)),0))</f>
        <v/>
      </c>
      <c r="AC77" s="33" t="str">
        <f t="array" ref="AC77">IF($C$75="","",IFERROR(MAX(IF((ROW(مسودة!$C$52:$C$81)=SMALL(IF((ROW(مسودة!$C$52:$C$81)*(مسودة!$C$52:$C$81=$C$75)),ROW(مسودة!$C$52:$C$81)),ROW()-ROW(AC77)+1)),مسودة!AC54:'مسودة'!AC$81)),0))</f>
        <v/>
      </c>
      <c r="AD77" s="33" t="str">
        <f t="array" ref="AD77">IF($C$75="","",IFERROR(MAX(IF((ROW(مسودة!$C$52:$C$81)=SMALL(IF((ROW(مسودة!$C$52:$C$81)*(مسودة!$C$52:$C$81=$C$75)),ROW(مسودة!$C$52:$C$81)),ROW()-ROW(AD77)+1)),مسودة!AD54:'مسودة'!AD$81)),0))</f>
        <v/>
      </c>
      <c r="AE77" s="33" t="str">
        <f t="array" ref="AE77">IF($C$75="","",IFERROR(MAX(IF((ROW(مسودة!$C$52:$C$81)=SMALL(IF((ROW(مسودة!$C$52:$C$81)*(مسودة!$C$52:$C$81=$C$75)),ROW(مسودة!$C$52:$C$81)),ROW()-ROW(AE77)+1)),مسودة!AE54:'مسودة'!AE$81)),0))</f>
        <v/>
      </c>
      <c r="AF77" s="33" t="str">
        <f t="array" ref="AF77">IF($C$75="","",IFERROR(MAX(IF((ROW(مسودة!$C$52:$C$81)=SMALL(IF((ROW(مسودة!$C$52:$C$81)*(مسودة!$C$52:$C$81=$C$75)),ROW(مسودة!$C$52:$C$81)),ROW()-ROW(AF77)+1)),مسودة!AF54:'مسودة'!AF$81)),0))</f>
        <v/>
      </c>
      <c r="AG77" s="33" t="str">
        <f t="array" ref="AG77">IF($C$75="","",IFERROR(MAX(IF((ROW(مسودة!$C$52:$C$81)=SMALL(IF((ROW(مسودة!$C$52:$C$81)*(مسودة!$C$52:$C$81=$C$75)),ROW(مسودة!$C$52:$C$81)),ROW()-ROW(AG77)+1)),مسودة!AG54:'مسودة'!AG$81)),0))</f>
        <v/>
      </c>
      <c r="AH77" s="33" t="str">
        <f t="array" ref="AH77">IF($C$75="","",IFERROR(MAX(IF((ROW(مسودة!$C$52:$C$81)=SMALL(IF((ROW(مسودة!$C$52:$C$81)*(مسودة!$C$52:$C$81=$C$75)),ROW(مسودة!$C$52:$C$81)),ROW()-ROW(AH77)+1)),مسودة!AH54:'مسودة'!AH$81)),0))</f>
        <v/>
      </c>
      <c r="AI77" s="33" t="str">
        <f t="array" ref="AI77">IF($C$75="","",IFERROR(MAX(IF((ROW(مسودة!$C$52:$C$81)=SMALL(IF((ROW(مسودة!$C$52:$C$81)*(مسودة!$C$52:$C$81=$C$75)),ROW(مسودة!$C$52:$C$81)),ROW()-ROW(AI77)+1)),مسودة!AI54:'مسودة'!AI$81)),0))</f>
        <v/>
      </c>
      <c r="AJ77" s="33" t="str">
        <f t="array" ref="AJ77">IF($C$75="","",IFERROR(MAX(IF((ROW(مسودة!$C$52:$C$81)=SMALL(IF((ROW(مسودة!$C$52:$C$81)*(مسودة!$C$52:$C$81=$C$75)),ROW(مسودة!$C$52:$C$81)),ROW()-ROW(AJ77)+1)),مسودة!AJ54:'مسودة'!AJ$81)),0))</f>
        <v/>
      </c>
      <c r="AK77" s="33" t="str">
        <f t="array" ref="AK77">IF($C$75="","",IFERROR(MAX(IF((ROW(مسودة!$C$52:$C$81)=SMALL(IF((ROW(مسودة!$C$52:$C$81)*(مسودة!$C$52:$C$81=$C$75)),ROW(مسودة!$C$52:$C$81)),ROW()-ROW(AK77)+1)),مسودة!AK54:'مسودة'!AK$81)),0))</f>
        <v/>
      </c>
      <c r="AL77" s="33" t="str">
        <f t="array" ref="AL77">IF($C$75="","",IFERROR(MAX(IF((ROW(مسودة!$C$52:$C$81)=SMALL(IF((ROW(مسودة!$C$52:$C$81)*(مسودة!$C$52:$C$81=$C$75)),ROW(مسودة!$C$52:$C$81)),ROW()-ROW(AL77)+1)),مسودة!AL54:'مسودة'!AL$81)),0))</f>
        <v/>
      </c>
      <c r="AM77" s="33" t="str">
        <f t="array" ref="AM77">IF($C$75="","",IFERROR(MAX(IF((ROW(مسودة!$C$52:$C$81)=SMALL(IF((ROW(مسودة!$C$52:$C$81)*(مسودة!$C$52:$C$81=$C$75)),ROW(مسودة!$C$52:$C$81)),ROW()-ROW(AM77)+1)),مسودة!AM54:'مسودة'!AM$81)),0))</f>
        <v/>
      </c>
      <c r="AN77" s="32" t="str">
        <f t="array" ref="AN77">IF($C$75="","",IFERROR(MAX(IF((ROW(مسودة!$C$52:$C$81)=SMALL(IF((ROW(مسودة!$C$52:$C$81)*(مسودة!$C$52:$C$81=$C$75)),ROW(مسودة!$C$52:$C$81)),ROW()-ROW(AN77)+1)),مسودة!AN54:AN$81)),0))</f>
        <v/>
      </c>
      <c r="AO77" s="32" t="str">
        <f t="array" ref="AO77">IF($C$75="","",IFERROR(MAX(IF((ROW(مسودة!$C$52:$C$81)=SMALL(IF((ROW(مسودة!$C$52:$C$81)*(مسودة!$C$52:$C$81=$C$75)),ROW(مسودة!$C$52:$C$81)),ROW()-ROW(AO77)+1)),مسودة!AO54:AO$81)),0))</f>
        <v/>
      </c>
      <c r="AP77" s="32" t="str">
        <f>IF(AO77&lt;50,"   ",IF(AO77&lt;65,"مقبول",IF(AO77&lt;75,"جيد",IF(AO77&lt;85,"جيدجداً",IF(AO77&lt;=100,"ممتاز","")))))</f>
        <v/>
      </c>
      <c r="AQ77" s="41"/>
      <c r="AR77" s="41"/>
      <c r="AS77" s="41"/>
      <c r="AT77" s="41"/>
      <c r="AU77" s="97"/>
    </row>
    <row r="78" spans="2:47" ht="28.5" customHeight="1" thickBot="1">
      <c r="B78" s="40">
        <f t="shared" ref="B78" si="6">B75+1</f>
        <v>19</v>
      </c>
      <c r="C78" s="90" t="str">
        <f t="array" ref="C78">IF(ISERROR(INDEX(مسودة!$C$52:$AV$81,SMALL(IF((مسودة!$AV$52:$AV$81="ناجح"),ROW(مسودة!$C$52:$AV$81)-MIN(ROW(مسودة!$C$52:$AV$81))+1,""),ROW(A9)),COLUMN(A9))),"",INDEX(مسودة!$C$52:$AV$81,SMALL(IF((مسودة!$AV$52:$AV$81="ناجح"),ROW(مسودة!$C$52:$AV$81)-MIN(ROW(مسودة!$C$52:$AV$81))+1,""),ROW(A9)),COLUMN(A9)))</f>
        <v/>
      </c>
      <c r="D78" s="87" t="str">
        <f>IF(C78&lt;&gt;"",VLOOKUP(C78,مسودة!$C$52:$D$81,2,0),"")</f>
        <v/>
      </c>
      <c r="E78" s="87" t="str">
        <f>IF(C78&lt;&gt;"",VLOOKUP(C78,مسودة!$C$52:$E$81,3,0),"")</f>
        <v/>
      </c>
      <c r="F78" s="11" t="s">
        <v>30</v>
      </c>
      <c r="G78" s="33" t="str">
        <f t="array" ref="G78">IF($C$78="","",IFERROR(MAX(IF((ROW(مسودة!$C$52:$C$81)=SMALL(IF((ROW(مسودة!$C$52:$C$81)*(مسودة!$C$52:$C$81=$C$78)),ROW(مسودة!$C$52:$C$81)),ROW()-ROW(G78)+1)),مسودة!G52:'مسودة'!G$81)),0))</f>
        <v/>
      </c>
      <c r="H78" s="33" t="str">
        <f t="array" ref="H78">IF($C$78="","",IFERROR(MAX(IF((ROW(مسودة!$C$52:$C$81)=SMALL(IF((ROW(مسودة!$C$52:$C$81)*(مسودة!$C$52:$C$81=$C$78)),ROW(مسودة!$C$52:$C$81)),ROW()-ROW(H78)+1)),مسودة!H52:'مسودة'!H$81)),0))</f>
        <v/>
      </c>
      <c r="I78" s="33" t="str">
        <f t="array" ref="I78">IF($C$78="","",IFERROR(MAX(IF((ROW(مسودة!$C$52:$C$81)=SMALL(IF((ROW(مسودة!$C$52:$C$81)*(مسودة!$C$52:$C$81=$C$78)),ROW(مسودة!$C$52:$C$81)),ROW()-ROW(I78)+1)),مسودة!I52:'مسودة'!I$81)),0))</f>
        <v/>
      </c>
      <c r="J78" s="33" t="str">
        <f t="array" ref="J78">IF($C$78="","",IFERROR(MAX(IF((ROW(مسودة!$C$52:$C$81)=SMALL(IF((ROW(مسودة!$C$52:$C$81)*(مسودة!$C$52:$C$81=$C$78)),ROW(مسودة!$C$52:$C$81)),ROW()-ROW(J78)+1)),مسودة!J52:'مسودة'!J$81)),0))</f>
        <v/>
      </c>
      <c r="K78" s="33" t="str">
        <f t="array" ref="K78">IF($C$78="","",IFERROR(MAX(IF((ROW(مسودة!$C$52:$C$81)=SMALL(IF((ROW(مسودة!$C$52:$C$81)*(مسودة!$C$52:$C$81=$C$78)),ROW(مسودة!$C$52:$C$81)),ROW()-ROW(K78)+1)),مسودة!K52:'مسودة'!K$81)),0))</f>
        <v/>
      </c>
      <c r="L78" s="33" t="str">
        <f t="array" ref="L78">IF($C$78="","",IFERROR(MAX(IF((ROW(مسودة!$C$52:$C$81)=SMALL(IF((ROW(مسودة!$C$52:$C$81)*(مسودة!$C$52:$C$81=$C$78)),ROW(مسودة!$C$52:$C$81)),ROW()-ROW(L78)+1)),مسودة!L52:'مسودة'!L$81)),0))</f>
        <v/>
      </c>
      <c r="M78" s="33" t="str">
        <f t="array" ref="M78">IF($C$78="","",IFERROR(MAX(IF((ROW(مسودة!$C$52:$C$81)=SMALL(IF((ROW(مسودة!$C$52:$C$81)*(مسودة!$C$52:$C$81=$C$78)),ROW(مسودة!$C$52:$C$81)),ROW()-ROW(M78)+1)),مسودة!M52:'مسودة'!M$81)),0))</f>
        <v/>
      </c>
      <c r="N78" s="33" t="str">
        <f t="array" ref="N78">IF($C$78="","",IFERROR(MAX(IF((ROW(مسودة!$C$52:$C$81)=SMALL(IF((ROW(مسودة!$C$52:$C$81)*(مسودة!$C$52:$C$81=$C$78)),ROW(مسودة!$C$52:$C$81)),ROW()-ROW(N78)+1)),مسودة!N52:'مسودة'!N$81)),0))</f>
        <v/>
      </c>
      <c r="O78" s="33" t="str">
        <f t="array" ref="O78">IF($C$78="","",IFERROR(MAX(IF((ROW(مسودة!$C$52:$C$81)=SMALL(IF((ROW(مسودة!$C$52:$C$81)*(مسودة!$C$52:$C$81=$C$78)),ROW(مسودة!$C$52:$C$81)),ROW()-ROW(O78)+1)),مسودة!O52:'مسودة'!O$81)),0))</f>
        <v/>
      </c>
      <c r="P78" s="33" t="str">
        <f t="array" ref="P78">IF($C$78="","",IFERROR(MAX(IF((ROW(مسودة!$C$52:$C$81)=SMALL(IF((ROW(مسودة!$C$52:$C$81)*(مسودة!$C$52:$C$81=$C$78)),ROW(مسودة!$C$52:$C$81)),ROW()-ROW(P78)+1)),مسودة!P52:'مسودة'!P$81)),0))</f>
        <v/>
      </c>
      <c r="Q78" s="33" t="str">
        <f t="array" ref="Q78">IF($C$78="","",IFERROR(MAX(IF((ROW(مسودة!$C$52:$C$81)=SMALL(IF((ROW(مسودة!$C$52:$C$81)*(مسودة!$C$52:$C$81=$C$78)),ROW(مسودة!$C$52:$C$81)),ROW()-ROW(Q78)+1)),مسودة!Q52:'مسودة'!Q$81)),0))</f>
        <v/>
      </c>
      <c r="R78" s="33" t="str">
        <f t="array" ref="R78">IF($C$78="","",IFERROR(MAX(IF((ROW(مسودة!$C$52:$C$81)=SMALL(IF((ROW(مسودة!$C$52:$C$81)*(مسودة!$C$52:$C$81=$C$78)),ROW(مسودة!$C$52:$C$81)),ROW()-ROW(R78)+1)),مسودة!R52:'مسودة'!R$81)),0))</f>
        <v/>
      </c>
      <c r="S78" s="33" t="str">
        <f t="array" ref="S78">IF($C$78="","",IFERROR(MAX(IF((ROW(مسودة!$C$52:$C$81)=SMALL(IF((ROW(مسودة!$C$52:$C$81)*(مسودة!$C$52:$C$81=$C$78)),ROW(مسودة!$C$52:$C$81)),ROW()-ROW(S78)+1)),مسودة!S52:'مسودة'!S$81)),0))</f>
        <v/>
      </c>
      <c r="T78" s="33" t="str">
        <f t="array" ref="T78">IF($C$78="","",IFERROR(MAX(IF((ROW(مسودة!$C$52:$C$81)=SMALL(IF((ROW(مسودة!$C$52:$C$81)*(مسودة!$C$52:$C$81=$C$78)),ROW(مسودة!$C$52:$C$81)),ROW()-ROW(T78)+1)),مسودة!T52:'مسودة'!T$81)),0))</f>
        <v/>
      </c>
      <c r="U78" s="33" t="str">
        <f t="array" ref="U78">IF($C$78="","",IFERROR(MAX(IF((ROW(مسودة!$C$52:$C$81)=SMALL(IF((ROW(مسودة!$C$52:$C$81)*(مسودة!$C$52:$C$81=$C$78)),ROW(مسودة!$C$52:$C$81)),ROW()-ROW(U78)+1)),مسودة!U52:'مسودة'!U$81)),0))</f>
        <v/>
      </c>
      <c r="V78" s="33" t="str">
        <f t="array" ref="V78">IF($C$78="","",IFERROR(MAX(IF((ROW(مسودة!$C$52:$C$81)=SMALL(IF((ROW(مسودة!$C$52:$C$81)*(مسودة!$C$52:$C$81=$C$78)),ROW(مسودة!$C$52:$C$81)),ROW()-ROW(V78)+1)),مسودة!V52:'مسودة'!V$81)),0))</f>
        <v/>
      </c>
      <c r="W78" s="33" t="str">
        <f t="array" ref="W78">IF($C$78="","",IFERROR(MAX(IF((ROW(مسودة!$C$52:$C$81)=SMALL(IF((ROW(مسودة!$C$52:$C$81)*(مسودة!$C$52:$C$81=$C$78)),ROW(مسودة!$C$52:$C$81)),ROW()-ROW(W78)+1)),مسودة!W52:'مسودة'!W$81)),0))</f>
        <v/>
      </c>
      <c r="X78" s="33" t="str">
        <f t="array" ref="X78">IF($C$78="","",IFERROR(MAX(IF((ROW(مسودة!$C$52:$C$81)=SMALL(IF((ROW(مسودة!$C$52:$C$81)*(مسودة!$C$52:$C$81=$C$78)),ROW(مسودة!$C$52:$C$81)),ROW()-ROW(X78)+1)),مسودة!X52:'مسودة'!X$81)),0))</f>
        <v/>
      </c>
      <c r="Y78" s="33" t="str">
        <f t="array" ref="Y78">IF($C$78="","",IFERROR(MAX(IF((ROW(مسودة!$C$52:$C$81)=SMALL(IF((ROW(مسودة!$C$52:$C$81)*(مسودة!$C$52:$C$81=$C$78)),ROW(مسودة!$C$52:$C$81)),ROW()-ROW(Y78)+1)),مسودة!Y52:'مسودة'!Y$81)),0))</f>
        <v/>
      </c>
      <c r="Z78" s="33" t="str">
        <f t="array" ref="Z78">IF($C$78="","",IFERROR(MAX(IF((ROW(مسودة!$C$52:$C$81)=SMALL(IF((ROW(مسودة!$C$52:$C$81)*(مسودة!$C$52:$C$81=$C$78)),ROW(مسودة!$C$52:$C$81)),ROW()-ROW(Z78)+1)),مسودة!Z52:'مسودة'!Z$81)),0))</f>
        <v/>
      </c>
      <c r="AA78" s="33" t="str">
        <f t="array" ref="AA78">IF($C$78="","",IFERROR(MAX(IF((ROW(مسودة!$C$52:$C$81)=SMALL(IF((ROW(مسودة!$C$52:$C$81)*(مسودة!$C$52:$C$81=$C$78)),ROW(مسودة!$C$52:$C$81)),ROW()-ROW(AA78)+1)),مسودة!AA52:'مسودة'!AA$81)),0))</f>
        <v/>
      </c>
      <c r="AB78" s="33" t="str">
        <f t="array" ref="AB78">IF($C$78="","",IFERROR(MAX(IF((ROW(مسودة!$C$52:$C$81)=SMALL(IF((ROW(مسودة!$C$52:$C$81)*(مسودة!$C$52:$C$81=$C$78)),ROW(مسودة!$C$52:$C$81)),ROW()-ROW(AB78)+1)),مسودة!AB52:'مسودة'!AB$81)),0))</f>
        <v/>
      </c>
      <c r="AC78" s="33" t="str">
        <f t="array" ref="AC78">IF($C$78="","",IFERROR(MAX(IF((ROW(مسودة!$C$52:$C$81)=SMALL(IF((ROW(مسودة!$C$52:$C$81)*(مسودة!$C$52:$C$81=$C$78)),ROW(مسودة!$C$52:$C$81)),ROW()-ROW(AC78)+1)),مسودة!AC52:'مسودة'!AC$81)),0))</f>
        <v/>
      </c>
      <c r="AD78" s="33" t="str">
        <f t="array" ref="AD78">IF($C$78="","",IFERROR(MAX(IF((ROW(مسودة!$C$52:$C$81)=SMALL(IF((ROW(مسودة!$C$52:$C$81)*(مسودة!$C$52:$C$81=$C$78)),ROW(مسودة!$C$52:$C$81)),ROW()-ROW(AD78)+1)),مسودة!AD52:'مسودة'!AD$81)),0))</f>
        <v/>
      </c>
      <c r="AE78" s="33" t="str">
        <f t="array" ref="AE78">IF($C$78="","",IFERROR(MAX(IF((ROW(مسودة!$C$52:$C$81)=SMALL(IF((ROW(مسودة!$C$52:$C$81)*(مسودة!$C$52:$C$81=$C$78)),ROW(مسودة!$C$52:$C$81)),ROW()-ROW(AE78)+1)),مسودة!AE52:'مسودة'!AE$81)),0))</f>
        <v/>
      </c>
      <c r="AF78" s="33" t="str">
        <f t="array" ref="AF78">IF($C$78="","",IFERROR(MAX(IF((ROW(مسودة!$C$52:$C$81)=SMALL(IF((ROW(مسودة!$C$52:$C$81)*(مسودة!$C$52:$C$81=$C$78)),ROW(مسودة!$C$52:$C$81)),ROW()-ROW(AF78)+1)),مسودة!AF52:'مسودة'!AF$81)),0))</f>
        <v/>
      </c>
      <c r="AG78" s="33" t="str">
        <f t="array" ref="AG78">IF($C$78="","",IFERROR(MAX(IF((ROW(مسودة!$C$52:$C$81)=SMALL(IF((ROW(مسودة!$C$52:$C$81)*(مسودة!$C$52:$C$81=$C$78)),ROW(مسودة!$C$52:$C$81)),ROW()-ROW(AG78)+1)),مسودة!AG52:'مسودة'!AG$81)),0))</f>
        <v/>
      </c>
      <c r="AH78" s="33" t="str">
        <f t="array" ref="AH78">IF($C$78="","",IFERROR(MAX(IF((ROW(مسودة!$C$52:$C$81)=SMALL(IF((ROW(مسودة!$C$52:$C$81)*(مسودة!$C$52:$C$81=$C$78)),ROW(مسودة!$C$52:$C$81)),ROW()-ROW(AH78)+1)),مسودة!AH52:'مسودة'!AH$81)),0))</f>
        <v/>
      </c>
      <c r="AI78" s="33" t="str">
        <f t="array" ref="AI78">IF($C$78="","",IFERROR(MAX(IF((ROW(مسودة!$C$52:$C$81)=SMALL(IF((ROW(مسودة!$C$52:$C$81)*(مسودة!$C$52:$C$81=$C$78)),ROW(مسودة!$C$52:$C$81)),ROW()-ROW(AI78)+1)),مسودة!AI52:'مسودة'!AI$81)),0))</f>
        <v/>
      </c>
      <c r="AJ78" s="33" t="str">
        <f t="array" ref="AJ78">IF($C$78="","",IFERROR(MAX(IF((ROW(مسودة!$C$52:$C$81)=SMALL(IF((ROW(مسودة!$C$52:$C$81)*(مسودة!$C$52:$C$81=$C$78)),ROW(مسودة!$C$52:$C$81)),ROW()-ROW(AJ78)+1)),مسودة!AJ52:'مسودة'!AJ$81)),0))</f>
        <v/>
      </c>
      <c r="AK78" s="33" t="str">
        <f t="array" ref="AK78">IF($C$78="","",IFERROR(MAX(IF((ROW(مسودة!$C$52:$C$81)=SMALL(IF((ROW(مسودة!$C$52:$C$81)*(مسودة!$C$52:$C$81=$C$78)),ROW(مسودة!$C$52:$C$81)),ROW()-ROW(AK78)+1)),مسودة!AK52:'مسودة'!AK$81)),0))</f>
        <v/>
      </c>
      <c r="AL78" s="33" t="str">
        <f t="array" ref="AL78">IF($C$78="","",IFERROR(MAX(IF((ROW(مسودة!$C$52:$C$81)=SMALL(IF((ROW(مسودة!$C$52:$C$81)*(مسودة!$C$52:$C$81=$C$78)),ROW(مسودة!$C$52:$C$81)),ROW()-ROW(AL78)+1)),مسودة!AL52:'مسودة'!AL$81)),0))</f>
        <v/>
      </c>
      <c r="AM78" s="33" t="str">
        <f t="array" ref="AM78">IF($C$78="","",IFERROR(MAX(IF((ROW(مسودة!$C$52:$C$81)=SMALL(IF((ROW(مسودة!$C$52:$C$81)*(مسودة!$C$52:$C$81=$C$78)),ROW(مسودة!$C$52:$C$81)),ROW()-ROW(AM78)+1)),مسودة!AM52:'مسودة'!AM$81)),0))</f>
        <v/>
      </c>
      <c r="AN78" s="46"/>
      <c r="AO78" s="46"/>
      <c r="AP78" s="47"/>
      <c r="AQ78" s="41"/>
      <c r="AR78" s="41"/>
      <c r="AS78" s="41"/>
      <c r="AT78" s="41"/>
      <c r="AU78" s="95" t="str">
        <f>IFERROR(LOOKUP(2,1/((مسودة!$C$52:$C$81=C78)*(مسودة!$F$52:$F$81=F78)),مسودة!$AV$52:$AV$81),"")</f>
        <v/>
      </c>
    </row>
    <row r="79" spans="2:47" ht="28.5" customHeight="1" thickBot="1">
      <c r="B79" s="40"/>
      <c r="C79" s="91"/>
      <c r="D79" s="43"/>
      <c r="E79" s="43"/>
      <c r="F79" s="11" t="s">
        <v>31</v>
      </c>
      <c r="G79" s="33" t="str">
        <f t="array" ref="G79">IF($C$78="","",IFERROR(MAX(IF((ROW(مسودة!$C$52:$C$81)=SMALL(IF((ROW(مسودة!$C$52:$C$81)*(مسودة!$C$52:$C$81=$C$78)),ROW(مسودة!$C$52:$C$81)),ROW()-ROW(G79)+1)),مسودة!G53:'مسودة'!G$81)),0))</f>
        <v/>
      </c>
      <c r="H79" s="33" t="str">
        <f t="array" ref="H79">IF($C$78="","",IFERROR(MAX(IF((ROW(مسودة!$C$52:$C$81)=SMALL(IF((ROW(مسودة!$C$52:$C$81)*(مسودة!$C$52:$C$81=$C$78)),ROW(مسودة!$C$52:$C$81)),ROW()-ROW(H79)+1)),مسودة!H53:'مسودة'!H$81)),0))</f>
        <v/>
      </c>
      <c r="I79" s="33" t="str">
        <f t="array" ref="I79">IF($C$78="","",IFERROR(MAX(IF((ROW(مسودة!$C$52:$C$81)=SMALL(IF((ROW(مسودة!$C$52:$C$81)*(مسودة!$C$52:$C$81=$C$78)),ROW(مسودة!$C$52:$C$81)),ROW()-ROW(I79)+1)),مسودة!I53:'مسودة'!I$81)),0))</f>
        <v/>
      </c>
      <c r="J79" s="33" t="str">
        <f t="array" ref="J79">IF($C$78="","",IFERROR(MAX(IF((ROW(مسودة!$C$52:$C$81)=SMALL(IF((ROW(مسودة!$C$52:$C$81)*(مسودة!$C$52:$C$81=$C$78)),ROW(مسودة!$C$52:$C$81)),ROW()-ROW(J79)+1)),مسودة!J53:'مسودة'!J$81)),0))</f>
        <v/>
      </c>
      <c r="K79" s="33" t="str">
        <f t="array" ref="K79">IF($C$78="","",IFERROR(MAX(IF((ROW(مسودة!$C$52:$C$81)=SMALL(IF((ROW(مسودة!$C$52:$C$81)*(مسودة!$C$52:$C$81=$C$78)),ROW(مسودة!$C$52:$C$81)),ROW()-ROW(K79)+1)),مسودة!K53:'مسودة'!K$81)),0))</f>
        <v/>
      </c>
      <c r="L79" s="33" t="str">
        <f t="array" ref="L79">IF($C$78="","",IFERROR(MAX(IF((ROW(مسودة!$C$52:$C$81)=SMALL(IF((ROW(مسودة!$C$52:$C$81)*(مسودة!$C$52:$C$81=$C$78)),ROW(مسودة!$C$52:$C$81)),ROW()-ROW(L79)+1)),مسودة!L53:'مسودة'!L$81)),0))</f>
        <v/>
      </c>
      <c r="M79" s="33" t="str">
        <f t="array" ref="M79">IF($C$78="","",IFERROR(MAX(IF((ROW(مسودة!$C$52:$C$81)=SMALL(IF((ROW(مسودة!$C$52:$C$81)*(مسودة!$C$52:$C$81=$C$78)),ROW(مسودة!$C$52:$C$81)),ROW()-ROW(M79)+1)),مسودة!M53:'مسودة'!M$81)),0))</f>
        <v/>
      </c>
      <c r="N79" s="33" t="str">
        <f t="array" ref="N79">IF($C$78="","",IFERROR(MAX(IF((ROW(مسودة!$C$52:$C$81)=SMALL(IF((ROW(مسودة!$C$52:$C$81)*(مسودة!$C$52:$C$81=$C$78)),ROW(مسودة!$C$52:$C$81)),ROW()-ROW(N79)+1)),مسودة!N53:'مسودة'!N$81)),0))</f>
        <v/>
      </c>
      <c r="O79" s="33" t="str">
        <f t="array" ref="O79">IF($C$78="","",IFERROR(MAX(IF((ROW(مسودة!$C$52:$C$81)=SMALL(IF((ROW(مسودة!$C$52:$C$81)*(مسودة!$C$52:$C$81=$C$78)),ROW(مسودة!$C$52:$C$81)),ROW()-ROW(O79)+1)),مسودة!O53:'مسودة'!O$81)),0))</f>
        <v/>
      </c>
      <c r="P79" s="33" t="str">
        <f t="array" ref="P79">IF($C$78="","",IFERROR(MAX(IF((ROW(مسودة!$C$52:$C$81)=SMALL(IF((ROW(مسودة!$C$52:$C$81)*(مسودة!$C$52:$C$81=$C$78)),ROW(مسودة!$C$52:$C$81)),ROW()-ROW(P79)+1)),مسودة!P53:'مسودة'!P$81)),0))</f>
        <v/>
      </c>
      <c r="Q79" s="33" t="str">
        <f t="array" ref="Q79">IF($C$78="","",IFERROR(MAX(IF((ROW(مسودة!$C$52:$C$81)=SMALL(IF((ROW(مسودة!$C$52:$C$81)*(مسودة!$C$52:$C$81=$C$78)),ROW(مسودة!$C$52:$C$81)),ROW()-ROW(Q79)+1)),مسودة!Q53:'مسودة'!Q$81)),0))</f>
        <v/>
      </c>
      <c r="R79" s="33" t="str">
        <f t="array" ref="R79">IF($C$78="","",IFERROR(MAX(IF((ROW(مسودة!$C$52:$C$81)=SMALL(IF((ROW(مسودة!$C$52:$C$81)*(مسودة!$C$52:$C$81=$C$78)),ROW(مسودة!$C$52:$C$81)),ROW()-ROW(R79)+1)),مسودة!R53:'مسودة'!R$81)),0))</f>
        <v/>
      </c>
      <c r="S79" s="33" t="str">
        <f t="array" ref="S79">IF($C$78="","",IFERROR(MAX(IF((ROW(مسودة!$C$52:$C$81)=SMALL(IF((ROW(مسودة!$C$52:$C$81)*(مسودة!$C$52:$C$81=$C$78)),ROW(مسودة!$C$52:$C$81)),ROW()-ROW(S79)+1)),مسودة!S53:'مسودة'!S$81)),0))</f>
        <v/>
      </c>
      <c r="T79" s="33" t="str">
        <f t="array" ref="T79">IF($C$78="","",IFERROR(MAX(IF((ROW(مسودة!$C$52:$C$81)=SMALL(IF((ROW(مسودة!$C$52:$C$81)*(مسودة!$C$52:$C$81=$C$78)),ROW(مسودة!$C$52:$C$81)),ROW()-ROW(T79)+1)),مسودة!T53:'مسودة'!T$81)),0))</f>
        <v/>
      </c>
      <c r="U79" s="33" t="str">
        <f t="array" ref="U79">IF($C$78="","",IFERROR(MAX(IF((ROW(مسودة!$C$52:$C$81)=SMALL(IF((ROW(مسودة!$C$52:$C$81)*(مسودة!$C$52:$C$81=$C$78)),ROW(مسودة!$C$52:$C$81)),ROW()-ROW(U79)+1)),مسودة!U53:'مسودة'!U$81)),0))</f>
        <v/>
      </c>
      <c r="V79" s="33" t="str">
        <f t="array" ref="V79">IF($C$78="","",IFERROR(MAX(IF((ROW(مسودة!$C$52:$C$81)=SMALL(IF((ROW(مسودة!$C$52:$C$81)*(مسودة!$C$52:$C$81=$C$78)),ROW(مسودة!$C$52:$C$81)),ROW()-ROW(V79)+1)),مسودة!V53:'مسودة'!V$81)),0))</f>
        <v/>
      </c>
      <c r="W79" s="33" t="str">
        <f t="array" ref="W79">IF($C$78="","",IFERROR(MAX(IF((ROW(مسودة!$C$52:$C$81)=SMALL(IF((ROW(مسودة!$C$52:$C$81)*(مسودة!$C$52:$C$81=$C$78)),ROW(مسودة!$C$52:$C$81)),ROW()-ROW(W79)+1)),مسودة!W53:'مسودة'!W$81)),0))</f>
        <v/>
      </c>
      <c r="X79" s="33" t="str">
        <f t="array" ref="X79">IF($C$78="","",IFERROR(MAX(IF((ROW(مسودة!$C$52:$C$81)=SMALL(IF((ROW(مسودة!$C$52:$C$81)*(مسودة!$C$52:$C$81=$C$78)),ROW(مسودة!$C$52:$C$81)),ROW()-ROW(X79)+1)),مسودة!X53:'مسودة'!X$81)),0))</f>
        <v/>
      </c>
      <c r="Y79" s="33" t="str">
        <f t="array" ref="Y79">IF($C$78="","",IFERROR(MAX(IF((ROW(مسودة!$C$52:$C$81)=SMALL(IF((ROW(مسودة!$C$52:$C$81)*(مسودة!$C$52:$C$81=$C$78)),ROW(مسودة!$C$52:$C$81)),ROW()-ROW(Y79)+1)),مسودة!Y53:'مسودة'!Y$81)),0))</f>
        <v/>
      </c>
      <c r="Z79" s="33" t="str">
        <f t="array" ref="Z79">IF($C$78="","",IFERROR(MAX(IF((ROW(مسودة!$C$52:$C$81)=SMALL(IF((ROW(مسودة!$C$52:$C$81)*(مسودة!$C$52:$C$81=$C$78)),ROW(مسودة!$C$52:$C$81)),ROW()-ROW(Z79)+1)),مسودة!Z53:'مسودة'!Z$81)),0))</f>
        <v/>
      </c>
      <c r="AA79" s="33" t="str">
        <f t="array" ref="AA79">IF($C$78="","",IFERROR(MAX(IF((ROW(مسودة!$C$52:$C$81)=SMALL(IF((ROW(مسودة!$C$52:$C$81)*(مسودة!$C$52:$C$81=$C$78)),ROW(مسودة!$C$52:$C$81)),ROW()-ROW(AA79)+1)),مسودة!AA53:'مسودة'!AA$81)),0))</f>
        <v/>
      </c>
      <c r="AB79" s="33" t="str">
        <f t="array" ref="AB79">IF($C$78="","",IFERROR(MAX(IF((ROW(مسودة!$C$52:$C$81)=SMALL(IF((ROW(مسودة!$C$52:$C$81)*(مسودة!$C$52:$C$81=$C$78)),ROW(مسودة!$C$52:$C$81)),ROW()-ROW(AB79)+1)),مسودة!AB53:'مسودة'!AB$81)),0))</f>
        <v/>
      </c>
      <c r="AC79" s="33" t="str">
        <f t="array" ref="AC79">IF($C$78="","",IFERROR(MAX(IF((ROW(مسودة!$C$52:$C$81)=SMALL(IF((ROW(مسودة!$C$52:$C$81)*(مسودة!$C$52:$C$81=$C$78)),ROW(مسودة!$C$52:$C$81)),ROW()-ROW(AC79)+1)),مسودة!AC53:'مسودة'!AC$81)),0))</f>
        <v/>
      </c>
      <c r="AD79" s="33" t="str">
        <f t="array" ref="AD79">IF($C$78="","",IFERROR(MAX(IF((ROW(مسودة!$C$52:$C$81)=SMALL(IF((ROW(مسودة!$C$52:$C$81)*(مسودة!$C$52:$C$81=$C$78)),ROW(مسودة!$C$52:$C$81)),ROW()-ROW(AD79)+1)),مسودة!AD53:'مسودة'!AD$81)),0))</f>
        <v/>
      </c>
      <c r="AE79" s="33" t="str">
        <f t="array" ref="AE79">IF($C$78="","",IFERROR(MAX(IF((ROW(مسودة!$C$52:$C$81)=SMALL(IF((ROW(مسودة!$C$52:$C$81)*(مسودة!$C$52:$C$81=$C$78)),ROW(مسودة!$C$52:$C$81)),ROW()-ROW(AE79)+1)),مسودة!AE53:'مسودة'!AE$81)),0))</f>
        <v/>
      </c>
      <c r="AF79" s="33" t="str">
        <f t="array" ref="AF79">IF($C$78="","",IFERROR(MAX(IF((ROW(مسودة!$C$52:$C$81)=SMALL(IF((ROW(مسودة!$C$52:$C$81)*(مسودة!$C$52:$C$81=$C$78)),ROW(مسودة!$C$52:$C$81)),ROW()-ROW(AF79)+1)),مسودة!AF53:'مسودة'!AF$81)),0))</f>
        <v/>
      </c>
      <c r="AG79" s="33" t="str">
        <f t="array" ref="AG79">IF($C$78="","",IFERROR(MAX(IF((ROW(مسودة!$C$52:$C$81)=SMALL(IF((ROW(مسودة!$C$52:$C$81)*(مسودة!$C$52:$C$81=$C$78)),ROW(مسودة!$C$52:$C$81)),ROW()-ROW(AG79)+1)),مسودة!AG53:'مسودة'!AG$81)),0))</f>
        <v/>
      </c>
      <c r="AH79" s="33" t="str">
        <f t="array" ref="AH79">IF($C$78="","",IFERROR(MAX(IF((ROW(مسودة!$C$52:$C$81)=SMALL(IF((ROW(مسودة!$C$52:$C$81)*(مسودة!$C$52:$C$81=$C$78)),ROW(مسودة!$C$52:$C$81)),ROW()-ROW(AH79)+1)),مسودة!AH53:'مسودة'!AH$81)),0))</f>
        <v/>
      </c>
      <c r="AI79" s="33" t="str">
        <f t="array" ref="AI79">IF($C$78="","",IFERROR(MAX(IF((ROW(مسودة!$C$52:$C$81)=SMALL(IF((ROW(مسودة!$C$52:$C$81)*(مسودة!$C$52:$C$81=$C$78)),ROW(مسودة!$C$52:$C$81)),ROW()-ROW(AI79)+1)),مسودة!AI53:'مسودة'!AI$81)),0))</f>
        <v/>
      </c>
      <c r="AJ79" s="33" t="str">
        <f t="array" ref="AJ79">IF($C$78="","",IFERROR(MAX(IF((ROW(مسودة!$C$52:$C$81)=SMALL(IF((ROW(مسودة!$C$52:$C$81)*(مسودة!$C$52:$C$81=$C$78)),ROW(مسودة!$C$52:$C$81)),ROW()-ROW(AJ79)+1)),مسودة!AJ53:'مسودة'!AJ$81)),0))</f>
        <v/>
      </c>
      <c r="AK79" s="33" t="str">
        <f t="array" ref="AK79">IF($C$78="","",IFERROR(MAX(IF((ROW(مسودة!$C$52:$C$81)=SMALL(IF((ROW(مسودة!$C$52:$C$81)*(مسودة!$C$52:$C$81=$C$78)),ROW(مسودة!$C$52:$C$81)),ROW()-ROW(AK79)+1)),مسودة!AK53:'مسودة'!AK$81)),0))</f>
        <v/>
      </c>
      <c r="AL79" s="33" t="str">
        <f t="array" ref="AL79">IF($C$78="","",IFERROR(MAX(IF((ROW(مسودة!$C$52:$C$81)=SMALL(IF((ROW(مسودة!$C$52:$C$81)*(مسودة!$C$52:$C$81=$C$78)),ROW(مسودة!$C$52:$C$81)),ROW()-ROW(AL79)+1)),مسودة!AL53:'مسودة'!AL$81)),0))</f>
        <v/>
      </c>
      <c r="AM79" s="33" t="str">
        <f t="array" ref="AM79">IF($C$78="","",IFERROR(MAX(IF((ROW(مسودة!$C$52:$C$81)=SMALL(IF((ROW(مسودة!$C$52:$C$81)*(مسودة!$C$52:$C$81=$C$78)),ROW(مسودة!$C$52:$C$81)),ROW()-ROW(AM79)+1)),مسودة!AM53:'مسودة'!AM$81)),0))</f>
        <v/>
      </c>
      <c r="AN79" s="46"/>
      <c r="AO79" s="46"/>
      <c r="AP79" s="48"/>
      <c r="AQ79" s="41"/>
      <c r="AR79" s="41"/>
      <c r="AS79" s="41"/>
      <c r="AT79" s="41"/>
      <c r="AU79" s="96"/>
    </row>
    <row r="80" spans="2:47" ht="36" customHeight="1" thickBot="1">
      <c r="B80" s="40"/>
      <c r="C80" s="85"/>
      <c r="D80" s="43"/>
      <c r="E80" s="43"/>
      <c r="F80" s="14" t="s">
        <v>32</v>
      </c>
      <c r="G80" s="33" t="str">
        <f t="array" ref="G80">IF($C$78="","",IFERROR(MAX(IF((ROW(مسودة!$C$52:$C$81)=SMALL(IF((ROW(مسودة!$C$52:$C$81)*(مسودة!$C$52:$C$81=$C$78)),ROW(مسودة!$C$52:$C$81)),ROW()-ROW(G80)+1)),مسودة!G54:'مسودة'!G$81)),0))</f>
        <v/>
      </c>
      <c r="H80" s="33" t="str">
        <f t="array" ref="H80">IF($C$78="","",IFERROR(MAX(IF((ROW(مسودة!$C$52:$C$81)=SMALL(IF((ROW(مسودة!$C$52:$C$81)*(مسودة!$C$52:$C$81=$C$78)),ROW(مسودة!$C$52:$C$81)),ROW()-ROW(H80)+1)),مسودة!H54:'مسودة'!H$81)),0))</f>
        <v/>
      </c>
      <c r="I80" s="33" t="str">
        <f t="array" ref="I80">IF($C$78="","",IFERROR(MAX(IF((ROW(مسودة!$C$52:$C$81)=SMALL(IF((ROW(مسودة!$C$52:$C$81)*(مسودة!$C$52:$C$81=$C$78)),ROW(مسودة!$C$52:$C$81)),ROW()-ROW(I80)+1)),مسودة!I54:'مسودة'!I$81)),0))</f>
        <v/>
      </c>
      <c r="J80" s="33" t="str">
        <f t="array" ref="J80">IF($C$78="","",IFERROR(MAX(IF((ROW(مسودة!$C$52:$C$81)=SMALL(IF((ROW(مسودة!$C$52:$C$81)*(مسودة!$C$52:$C$81=$C$78)),ROW(مسودة!$C$52:$C$81)),ROW()-ROW(J80)+1)),مسودة!J54:'مسودة'!J$81)),0))</f>
        <v/>
      </c>
      <c r="K80" s="33" t="str">
        <f t="array" ref="K80">IF($C$78="","",IFERROR(MAX(IF((ROW(مسودة!$C$52:$C$81)=SMALL(IF((ROW(مسودة!$C$52:$C$81)*(مسودة!$C$52:$C$81=$C$78)),ROW(مسودة!$C$52:$C$81)),ROW()-ROW(K80)+1)),مسودة!K54:'مسودة'!K$81)),0))</f>
        <v/>
      </c>
      <c r="L80" s="33" t="str">
        <f t="array" ref="L80">IF($C$78="","",IFERROR(MAX(IF((ROW(مسودة!$C$52:$C$81)=SMALL(IF((ROW(مسودة!$C$52:$C$81)*(مسودة!$C$52:$C$81=$C$78)),ROW(مسودة!$C$52:$C$81)),ROW()-ROW(L80)+1)),مسودة!L54:'مسودة'!L$81)),0))</f>
        <v/>
      </c>
      <c r="M80" s="33" t="str">
        <f t="array" ref="M80">IF($C$78="","",IFERROR(MAX(IF((ROW(مسودة!$C$52:$C$81)=SMALL(IF((ROW(مسودة!$C$52:$C$81)*(مسودة!$C$52:$C$81=$C$78)),ROW(مسودة!$C$52:$C$81)),ROW()-ROW(M80)+1)),مسودة!M54:'مسودة'!M$81)),0))</f>
        <v/>
      </c>
      <c r="N80" s="33" t="str">
        <f t="array" ref="N80">IF($C$78="","",IFERROR(MAX(IF((ROW(مسودة!$C$52:$C$81)=SMALL(IF((ROW(مسودة!$C$52:$C$81)*(مسودة!$C$52:$C$81=$C$78)),ROW(مسودة!$C$52:$C$81)),ROW()-ROW(N80)+1)),مسودة!N54:'مسودة'!N$81)),0))</f>
        <v/>
      </c>
      <c r="O80" s="33" t="str">
        <f t="array" ref="O80">IF($C$78="","",IFERROR(MAX(IF((ROW(مسودة!$C$52:$C$81)=SMALL(IF((ROW(مسودة!$C$52:$C$81)*(مسودة!$C$52:$C$81=$C$78)),ROW(مسودة!$C$52:$C$81)),ROW()-ROW(O80)+1)),مسودة!O54:'مسودة'!O$81)),0))</f>
        <v/>
      </c>
      <c r="P80" s="33" t="str">
        <f t="array" ref="P80">IF($C$78="","",IFERROR(MAX(IF((ROW(مسودة!$C$52:$C$81)=SMALL(IF((ROW(مسودة!$C$52:$C$81)*(مسودة!$C$52:$C$81=$C$78)),ROW(مسودة!$C$52:$C$81)),ROW()-ROW(P80)+1)),مسودة!P54:'مسودة'!P$81)),0))</f>
        <v/>
      </c>
      <c r="Q80" s="33" t="str">
        <f t="array" ref="Q80">IF($C$78="","",IFERROR(MAX(IF((ROW(مسودة!$C$52:$C$81)=SMALL(IF((ROW(مسودة!$C$52:$C$81)*(مسودة!$C$52:$C$81=$C$78)),ROW(مسودة!$C$52:$C$81)),ROW()-ROW(Q80)+1)),مسودة!Q54:'مسودة'!Q$81)),0))</f>
        <v/>
      </c>
      <c r="R80" s="33" t="str">
        <f t="array" ref="R80">IF($C$78="","",IFERROR(MAX(IF((ROW(مسودة!$C$52:$C$81)=SMALL(IF((ROW(مسودة!$C$52:$C$81)*(مسودة!$C$52:$C$81=$C$78)),ROW(مسودة!$C$52:$C$81)),ROW()-ROW(R80)+1)),مسودة!R54:'مسودة'!R$81)),0))</f>
        <v/>
      </c>
      <c r="S80" s="33" t="str">
        <f t="array" ref="S80">IF($C$78="","",IFERROR(MAX(IF((ROW(مسودة!$C$52:$C$81)=SMALL(IF((ROW(مسودة!$C$52:$C$81)*(مسودة!$C$52:$C$81=$C$78)),ROW(مسودة!$C$52:$C$81)),ROW()-ROW(S80)+1)),مسودة!S54:'مسودة'!S$81)),0))</f>
        <v/>
      </c>
      <c r="T80" s="33" t="str">
        <f t="array" ref="T80">IF($C$78="","",IFERROR(MAX(IF((ROW(مسودة!$C$52:$C$81)=SMALL(IF((ROW(مسودة!$C$52:$C$81)*(مسودة!$C$52:$C$81=$C$78)),ROW(مسودة!$C$52:$C$81)),ROW()-ROW(T80)+1)),مسودة!T54:'مسودة'!T$81)),0))</f>
        <v/>
      </c>
      <c r="U80" s="33" t="str">
        <f t="array" ref="U80">IF($C$78="","",IFERROR(MAX(IF((ROW(مسودة!$C$52:$C$81)=SMALL(IF((ROW(مسودة!$C$52:$C$81)*(مسودة!$C$52:$C$81=$C$78)),ROW(مسودة!$C$52:$C$81)),ROW()-ROW(U80)+1)),مسودة!U54:'مسودة'!U$81)),0))</f>
        <v/>
      </c>
      <c r="V80" s="33" t="str">
        <f t="array" ref="V80">IF($C$78="","",IFERROR(MAX(IF((ROW(مسودة!$C$52:$C$81)=SMALL(IF((ROW(مسودة!$C$52:$C$81)*(مسودة!$C$52:$C$81=$C$78)),ROW(مسودة!$C$52:$C$81)),ROW()-ROW(V80)+1)),مسودة!V54:'مسودة'!V$81)),0))</f>
        <v/>
      </c>
      <c r="W80" s="33" t="str">
        <f t="array" ref="W80">IF($C$78="","",IFERROR(MAX(IF((ROW(مسودة!$C$52:$C$81)=SMALL(IF((ROW(مسودة!$C$52:$C$81)*(مسودة!$C$52:$C$81=$C$78)),ROW(مسودة!$C$52:$C$81)),ROW()-ROW(W80)+1)),مسودة!W54:'مسودة'!W$81)),0))</f>
        <v/>
      </c>
      <c r="X80" s="33" t="str">
        <f t="array" ref="X80">IF($C$78="","",IFERROR(MAX(IF((ROW(مسودة!$C$52:$C$81)=SMALL(IF((ROW(مسودة!$C$52:$C$81)*(مسودة!$C$52:$C$81=$C$78)),ROW(مسودة!$C$52:$C$81)),ROW()-ROW(X80)+1)),مسودة!X54:'مسودة'!X$81)),0))</f>
        <v/>
      </c>
      <c r="Y80" s="33" t="str">
        <f t="array" ref="Y80">IF($C$78="","",IFERROR(MAX(IF((ROW(مسودة!$C$52:$C$81)=SMALL(IF((ROW(مسودة!$C$52:$C$81)*(مسودة!$C$52:$C$81=$C$78)),ROW(مسودة!$C$52:$C$81)),ROW()-ROW(Y80)+1)),مسودة!Y54:'مسودة'!Y$81)),0))</f>
        <v/>
      </c>
      <c r="Z80" s="33" t="str">
        <f t="array" ref="Z80">IF($C$78="","",IFERROR(MAX(IF((ROW(مسودة!$C$52:$C$81)=SMALL(IF((ROW(مسودة!$C$52:$C$81)*(مسودة!$C$52:$C$81=$C$78)),ROW(مسودة!$C$52:$C$81)),ROW()-ROW(Z80)+1)),مسودة!Z54:'مسودة'!Z$81)),0))</f>
        <v/>
      </c>
      <c r="AA80" s="33" t="str">
        <f t="array" ref="AA80">IF($C$78="","",IFERROR(MAX(IF((ROW(مسودة!$C$52:$C$81)=SMALL(IF((ROW(مسودة!$C$52:$C$81)*(مسودة!$C$52:$C$81=$C$78)),ROW(مسودة!$C$52:$C$81)),ROW()-ROW(AA80)+1)),مسودة!AA54:'مسودة'!AA$81)),0))</f>
        <v/>
      </c>
      <c r="AB80" s="33" t="str">
        <f t="array" ref="AB80">IF($C$78="","",IFERROR(MAX(IF((ROW(مسودة!$C$52:$C$81)=SMALL(IF((ROW(مسودة!$C$52:$C$81)*(مسودة!$C$52:$C$81=$C$78)),ROW(مسودة!$C$52:$C$81)),ROW()-ROW(AB80)+1)),مسودة!AB54:'مسودة'!AB$81)),0))</f>
        <v/>
      </c>
      <c r="AC80" s="33" t="str">
        <f t="array" ref="AC80">IF($C$78="","",IFERROR(MAX(IF((ROW(مسودة!$C$52:$C$81)=SMALL(IF((ROW(مسودة!$C$52:$C$81)*(مسودة!$C$52:$C$81=$C$78)),ROW(مسودة!$C$52:$C$81)),ROW()-ROW(AC80)+1)),مسودة!AC54:'مسودة'!AC$81)),0))</f>
        <v/>
      </c>
      <c r="AD80" s="33" t="str">
        <f t="array" ref="AD80">IF($C$78="","",IFERROR(MAX(IF((ROW(مسودة!$C$52:$C$81)=SMALL(IF((ROW(مسودة!$C$52:$C$81)*(مسودة!$C$52:$C$81=$C$78)),ROW(مسودة!$C$52:$C$81)),ROW()-ROW(AD80)+1)),مسودة!AD54:'مسودة'!AD$81)),0))</f>
        <v/>
      </c>
      <c r="AE80" s="33" t="str">
        <f t="array" ref="AE80">IF($C$78="","",IFERROR(MAX(IF((ROW(مسودة!$C$52:$C$81)=SMALL(IF((ROW(مسودة!$C$52:$C$81)*(مسودة!$C$52:$C$81=$C$78)),ROW(مسودة!$C$52:$C$81)),ROW()-ROW(AE80)+1)),مسودة!AE54:'مسودة'!AE$81)),0))</f>
        <v/>
      </c>
      <c r="AF80" s="33" t="str">
        <f t="array" ref="AF80">IF($C$78="","",IFERROR(MAX(IF((ROW(مسودة!$C$52:$C$81)=SMALL(IF((ROW(مسودة!$C$52:$C$81)*(مسودة!$C$52:$C$81=$C$78)),ROW(مسودة!$C$52:$C$81)),ROW()-ROW(AF80)+1)),مسودة!AF54:'مسودة'!AF$81)),0))</f>
        <v/>
      </c>
      <c r="AG80" s="33" t="str">
        <f t="array" ref="AG80">IF($C$78="","",IFERROR(MAX(IF((ROW(مسودة!$C$52:$C$81)=SMALL(IF((ROW(مسودة!$C$52:$C$81)*(مسودة!$C$52:$C$81=$C$78)),ROW(مسودة!$C$52:$C$81)),ROW()-ROW(AG80)+1)),مسودة!AG54:'مسودة'!AG$81)),0))</f>
        <v/>
      </c>
      <c r="AH80" s="33" t="str">
        <f t="array" ref="AH80">IF($C$78="","",IFERROR(MAX(IF((ROW(مسودة!$C$52:$C$81)=SMALL(IF((ROW(مسودة!$C$52:$C$81)*(مسودة!$C$52:$C$81=$C$78)),ROW(مسودة!$C$52:$C$81)),ROW()-ROW(AH80)+1)),مسودة!AH54:'مسودة'!AH$81)),0))</f>
        <v/>
      </c>
      <c r="AI80" s="33" t="str">
        <f t="array" ref="AI80">IF($C$78="","",IFERROR(MAX(IF((ROW(مسودة!$C$52:$C$81)=SMALL(IF((ROW(مسودة!$C$52:$C$81)*(مسودة!$C$52:$C$81=$C$78)),ROW(مسودة!$C$52:$C$81)),ROW()-ROW(AI80)+1)),مسودة!AI54:'مسودة'!AI$81)),0))</f>
        <v/>
      </c>
      <c r="AJ80" s="33" t="str">
        <f t="array" ref="AJ80">IF($C$78="","",IFERROR(MAX(IF((ROW(مسودة!$C$52:$C$81)=SMALL(IF((ROW(مسودة!$C$52:$C$81)*(مسودة!$C$52:$C$81=$C$78)),ROW(مسودة!$C$52:$C$81)),ROW()-ROW(AJ80)+1)),مسودة!AJ54:'مسودة'!AJ$81)),0))</f>
        <v/>
      </c>
      <c r="AK80" s="33" t="str">
        <f t="array" ref="AK80">IF($C$78="","",IFERROR(MAX(IF((ROW(مسودة!$C$52:$C$81)=SMALL(IF((ROW(مسودة!$C$52:$C$81)*(مسودة!$C$52:$C$81=$C$78)),ROW(مسودة!$C$52:$C$81)),ROW()-ROW(AK80)+1)),مسودة!AK54:'مسودة'!AK$81)),0))</f>
        <v/>
      </c>
      <c r="AL80" s="33" t="str">
        <f t="array" ref="AL80">IF($C$78="","",IFERROR(MAX(IF((ROW(مسودة!$C$52:$C$81)=SMALL(IF((ROW(مسودة!$C$52:$C$81)*(مسودة!$C$52:$C$81=$C$78)),ROW(مسودة!$C$52:$C$81)),ROW()-ROW(AL80)+1)),مسودة!AL54:'مسودة'!AL$81)),0))</f>
        <v/>
      </c>
      <c r="AM80" s="33" t="str">
        <f t="array" ref="AM80">IF($C$78="","",IFERROR(MAX(IF((ROW(مسودة!$C$52:$C$81)=SMALL(IF((ROW(مسودة!$C$52:$C$81)*(مسودة!$C$52:$C$81=$C$78)),ROW(مسودة!$C$52:$C$81)),ROW()-ROW(AM80)+1)),مسودة!AM54:'مسودة'!AM$81)),0))</f>
        <v/>
      </c>
      <c r="AN80" s="32" t="str">
        <f t="array" ref="AN80">IF($C$78="","",IFERROR(MAX(IF((ROW(مسودة!$C$52:$C$81)=SMALL(IF((ROW(مسودة!$C$52:$C$81)*(مسودة!$C$52:$C$81=$C$78)),ROW(مسودة!$C$52:$C$81)),ROW()-ROW(AN80)+1)),مسودة!AN54:AN$81)),0))</f>
        <v/>
      </c>
      <c r="AO80" s="32" t="str">
        <f t="array" ref="AO80">IF($C$78="","",IFERROR(MAX(IF((ROW(مسودة!$C$52:$C$81)=SMALL(IF((ROW(مسودة!$C$52:$C$81)*(مسودة!$C$52:$C$81=$C$78)),ROW(مسودة!$C$52:$C$81)),ROW()-ROW(AO80)+1)),مسودة!AO54:AO$81)),0))</f>
        <v/>
      </c>
      <c r="AP80" s="32" t="str">
        <f>IF(AO80&lt;50,"   ",IF(AO80&lt;65,"مقبول",IF(AO80&lt;75,"جيد",IF(AO80&lt;85,"جيدجداً",IF(AO80&lt;=100,"ممتاز","")))))</f>
        <v/>
      </c>
      <c r="AQ80" s="41"/>
      <c r="AR80" s="41"/>
      <c r="AS80" s="41"/>
      <c r="AT80" s="41"/>
      <c r="AU80" s="97"/>
    </row>
    <row r="81" spans="2:47" ht="28.5" customHeight="1" thickBot="1">
      <c r="B81" s="40">
        <f t="shared" ref="B81" si="7">B78+1</f>
        <v>20</v>
      </c>
      <c r="C81" s="90" t="str">
        <f t="array" ref="C81">IF(ISERROR(INDEX(مسودة!$C$52:$AV$81,SMALL(IF((مسودة!$AV$52:$AV$81="ناجح"),ROW(مسودة!$C$52:$AV$81)-MIN(ROW(مسودة!$C$52:$AV$81))+1,""),ROW(A10)),COLUMN(A10))),"",INDEX(مسودة!$C$52:$AV$81,SMALL(IF((مسودة!$AV$52:$AV$81="ناجح"),ROW(مسودة!$C$52:$AV$81)-MIN(ROW(مسودة!$C$52:$AV$81))+1,""),ROW(A10)),COLUMN(A10)))</f>
        <v/>
      </c>
      <c r="D81" s="87" t="str">
        <f>IF(C81&lt;&gt;"",VLOOKUP(C81,مسودة!$C$52:$D$81,2,0),"")</f>
        <v/>
      </c>
      <c r="E81" s="87" t="str">
        <f>IF(C81&lt;&gt;"",VLOOKUP(C81,مسودة!$C$52:$E$81,3,0),"")</f>
        <v/>
      </c>
      <c r="F81" s="11" t="s">
        <v>30</v>
      </c>
      <c r="G81" s="33" t="str">
        <f t="array" ref="G81">IF($C$81="","",IFERROR(MAX(IF((ROW(مسودة!$C$52:$C$81)=SMALL(IF((ROW(مسودة!$C$52:$C$81)*(مسودة!$C$52:$C$81=$C$81)),ROW(مسودة!$C$52:$C$81)),ROW()-ROW(G81)+1)),مسودة!G52:'مسودة'!G$81)),0))</f>
        <v/>
      </c>
      <c r="H81" s="33" t="str">
        <f t="array" ref="H81">IF($C$81="","",IFERROR(MAX(IF((ROW(مسودة!$C$52:$C$81)=SMALL(IF((ROW(مسودة!$C$52:$C$81)*(مسودة!$C$52:$C$81=$C$81)),ROW(مسودة!$C$52:$C$81)),ROW()-ROW(H81)+1)),مسودة!H52:'مسودة'!H$81)),0))</f>
        <v/>
      </c>
      <c r="I81" s="33" t="str">
        <f t="array" ref="I81">IF($C$81="","",IFERROR(MAX(IF((ROW(مسودة!$C$52:$C$81)=SMALL(IF((ROW(مسودة!$C$52:$C$81)*(مسودة!$C$52:$C$81=$C$81)),ROW(مسودة!$C$52:$C$81)),ROW()-ROW(I81)+1)),مسودة!I52:'مسودة'!I$81)),0))</f>
        <v/>
      </c>
      <c r="J81" s="33" t="str">
        <f t="array" ref="J81">IF($C$81="","",IFERROR(MAX(IF((ROW(مسودة!$C$52:$C$81)=SMALL(IF((ROW(مسودة!$C$52:$C$81)*(مسودة!$C$52:$C$81=$C$81)),ROW(مسودة!$C$52:$C$81)),ROW()-ROW(J81)+1)),مسودة!J52:'مسودة'!J$81)),0))</f>
        <v/>
      </c>
      <c r="K81" s="33" t="str">
        <f t="array" ref="K81">IF($C$81="","",IFERROR(MAX(IF((ROW(مسودة!$C$52:$C$81)=SMALL(IF((ROW(مسودة!$C$52:$C$81)*(مسودة!$C$52:$C$81=$C$81)),ROW(مسودة!$C$52:$C$81)),ROW()-ROW(K81)+1)),مسودة!K52:'مسودة'!K$81)),0))</f>
        <v/>
      </c>
      <c r="L81" s="33" t="str">
        <f t="array" ref="L81">IF($C$81="","",IFERROR(MAX(IF((ROW(مسودة!$C$52:$C$81)=SMALL(IF((ROW(مسودة!$C$52:$C$81)*(مسودة!$C$52:$C$81=$C$81)),ROW(مسودة!$C$52:$C$81)),ROW()-ROW(L81)+1)),مسودة!L52:'مسودة'!L$81)),0))</f>
        <v/>
      </c>
      <c r="M81" s="33" t="str">
        <f t="array" ref="M81">IF($C$81="","",IFERROR(MAX(IF((ROW(مسودة!$C$52:$C$81)=SMALL(IF((ROW(مسودة!$C$52:$C$81)*(مسودة!$C$52:$C$81=$C$81)),ROW(مسودة!$C$52:$C$81)),ROW()-ROW(M81)+1)),مسودة!M52:'مسودة'!M$81)),0))</f>
        <v/>
      </c>
      <c r="N81" s="33" t="str">
        <f t="array" ref="N81">IF($C$81="","",IFERROR(MAX(IF((ROW(مسودة!$C$52:$C$81)=SMALL(IF((ROW(مسودة!$C$52:$C$81)*(مسودة!$C$52:$C$81=$C$81)),ROW(مسودة!$C$52:$C$81)),ROW()-ROW(N81)+1)),مسودة!N52:'مسودة'!N$81)),0))</f>
        <v/>
      </c>
      <c r="O81" s="33" t="str">
        <f t="array" ref="O81">IF($C$81="","",IFERROR(MAX(IF((ROW(مسودة!$C$52:$C$81)=SMALL(IF((ROW(مسودة!$C$52:$C$81)*(مسودة!$C$52:$C$81=$C$81)),ROW(مسودة!$C$52:$C$81)),ROW()-ROW(O81)+1)),مسودة!O52:'مسودة'!O$81)),0))</f>
        <v/>
      </c>
      <c r="P81" s="33" t="str">
        <f t="array" ref="P81">IF($C$81="","",IFERROR(MAX(IF((ROW(مسودة!$C$52:$C$81)=SMALL(IF((ROW(مسودة!$C$52:$C$81)*(مسودة!$C$52:$C$81=$C$81)),ROW(مسودة!$C$52:$C$81)),ROW()-ROW(P81)+1)),مسودة!P52:'مسودة'!P$81)),0))</f>
        <v/>
      </c>
      <c r="Q81" s="33" t="str">
        <f t="array" ref="Q81">IF($C$81="","",IFERROR(MAX(IF((ROW(مسودة!$C$52:$C$81)=SMALL(IF((ROW(مسودة!$C$52:$C$81)*(مسودة!$C$52:$C$81=$C$81)),ROW(مسودة!$C$52:$C$81)),ROW()-ROW(Q81)+1)),مسودة!Q52:'مسودة'!Q$81)),0))</f>
        <v/>
      </c>
      <c r="R81" s="33" t="str">
        <f t="array" ref="R81">IF($C$81="","",IFERROR(MAX(IF((ROW(مسودة!$C$52:$C$81)=SMALL(IF((ROW(مسودة!$C$52:$C$81)*(مسودة!$C$52:$C$81=$C$81)),ROW(مسودة!$C$52:$C$81)),ROW()-ROW(R81)+1)),مسودة!R52:'مسودة'!R$81)),0))</f>
        <v/>
      </c>
      <c r="S81" s="33" t="str">
        <f t="array" ref="S81">IF($C$81="","",IFERROR(MAX(IF((ROW(مسودة!$C$52:$C$81)=SMALL(IF((ROW(مسودة!$C$52:$C$81)*(مسودة!$C$52:$C$81=$C$81)),ROW(مسودة!$C$52:$C$81)),ROW()-ROW(S81)+1)),مسودة!S52:'مسودة'!S$81)),0))</f>
        <v/>
      </c>
      <c r="T81" s="33" t="str">
        <f t="array" ref="T81">IF($C$81="","",IFERROR(MAX(IF((ROW(مسودة!$C$52:$C$81)=SMALL(IF((ROW(مسودة!$C$52:$C$81)*(مسودة!$C$52:$C$81=$C$81)),ROW(مسودة!$C$52:$C$81)),ROW()-ROW(T81)+1)),مسودة!T52:'مسودة'!T$81)),0))</f>
        <v/>
      </c>
      <c r="U81" s="33" t="str">
        <f t="array" ref="U81">IF($C$81="","",IFERROR(MAX(IF((ROW(مسودة!$C$52:$C$81)=SMALL(IF((ROW(مسودة!$C$52:$C$81)*(مسودة!$C$52:$C$81=$C$81)),ROW(مسودة!$C$52:$C$81)),ROW()-ROW(U81)+1)),مسودة!U52:'مسودة'!U$81)),0))</f>
        <v/>
      </c>
      <c r="V81" s="33" t="str">
        <f t="array" ref="V81">IF($C$81="","",IFERROR(MAX(IF((ROW(مسودة!$C$52:$C$81)=SMALL(IF((ROW(مسودة!$C$52:$C$81)*(مسودة!$C$52:$C$81=$C$81)),ROW(مسودة!$C$52:$C$81)),ROW()-ROW(V81)+1)),مسودة!V52:'مسودة'!V$81)),0))</f>
        <v/>
      </c>
      <c r="W81" s="33" t="str">
        <f t="array" ref="W81">IF($C$81="","",IFERROR(MAX(IF((ROW(مسودة!$C$52:$C$81)=SMALL(IF((ROW(مسودة!$C$52:$C$81)*(مسودة!$C$52:$C$81=$C$81)),ROW(مسودة!$C$52:$C$81)),ROW()-ROW(W81)+1)),مسودة!W52:'مسودة'!W$81)),0))</f>
        <v/>
      </c>
      <c r="X81" s="33" t="str">
        <f t="array" ref="X81">IF($C$81="","",IFERROR(MAX(IF((ROW(مسودة!$C$52:$C$81)=SMALL(IF((ROW(مسودة!$C$52:$C$81)*(مسودة!$C$52:$C$81=$C$81)),ROW(مسودة!$C$52:$C$81)),ROW()-ROW(X81)+1)),مسودة!X52:'مسودة'!X$81)),0))</f>
        <v/>
      </c>
      <c r="Y81" s="33" t="str">
        <f t="array" ref="Y81">IF($C$81="","",IFERROR(MAX(IF((ROW(مسودة!$C$52:$C$81)=SMALL(IF((ROW(مسودة!$C$52:$C$81)*(مسودة!$C$52:$C$81=$C$81)),ROW(مسودة!$C$52:$C$81)),ROW()-ROW(Y81)+1)),مسودة!Y52:'مسودة'!Y$81)),0))</f>
        <v/>
      </c>
      <c r="Z81" s="33" t="str">
        <f t="array" ref="Z81">IF($C$81="","",IFERROR(MAX(IF((ROW(مسودة!$C$52:$C$81)=SMALL(IF((ROW(مسودة!$C$52:$C$81)*(مسودة!$C$52:$C$81=$C$81)),ROW(مسودة!$C$52:$C$81)),ROW()-ROW(Z81)+1)),مسودة!Z52:'مسودة'!Z$81)),0))</f>
        <v/>
      </c>
      <c r="AA81" s="33" t="str">
        <f t="array" ref="AA81">IF($C$81="","",IFERROR(MAX(IF((ROW(مسودة!$C$52:$C$81)=SMALL(IF((ROW(مسودة!$C$52:$C$81)*(مسودة!$C$52:$C$81=$C$81)),ROW(مسودة!$C$52:$C$81)),ROW()-ROW(AA81)+1)),مسودة!AA52:'مسودة'!AA$81)),0))</f>
        <v/>
      </c>
      <c r="AB81" s="33" t="str">
        <f t="array" ref="AB81">IF($C$81="","",IFERROR(MAX(IF((ROW(مسودة!$C$52:$C$81)=SMALL(IF((ROW(مسودة!$C$52:$C$81)*(مسودة!$C$52:$C$81=$C$81)),ROW(مسودة!$C$52:$C$81)),ROW()-ROW(AB81)+1)),مسودة!AB52:'مسودة'!AB$81)),0))</f>
        <v/>
      </c>
      <c r="AC81" s="33" t="str">
        <f t="array" ref="AC81">IF($C$81="","",IFERROR(MAX(IF((ROW(مسودة!$C$52:$C$81)=SMALL(IF((ROW(مسودة!$C$52:$C$81)*(مسودة!$C$52:$C$81=$C$81)),ROW(مسودة!$C$52:$C$81)),ROW()-ROW(AC81)+1)),مسودة!AC52:'مسودة'!AC$81)),0))</f>
        <v/>
      </c>
      <c r="AD81" s="33" t="str">
        <f t="array" ref="AD81">IF($C$81="","",IFERROR(MAX(IF((ROW(مسودة!$C$52:$C$81)=SMALL(IF((ROW(مسودة!$C$52:$C$81)*(مسودة!$C$52:$C$81=$C$81)),ROW(مسودة!$C$52:$C$81)),ROW()-ROW(AD81)+1)),مسودة!AD52:'مسودة'!AD$81)),0))</f>
        <v/>
      </c>
      <c r="AE81" s="33" t="str">
        <f t="array" ref="AE81">IF($C$81="","",IFERROR(MAX(IF((ROW(مسودة!$C$52:$C$81)=SMALL(IF((ROW(مسودة!$C$52:$C$81)*(مسودة!$C$52:$C$81=$C$81)),ROW(مسودة!$C$52:$C$81)),ROW()-ROW(AE81)+1)),مسودة!AE52:'مسودة'!AE$81)),0))</f>
        <v/>
      </c>
      <c r="AF81" s="33" t="str">
        <f t="array" ref="AF81">IF($C$81="","",IFERROR(MAX(IF((ROW(مسودة!$C$52:$C$81)=SMALL(IF((ROW(مسودة!$C$52:$C$81)*(مسودة!$C$52:$C$81=$C$81)),ROW(مسودة!$C$52:$C$81)),ROW()-ROW(AF81)+1)),مسودة!AF52:'مسودة'!AF$81)),0))</f>
        <v/>
      </c>
      <c r="AG81" s="33" t="str">
        <f t="array" ref="AG81">IF($C$81="","",IFERROR(MAX(IF((ROW(مسودة!$C$52:$C$81)=SMALL(IF((ROW(مسودة!$C$52:$C$81)*(مسودة!$C$52:$C$81=$C$81)),ROW(مسودة!$C$52:$C$81)),ROW()-ROW(AG81)+1)),مسودة!AG52:'مسودة'!AG$81)),0))</f>
        <v/>
      </c>
      <c r="AH81" s="33" t="str">
        <f t="array" ref="AH81">IF($C$81="","",IFERROR(MAX(IF((ROW(مسودة!$C$52:$C$81)=SMALL(IF((ROW(مسودة!$C$52:$C$81)*(مسودة!$C$52:$C$81=$C$81)),ROW(مسودة!$C$52:$C$81)),ROW()-ROW(AH81)+1)),مسودة!AH52:'مسودة'!AH$81)),0))</f>
        <v/>
      </c>
      <c r="AI81" s="33" t="str">
        <f t="array" ref="AI81">IF($C$81="","",IFERROR(MAX(IF((ROW(مسودة!$C$52:$C$81)=SMALL(IF((ROW(مسودة!$C$52:$C$81)*(مسودة!$C$52:$C$81=$C$81)),ROW(مسودة!$C$52:$C$81)),ROW()-ROW(AI81)+1)),مسودة!AI52:'مسودة'!AI$81)),0))</f>
        <v/>
      </c>
      <c r="AJ81" s="33" t="str">
        <f t="array" ref="AJ81">IF($C$81="","",IFERROR(MAX(IF((ROW(مسودة!$C$52:$C$81)=SMALL(IF((ROW(مسودة!$C$52:$C$81)*(مسودة!$C$52:$C$81=$C$81)),ROW(مسودة!$C$52:$C$81)),ROW()-ROW(AJ81)+1)),مسودة!AJ52:'مسودة'!AJ$81)),0))</f>
        <v/>
      </c>
      <c r="AK81" s="33" t="str">
        <f t="array" ref="AK81">IF($C$81="","",IFERROR(MAX(IF((ROW(مسودة!$C$52:$C$81)=SMALL(IF((ROW(مسودة!$C$52:$C$81)*(مسودة!$C$52:$C$81=$C$81)),ROW(مسودة!$C$52:$C$81)),ROW()-ROW(AK81)+1)),مسودة!AK52:'مسودة'!AK$81)),0))</f>
        <v/>
      </c>
      <c r="AL81" s="33" t="str">
        <f t="array" ref="AL81">IF($C$81="","",IFERROR(MAX(IF((ROW(مسودة!$C$52:$C$81)=SMALL(IF((ROW(مسودة!$C$52:$C$81)*(مسودة!$C$52:$C$81=$C$81)),ROW(مسودة!$C$52:$C$81)),ROW()-ROW(AL81)+1)),مسودة!AL52:'مسودة'!AL$81)),0))</f>
        <v/>
      </c>
      <c r="AM81" s="33" t="str">
        <f t="array" ref="AM81">IF($C$81="","",IFERROR(MAX(IF((ROW(مسودة!$C$52:$C$81)=SMALL(IF((ROW(مسودة!$C$52:$C$81)*(مسودة!$C$52:$C$81=$C$81)),ROW(مسودة!$C$52:$C$81)),ROW()-ROW(AM81)+1)),مسودة!AM52:'مسودة'!AM$81)),0))</f>
        <v/>
      </c>
      <c r="AN81" s="46"/>
      <c r="AO81" s="46"/>
      <c r="AP81" s="47"/>
      <c r="AQ81" s="41"/>
      <c r="AR81" s="41"/>
      <c r="AS81" s="41"/>
      <c r="AT81" s="41"/>
      <c r="AU81" s="95" t="str">
        <f>IFERROR(LOOKUP(2,1/((مسودة!$C$52:$C$81=C81)*(مسودة!$F$52:$F$81=F81)),مسودة!$AV$52:$AV$81),"")</f>
        <v/>
      </c>
    </row>
    <row r="82" spans="2:47" ht="28.5" customHeight="1" thickBot="1">
      <c r="B82" s="40"/>
      <c r="C82" s="91"/>
      <c r="D82" s="43"/>
      <c r="E82" s="43"/>
      <c r="F82" s="11" t="s">
        <v>31</v>
      </c>
      <c r="G82" s="33" t="str">
        <f t="array" ref="G82">IF($C$81="","",IFERROR(MAX(IF((ROW(مسودة!$C$52:$C$81)=SMALL(IF((ROW(مسودة!$C$52:$C$81)*(مسودة!$C$52:$C$81=$C$81)),ROW(مسودة!$C$52:$C$81)),ROW()-ROW(G82)+1)),مسودة!G53:'مسودة'!G$81)),0))</f>
        <v/>
      </c>
      <c r="H82" s="33" t="str">
        <f t="array" ref="H82">IF($C$81="","",IFERROR(MAX(IF((ROW(مسودة!$C$52:$C$81)=SMALL(IF((ROW(مسودة!$C$52:$C$81)*(مسودة!$C$52:$C$81=$C$81)),ROW(مسودة!$C$52:$C$81)),ROW()-ROW(H82)+1)),مسودة!H53:'مسودة'!H$81)),0))</f>
        <v/>
      </c>
      <c r="I82" s="33" t="str">
        <f t="array" ref="I82">IF($C$81="","",IFERROR(MAX(IF((ROW(مسودة!$C$52:$C$81)=SMALL(IF((ROW(مسودة!$C$52:$C$81)*(مسودة!$C$52:$C$81=$C$81)),ROW(مسودة!$C$52:$C$81)),ROW()-ROW(I82)+1)),مسودة!I53:'مسودة'!I$81)),0))</f>
        <v/>
      </c>
      <c r="J82" s="33" t="str">
        <f t="array" ref="J82">IF($C$81="","",IFERROR(MAX(IF((ROW(مسودة!$C$52:$C$81)=SMALL(IF((ROW(مسودة!$C$52:$C$81)*(مسودة!$C$52:$C$81=$C$81)),ROW(مسودة!$C$52:$C$81)),ROW()-ROW(J82)+1)),مسودة!J53:'مسودة'!J$81)),0))</f>
        <v/>
      </c>
      <c r="K82" s="33" t="str">
        <f t="array" ref="K82">IF($C$81="","",IFERROR(MAX(IF((ROW(مسودة!$C$52:$C$81)=SMALL(IF((ROW(مسودة!$C$52:$C$81)*(مسودة!$C$52:$C$81=$C$81)),ROW(مسودة!$C$52:$C$81)),ROW()-ROW(K82)+1)),مسودة!K53:'مسودة'!K$81)),0))</f>
        <v/>
      </c>
      <c r="L82" s="33" t="str">
        <f t="array" ref="L82">IF($C$81="","",IFERROR(MAX(IF((ROW(مسودة!$C$52:$C$81)=SMALL(IF((ROW(مسودة!$C$52:$C$81)*(مسودة!$C$52:$C$81=$C$81)),ROW(مسودة!$C$52:$C$81)),ROW()-ROW(L82)+1)),مسودة!L53:'مسودة'!L$81)),0))</f>
        <v/>
      </c>
      <c r="M82" s="33" t="str">
        <f t="array" ref="M82">IF($C$81="","",IFERROR(MAX(IF((ROW(مسودة!$C$52:$C$81)=SMALL(IF((ROW(مسودة!$C$52:$C$81)*(مسودة!$C$52:$C$81=$C$81)),ROW(مسودة!$C$52:$C$81)),ROW()-ROW(M82)+1)),مسودة!M53:'مسودة'!M$81)),0))</f>
        <v/>
      </c>
      <c r="N82" s="33" t="str">
        <f t="array" ref="N82">IF($C$81="","",IFERROR(MAX(IF((ROW(مسودة!$C$52:$C$81)=SMALL(IF((ROW(مسودة!$C$52:$C$81)*(مسودة!$C$52:$C$81=$C$81)),ROW(مسودة!$C$52:$C$81)),ROW()-ROW(N82)+1)),مسودة!N53:'مسودة'!N$81)),0))</f>
        <v/>
      </c>
      <c r="O82" s="33" t="str">
        <f t="array" ref="O82">IF($C$81="","",IFERROR(MAX(IF((ROW(مسودة!$C$52:$C$81)=SMALL(IF((ROW(مسودة!$C$52:$C$81)*(مسودة!$C$52:$C$81=$C$81)),ROW(مسودة!$C$52:$C$81)),ROW()-ROW(O82)+1)),مسودة!O53:'مسودة'!O$81)),0))</f>
        <v/>
      </c>
      <c r="P82" s="33" t="str">
        <f t="array" ref="P82">IF($C$81="","",IFERROR(MAX(IF((ROW(مسودة!$C$52:$C$81)=SMALL(IF((ROW(مسودة!$C$52:$C$81)*(مسودة!$C$52:$C$81=$C$81)),ROW(مسودة!$C$52:$C$81)),ROW()-ROW(P82)+1)),مسودة!P53:'مسودة'!P$81)),0))</f>
        <v/>
      </c>
      <c r="Q82" s="33" t="str">
        <f t="array" ref="Q82">IF($C$81="","",IFERROR(MAX(IF((ROW(مسودة!$C$52:$C$81)=SMALL(IF((ROW(مسودة!$C$52:$C$81)*(مسودة!$C$52:$C$81=$C$81)),ROW(مسودة!$C$52:$C$81)),ROW()-ROW(Q82)+1)),مسودة!Q53:'مسودة'!Q$81)),0))</f>
        <v/>
      </c>
      <c r="R82" s="33" t="str">
        <f t="array" ref="R82">IF($C$81="","",IFERROR(MAX(IF((ROW(مسودة!$C$52:$C$81)=SMALL(IF((ROW(مسودة!$C$52:$C$81)*(مسودة!$C$52:$C$81=$C$81)),ROW(مسودة!$C$52:$C$81)),ROW()-ROW(R82)+1)),مسودة!R53:'مسودة'!R$81)),0))</f>
        <v/>
      </c>
      <c r="S82" s="33" t="str">
        <f t="array" ref="S82">IF($C$81="","",IFERROR(MAX(IF((ROW(مسودة!$C$52:$C$81)=SMALL(IF((ROW(مسودة!$C$52:$C$81)*(مسودة!$C$52:$C$81=$C$81)),ROW(مسودة!$C$52:$C$81)),ROW()-ROW(S82)+1)),مسودة!S53:'مسودة'!S$81)),0))</f>
        <v/>
      </c>
      <c r="T82" s="33" t="str">
        <f t="array" ref="T82">IF($C$81="","",IFERROR(MAX(IF((ROW(مسودة!$C$52:$C$81)=SMALL(IF((ROW(مسودة!$C$52:$C$81)*(مسودة!$C$52:$C$81=$C$81)),ROW(مسودة!$C$52:$C$81)),ROW()-ROW(T82)+1)),مسودة!T53:'مسودة'!T$81)),0))</f>
        <v/>
      </c>
      <c r="U82" s="33" t="str">
        <f t="array" ref="U82">IF($C$81="","",IFERROR(MAX(IF((ROW(مسودة!$C$52:$C$81)=SMALL(IF((ROW(مسودة!$C$52:$C$81)*(مسودة!$C$52:$C$81=$C$81)),ROW(مسودة!$C$52:$C$81)),ROW()-ROW(U82)+1)),مسودة!U53:'مسودة'!U$81)),0))</f>
        <v/>
      </c>
      <c r="V82" s="33" t="str">
        <f t="array" ref="V82">IF($C$81="","",IFERROR(MAX(IF((ROW(مسودة!$C$52:$C$81)=SMALL(IF((ROW(مسودة!$C$52:$C$81)*(مسودة!$C$52:$C$81=$C$81)),ROW(مسودة!$C$52:$C$81)),ROW()-ROW(V82)+1)),مسودة!V53:'مسودة'!V$81)),0))</f>
        <v/>
      </c>
      <c r="W82" s="33" t="str">
        <f t="array" ref="W82">IF($C$81="","",IFERROR(MAX(IF((ROW(مسودة!$C$52:$C$81)=SMALL(IF((ROW(مسودة!$C$52:$C$81)*(مسودة!$C$52:$C$81=$C$81)),ROW(مسودة!$C$52:$C$81)),ROW()-ROW(W82)+1)),مسودة!W53:'مسودة'!W$81)),0))</f>
        <v/>
      </c>
      <c r="X82" s="33" t="str">
        <f t="array" ref="X82">IF($C$81="","",IFERROR(MAX(IF((ROW(مسودة!$C$52:$C$81)=SMALL(IF((ROW(مسودة!$C$52:$C$81)*(مسودة!$C$52:$C$81=$C$81)),ROW(مسودة!$C$52:$C$81)),ROW()-ROW(X82)+1)),مسودة!X53:'مسودة'!X$81)),0))</f>
        <v/>
      </c>
      <c r="Y82" s="33" t="str">
        <f t="array" ref="Y82">IF($C$81="","",IFERROR(MAX(IF((ROW(مسودة!$C$52:$C$81)=SMALL(IF((ROW(مسودة!$C$52:$C$81)*(مسودة!$C$52:$C$81=$C$81)),ROW(مسودة!$C$52:$C$81)),ROW()-ROW(Y82)+1)),مسودة!Y53:'مسودة'!Y$81)),0))</f>
        <v/>
      </c>
      <c r="Z82" s="33" t="str">
        <f t="array" ref="Z82">IF($C$81="","",IFERROR(MAX(IF((ROW(مسودة!$C$52:$C$81)=SMALL(IF((ROW(مسودة!$C$52:$C$81)*(مسودة!$C$52:$C$81=$C$81)),ROW(مسودة!$C$52:$C$81)),ROW()-ROW(Z82)+1)),مسودة!Z53:'مسودة'!Z$81)),0))</f>
        <v/>
      </c>
      <c r="AA82" s="33" t="str">
        <f t="array" ref="AA82">IF($C$81="","",IFERROR(MAX(IF((ROW(مسودة!$C$52:$C$81)=SMALL(IF((ROW(مسودة!$C$52:$C$81)*(مسودة!$C$52:$C$81=$C$81)),ROW(مسودة!$C$52:$C$81)),ROW()-ROW(AA82)+1)),مسودة!AA53:'مسودة'!AA$81)),0))</f>
        <v/>
      </c>
      <c r="AB82" s="33" t="str">
        <f t="array" ref="AB82">IF($C$81="","",IFERROR(MAX(IF((ROW(مسودة!$C$52:$C$81)=SMALL(IF((ROW(مسودة!$C$52:$C$81)*(مسودة!$C$52:$C$81=$C$81)),ROW(مسودة!$C$52:$C$81)),ROW()-ROW(AB82)+1)),مسودة!AB53:'مسودة'!AB$81)),0))</f>
        <v/>
      </c>
      <c r="AC82" s="33" t="str">
        <f t="array" ref="AC82">IF($C$81="","",IFERROR(MAX(IF((ROW(مسودة!$C$52:$C$81)=SMALL(IF((ROW(مسودة!$C$52:$C$81)*(مسودة!$C$52:$C$81=$C$81)),ROW(مسودة!$C$52:$C$81)),ROW()-ROW(AC82)+1)),مسودة!AC53:'مسودة'!AC$81)),0))</f>
        <v/>
      </c>
      <c r="AD82" s="33" t="str">
        <f t="array" ref="AD82">IF($C$81="","",IFERROR(MAX(IF((ROW(مسودة!$C$52:$C$81)=SMALL(IF((ROW(مسودة!$C$52:$C$81)*(مسودة!$C$52:$C$81=$C$81)),ROW(مسودة!$C$52:$C$81)),ROW()-ROW(AD82)+1)),مسودة!AD53:'مسودة'!AD$81)),0))</f>
        <v/>
      </c>
      <c r="AE82" s="33" t="str">
        <f t="array" ref="AE82">IF($C$81="","",IFERROR(MAX(IF((ROW(مسودة!$C$52:$C$81)=SMALL(IF((ROW(مسودة!$C$52:$C$81)*(مسودة!$C$52:$C$81=$C$81)),ROW(مسودة!$C$52:$C$81)),ROW()-ROW(AE82)+1)),مسودة!AE53:'مسودة'!AE$81)),0))</f>
        <v/>
      </c>
      <c r="AF82" s="33" t="str">
        <f t="array" ref="AF82">IF($C$81="","",IFERROR(MAX(IF((ROW(مسودة!$C$52:$C$81)=SMALL(IF((ROW(مسودة!$C$52:$C$81)*(مسودة!$C$52:$C$81=$C$81)),ROW(مسودة!$C$52:$C$81)),ROW()-ROW(AF82)+1)),مسودة!AF53:'مسودة'!AF$81)),0))</f>
        <v/>
      </c>
      <c r="AG82" s="33" t="str">
        <f t="array" ref="AG82">IF($C$81="","",IFERROR(MAX(IF((ROW(مسودة!$C$52:$C$81)=SMALL(IF((ROW(مسودة!$C$52:$C$81)*(مسودة!$C$52:$C$81=$C$81)),ROW(مسودة!$C$52:$C$81)),ROW()-ROW(AG82)+1)),مسودة!AG53:'مسودة'!AG$81)),0))</f>
        <v/>
      </c>
      <c r="AH82" s="33" t="str">
        <f t="array" ref="AH82">IF($C$81="","",IFERROR(MAX(IF((ROW(مسودة!$C$52:$C$81)=SMALL(IF((ROW(مسودة!$C$52:$C$81)*(مسودة!$C$52:$C$81=$C$81)),ROW(مسودة!$C$52:$C$81)),ROW()-ROW(AH82)+1)),مسودة!AH53:'مسودة'!AH$81)),0))</f>
        <v/>
      </c>
      <c r="AI82" s="33" t="str">
        <f t="array" ref="AI82">IF($C$81="","",IFERROR(MAX(IF((ROW(مسودة!$C$52:$C$81)=SMALL(IF((ROW(مسودة!$C$52:$C$81)*(مسودة!$C$52:$C$81=$C$81)),ROW(مسودة!$C$52:$C$81)),ROW()-ROW(AI82)+1)),مسودة!AI53:'مسودة'!AI$81)),0))</f>
        <v/>
      </c>
      <c r="AJ82" s="33" t="str">
        <f t="array" ref="AJ82">IF($C$81="","",IFERROR(MAX(IF((ROW(مسودة!$C$52:$C$81)=SMALL(IF((ROW(مسودة!$C$52:$C$81)*(مسودة!$C$52:$C$81=$C$81)),ROW(مسودة!$C$52:$C$81)),ROW()-ROW(AJ82)+1)),مسودة!AJ53:'مسودة'!AJ$81)),0))</f>
        <v/>
      </c>
      <c r="AK82" s="33" t="str">
        <f t="array" ref="AK82">IF($C$81="","",IFERROR(MAX(IF((ROW(مسودة!$C$52:$C$81)=SMALL(IF((ROW(مسودة!$C$52:$C$81)*(مسودة!$C$52:$C$81=$C$81)),ROW(مسودة!$C$52:$C$81)),ROW()-ROW(AK82)+1)),مسودة!AK53:'مسودة'!AK$81)),0))</f>
        <v/>
      </c>
      <c r="AL82" s="33" t="str">
        <f t="array" ref="AL82">IF($C$81="","",IFERROR(MAX(IF((ROW(مسودة!$C$52:$C$81)=SMALL(IF((ROW(مسودة!$C$52:$C$81)*(مسودة!$C$52:$C$81=$C$81)),ROW(مسودة!$C$52:$C$81)),ROW()-ROW(AL82)+1)),مسودة!AL53:'مسودة'!AL$81)),0))</f>
        <v/>
      </c>
      <c r="AM82" s="33" t="str">
        <f t="array" ref="AM82">IF($C$81="","",IFERROR(MAX(IF((ROW(مسودة!$C$52:$C$81)=SMALL(IF((ROW(مسودة!$C$52:$C$81)*(مسودة!$C$52:$C$81=$C$81)),ROW(مسودة!$C$52:$C$81)),ROW()-ROW(AM82)+1)),مسودة!AM53:'مسودة'!AM$81)),0))</f>
        <v/>
      </c>
      <c r="AN82" s="46"/>
      <c r="AO82" s="46"/>
      <c r="AP82" s="48"/>
      <c r="AQ82" s="41"/>
      <c r="AR82" s="41"/>
      <c r="AS82" s="41"/>
      <c r="AT82" s="41"/>
      <c r="AU82" s="96"/>
    </row>
    <row r="83" spans="2:47" ht="28.5" customHeight="1" thickBot="1">
      <c r="B83" s="40"/>
      <c r="C83" s="85"/>
      <c r="D83" s="43"/>
      <c r="E83" s="43"/>
      <c r="F83" s="14" t="s">
        <v>32</v>
      </c>
      <c r="G83" s="33" t="str">
        <f t="array" ref="G83">IF($C$81="","",IFERROR(MAX(IF((ROW(مسودة!$C$52:$C$81)=SMALL(IF((ROW(مسودة!$C$52:$C$81)*(مسودة!$C$52:$C$81=$C$81)),ROW(مسودة!$C$52:$C$81)),ROW()-ROW(G83)+1)),مسودة!G54:'مسودة'!G$81)),0))</f>
        <v/>
      </c>
      <c r="H83" s="33" t="str">
        <f t="array" ref="H83">IF($C$81="","",IFERROR(MAX(IF((ROW(مسودة!$C$52:$C$81)=SMALL(IF((ROW(مسودة!$C$52:$C$81)*(مسودة!$C$52:$C$81=$C$81)),ROW(مسودة!$C$52:$C$81)),ROW()-ROW(H83)+1)),مسودة!H54:'مسودة'!H$81)),0))</f>
        <v/>
      </c>
      <c r="I83" s="33" t="str">
        <f t="array" ref="I83">IF($C$81="","",IFERROR(MAX(IF((ROW(مسودة!$C$52:$C$81)=SMALL(IF((ROW(مسودة!$C$52:$C$81)*(مسودة!$C$52:$C$81=$C$81)),ROW(مسودة!$C$52:$C$81)),ROW()-ROW(I83)+1)),مسودة!I54:'مسودة'!I$81)),0))</f>
        <v/>
      </c>
      <c r="J83" s="33" t="str">
        <f t="array" ref="J83">IF($C$81="","",IFERROR(MAX(IF((ROW(مسودة!$C$52:$C$81)=SMALL(IF((ROW(مسودة!$C$52:$C$81)*(مسودة!$C$52:$C$81=$C$81)),ROW(مسودة!$C$52:$C$81)),ROW()-ROW(J83)+1)),مسودة!J54:'مسودة'!J$81)),0))</f>
        <v/>
      </c>
      <c r="K83" s="33" t="str">
        <f t="array" ref="K83">IF($C$81="","",IFERROR(MAX(IF((ROW(مسودة!$C$52:$C$81)=SMALL(IF((ROW(مسودة!$C$52:$C$81)*(مسودة!$C$52:$C$81=$C$81)),ROW(مسودة!$C$52:$C$81)),ROW()-ROW(K83)+1)),مسودة!K54:'مسودة'!K$81)),0))</f>
        <v/>
      </c>
      <c r="L83" s="33" t="str">
        <f t="array" ref="L83">IF($C$81="","",IFERROR(MAX(IF((ROW(مسودة!$C$52:$C$81)=SMALL(IF((ROW(مسودة!$C$52:$C$81)*(مسودة!$C$52:$C$81=$C$81)),ROW(مسودة!$C$52:$C$81)),ROW()-ROW(L83)+1)),مسودة!L54:'مسودة'!L$81)),0))</f>
        <v/>
      </c>
      <c r="M83" s="33" t="str">
        <f t="array" ref="M83">IF($C$81="","",IFERROR(MAX(IF((ROW(مسودة!$C$52:$C$81)=SMALL(IF((ROW(مسودة!$C$52:$C$81)*(مسودة!$C$52:$C$81=$C$81)),ROW(مسودة!$C$52:$C$81)),ROW()-ROW(M83)+1)),مسودة!M54:'مسودة'!M$81)),0))</f>
        <v/>
      </c>
      <c r="N83" s="33" t="str">
        <f t="array" ref="N83">IF($C$81="","",IFERROR(MAX(IF((ROW(مسودة!$C$52:$C$81)=SMALL(IF((ROW(مسودة!$C$52:$C$81)*(مسودة!$C$52:$C$81=$C$81)),ROW(مسودة!$C$52:$C$81)),ROW()-ROW(N83)+1)),مسودة!N54:'مسودة'!N$81)),0))</f>
        <v/>
      </c>
      <c r="O83" s="33" t="str">
        <f t="array" ref="O83">IF($C$81="","",IFERROR(MAX(IF((ROW(مسودة!$C$52:$C$81)=SMALL(IF((ROW(مسودة!$C$52:$C$81)*(مسودة!$C$52:$C$81=$C$81)),ROW(مسودة!$C$52:$C$81)),ROW()-ROW(O83)+1)),مسودة!O54:'مسودة'!O$81)),0))</f>
        <v/>
      </c>
      <c r="P83" s="33" t="str">
        <f t="array" ref="P83">IF($C$81="","",IFERROR(MAX(IF((ROW(مسودة!$C$52:$C$81)=SMALL(IF((ROW(مسودة!$C$52:$C$81)*(مسودة!$C$52:$C$81=$C$81)),ROW(مسودة!$C$52:$C$81)),ROW()-ROW(P83)+1)),مسودة!P54:'مسودة'!P$81)),0))</f>
        <v/>
      </c>
      <c r="Q83" s="33" t="str">
        <f t="array" ref="Q83">IF($C$81="","",IFERROR(MAX(IF((ROW(مسودة!$C$52:$C$81)=SMALL(IF((ROW(مسودة!$C$52:$C$81)*(مسودة!$C$52:$C$81=$C$81)),ROW(مسودة!$C$52:$C$81)),ROW()-ROW(Q83)+1)),مسودة!Q54:'مسودة'!Q$81)),0))</f>
        <v/>
      </c>
      <c r="R83" s="33" t="str">
        <f t="array" ref="R83">IF($C$81="","",IFERROR(MAX(IF((ROW(مسودة!$C$52:$C$81)=SMALL(IF((ROW(مسودة!$C$52:$C$81)*(مسودة!$C$52:$C$81=$C$81)),ROW(مسودة!$C$52:$C$81)),ROW()-ROW(R83)+1)),مسودة!R54:'مسودة'!R$81)),0))</f>
        <v/>
      </c>
      <c r="S83" s="33" t="str">
        <f t="array" ref="S83">IF($C$81="","",IFERROR(MAX(IF((ROW(مسودة!$C$52:$C$81)=SMALL(IF((ROW(مسودة!$C$52:$C$81)*(مسودة!$C$52:$C$81=$C$81)),ROW(مسودة!$C$52:$C$81)),ROW()-ROW(S83)+1)),مسودة!S54:'مسودة'!S$81)),0))</f>
        <v/>
      </c>
      <c r="T83" s="33" t="str">
        <f t="array" ref="T83">IF($C$81="","",IFERROR(MAX(IF((ROW(مسودة!$C$52:$C$81)=SMALL(IF((ROW(مسودة!$C$52:$C$81)*(مسودة!$C$52:$C$81=$C$81)),ROW(مسودة!$C$52:$C$81)),ROW()-ROW(T83)+1)),مسودة!T54:'مسودة'!T$81)),0))</f>
        <v/>
      </c>
      <c r="U83" s="33" t="str">
        <f t="array" ref="U83">IF($C$81="","",IFERROR(MAX(IF((ROW(مسودة!$C$52:$C$81)=SMALL(IF((ROW(مسودة!$C$52:$C$81)*(مسودة!$C$52:$C$81=$C$81)),ROW(مسودة!$C$52:$C$81)),ROW()-ROW(U83)+1)),مسودة!U54:'مسودة'!U$81)),0))</f>
        <v/>
      </c>
      <c r="V83" s="33" t="str">
        <f t="array" ref="V83">IF($C$81="","",IFERROR(MAX(IF((ROW(مسودة!$C$52:$C$81)=SMALL(IF((ROW(مسودة!$C$52:$C$81)*(مسودة!$C$52:$C$81=$C$81)),ROW(مسودة!$C$52:$C$81)),ROW()-ROW(V83)+1)),مسودة!V54:'مسودة'!V$81)),0))</f>
        <v/>
      </c>
      <c r="W83" s="33" t="str">
        <f t="array" ref="W83">IF($C$81="","",IFERROR(MAX(IF((ROW(مسودة!$C$52:$C$81)=SMALL(IF((ROW(مسودة!$C$52:$C$81)*(مسودة!$C$52:$C$81=$C$81)),ROW(مسودة!$C$52:$C$81)),ROW()-ROW(W83)+1)),مسودة!W54:'مسودة'!W$81)),0))</f>
        <v/>
      </c>
      <c r="X83" s="33" t="str">
        <f t="array" ref="X83">IF($C$81="","",IFERROR(MAX(IF((ROW(مسودة!$C$52:$C$81)=SMALL(IF((ROW(مسودة!$C$52:$C$81)*(مسودة!$C$52:$C$81=$C$81)),ROW(مسودة!$C$52:$C$81)),ROW()-ROW(X83)+1)),مسودة!X54:'مسودة'!X$81)),0))</f>
        <v/>
      </c>
      <c r="Y83" s="33" t="str">
        <f t="array" ref="Y83">IF($C$81="","",IFERROR(MAX(IF((ROW(مسودة!$C$52:$C$81)=SMALL(IF((ROW(مسودة!$C$52:$C$81)*(مسودة!$C$52:$C$81=$C$81)),ROW(مسودة!$C$52:$C$81)),ROW()-ROW(Y83)+1)),مسودة!Y54:'مسودة'!Y$81)),0))</f>
        <v/>
      </c>
      <c r="Z83" s="33" t="str">
        <f t="array" ref="Z83">IF($C$81="","",IFERROR(MAX(IF((ROW(مسودة!$C$52:$C$81)=SMALL(IF((ROW(مسودة!$C$52:$C$81)*(مسودة!$C$52:$C$81=$C$81)),ROW(مسودة!$C$52:$C$81)),ROW()-ROW(Z83)+1)),مسودة!Z54:'مسودة'!Z$81)),0))</f>
        <v/>
      </c>
      <c r="AA83" s="33" t="str">
        <f t="array" ref="AA83">IF($C$81="","",IFERROR(MAX(IF((ROW(مسودة!$C$52:$C$81)=SMALL(IF((ROW(مسودة!$C$52:$C$81)*(مسودة!$C$52:$C$81=$C$81)),ROW(مسودة!$C$52:$C$81)),ROW()-ROW(AA83)+1)),مسودة!AA54:'مسودة'!AA$81)),0))</f>
        <v/>
      </c>
      <c r="AB83" s="33" t="str">
        <f t="array" ref="AB83">IF($C$81="","",IFERROR(MAX(IF((ROW(مسودة!$C$52:$C$81)=SMALL(IF((ROW(مسودة!$C$52:$C$81)*(مسودة!$C$52:$C$81=$C$81)),ROW(مسودة!$C$52:$C$81)),ROW()-ROW(AB83)+1)),مسودة!AB54:'مسودة'!AB$81)),0))</f>
        <v/>
      </c>
      <c r="AC83" s="33" t="str">
        <f t="array" ref="AC83">IF($C$81="","",IFERROR(MAX(IF((ROW(مسودة!$C$52:$C$81)=SMALL(IF((ROW(مسودة!$C$52:$C$81)*(مسودة!$C$52:$C$81=$C$81)),ROW(مسودة!$C$52:$C$81)),ROW()-ROW(AC83)+1)),مسودة!AC54:'مسودة'!AC$81)),0))</f>
        <v/>
      </c>
      <c r="AD83" s="33" t="str">
        <f t="array" ref="AD83">IF($C$81="","",IFERROR(MAX(IF((ROW(مسودة!$C$52:$C$81)=SMALL(IF((ROW(مسودة!$C$52:$C$81)*(مسودة!$C$52:$C$81=$C$81)),ROW(مسودة!$C$52:$C$81)),ROW()-ROW(AD83)+1)),مسودة!AD54:'مسودة'!AD$81)),0))</f>
        <v/>
      </c>
      <c r="AE83" s="33" t="str">
        <f t="array" ref="AE83">IF($C$81="","",IFERROR(MAX(IF((ROW(مسودة!$C$52:$C$81)=SMALL(IF((ROW(مسودة!$C$52:$C$81)*(مسودة!$C$52:$C$81=$C$81)),ROW(مسودة!$C$52:$C$81)),ROW()-ROW(AE83)+1)),مسودة!AE54:'مسودة'!AE$81)),0))</f>
        <v/>
      </c>
      <c r="AF83" s="33" t="str">
        <f t="array" ref="AF83">IF($C$81="","",IFERROR(MAX(IF((ROW(مسودة!$C$52:$C$81)=SMALL(IF((ROW(مسودة!$C$52:$C$81)*(مسودة!$C$52:$C$81=$C$81)),ROW(مسودة!$C$52:$C$81)),ROW()-ROW(AF83)+1)),مسودة!AF54:'مسودة'!AF$81)),0))</f>
        <v/>
      </c>
      <c r="AG83" s="33" t="str">
        <f t="array" ref="AG83">IF($C$81="","",IFERROR(MAX(IF((ROW(مسودة!$C$52:$C$81)=SMALL(IF((ROW(مسودة!$C$52:$C$81)*(مسودة!$C$52:$C$81=$C$81)),ROW(مسودة!$C$52:$C$81)),ROW()-ROW(AG83)+1)),مسودة!AG54:'مسودة'!AG$81)),0))</f>
        <v/>
      </c>
      <c r="AH83" s="33" t="str">
        <f t="array" ref="AH83">IF($C$81="","",IFERROR(MAX(IF((ROW(مسودة!$C$52:$C$81)=SMALL(IF((ROW(مسودة!$C$52:$C$81)*(مسودة!$C$52:$C$81=$C$81)),ROW(مسودة!$C$52:$C$81)),ROW()-ROW(AH83)+1)),مسودة!AH54:'مسودة'!AH$81)),0))</f>
        <v/>
      </c>
      <c r="AI83" s="33" t="str">
        <f t="array" ref="AI83">IF($C$81="","",IFERROR(MAX(IF((ROW(مسودة!$C$52:$C$81)=SMALL(IF((ROW(مسودة!$C$52:$C$81)*(مسودة!$C$52:$C$81=$C$81)),ROW(مسودة!$C$52:$C$81)),ROW()-ROW(AI83)+1)),مسودة!AI54:'مسودة'!AI$81)),0))</f>
        <v/>
      </c>
      <c r="AJ83" s="33" t="str">
        <f t="array" ref="AJ83">IF($C$81="","",IFERROR(MAX(IF((ROW(مسودة!$C$52:$C$81)=SMALL(IF((ROW(مسودة!$C$52:$C$81)*(مسودة!$C$52:$C$81=$C$81)),ROW(مسودة!$C$52:$C$81)),ROW()-ROW(AJ83)+1)),مسودة!AJ54:'مسودة'!AJ$81)),0))</f>
        <v/>
      </c>
      <c r="AK83" s="33" t="str">
        <f t="array" ref="AK83">IF($C$81="","",IFERROR(MAX(IF((ROW(مسودة!$C$52:$C$81)=SMALL(IF((ROW(مسودة!$C$52:$C$81)*(مسودة!$C$52:$C$81=$C$81)),ROW(مسودة!$C$52:$C$81)),ROW()-ROW(AK83)+1)),مسودة!AK54:'مسودة'!AK$81)),0))</f>
        <v/>
      </c>
      <c r="AL83" s="33" t="str">
        <f t="array" ref="AL83">IF($C$81="","",IFERROR(MAX(IF((ROW(مسودة!$C$52:$C$81)=SMALL(IF((ROW(مسودة!$C$52:$C$81)*(مسودة!$C$52:$C$81=$C$81)),ROW(مسودة!$C$52:$C$81)),ROW()-ROW(AL83)+1)),مسودة!AL54:'مسودة'!AL$81)),0))</f>
        <v/>
      </c>
      <c r="AM83" s="33" t="str">
        <f t="array" ref="AM83">IF($C$81="","",IFERROR(MAX(IF((ROW(مسودة!$C$52:$C$81)=SMALL(IF((ROW(مسودة!$C$52:$C$81)*(مسودة!$C$52:$C$81=$C$81)),ROW(مسودة!$C$52:$C$81)),ROW()-ROW(AM83)+1)),مسودة!AM54:'مسودة'!AM$81)),0))</f>
        <v/>
      </c>
      <c r="AN83" s="32" t="str">
        <f t="array" ref="AN83">IF($C$81="","",IFERROR(MAX(IF((ROW(مسودة!$C$52:$C$81)=SMALL(IF((ROW(مسودة!$C$52:$C$81)*(مسودة!$C$52:$C$81=$C$81)),ROW(مسودة!$C$52:$C$81)),ROW()-ROW(AN83)+1)),مسودة!AN54:AN$81)),0))</f>
        <v/>
      </c>
      <c r="AO83" s="32" t="str">
        <f t="array" ref="AO83">IF($C$81="","",IFERROR(MAX(IF((ROW(مسودة!$C$52:$C$81)=SMALL(IF((ROW(مسودة!$C$52:$C$81)*(مسودة!$C$52:$C$81=$C$81)),ROW(مسودة!$C$52:$C$81)),ROW()-ROW(AO83)+1)),مسودة!AO54:AO$81)),0))</f>
        <v/>
      </c>
      <c r="AP83" s="32" t="str">
        <f>IF(AO83&lt;50,"   ",IF(AO83&lt;65,"مقبول",IF(AO83&lt;75,"جيد",IF(AO83&lt;85,"جيدجداً",IF(AO83&lt;=100,"ممتاز","")))))</f>
        <v/>
      </c>
      <c r="AQ83" s="49"/>
      <c r="AR83" s="49"/>
      <c r="AS83" s="49"/>
      <c r="AT83" s="49"/>
      <c r="AU83" s="97"/>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row r="92" spans="2:47" ht="60">
      <c r="B92" s="88"/>
      <c r="C92" s="88"/>
      <c r="D92" s="88"/>
      <c r="E92" s="88"/>
      <c r="F92" s="72" t="s">
        <v>0</v>
      </c>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1"/>
      <c r="AG92" s="1"/>
      <c r="AH92" s="1"/>
      <c r="AI92" s="1"/>
      <c r="AJ92" s="1"/>
      <c r="AK92" s="1"/>
      <c r="AL92" s="1"/>
      <c r="AM92" s="1"/>
      <c r="AN92" s="1"/>
      <c r="AO92" s="1"/>
      <c r="AP92" s="1"/>
      <c r="AQ92" s="1"/>
      <c r="AR92" s="1"/>
      <c r="AS92" s="1"/>
      <c r="AT92" s="2"/>
      <c r="AU92" s="2"/>
    </row>
    <row r="93" spans="2:47" ht="35.25">
      <c r="B93" s="4" t="s">
        <v>1</v>
      </c>
      <c r="C93" s="89"/>
      <c r="D93" s="89"/>
      <c r="E93" s="3"/>
      <c r="F93" s="3"/>
      <c r="G93" s="3"/>
      <c r="H93" s="2"/>
      <c r="I93" s="2"/>
      <c r="J93" s="2"/>
      <c r="K93" s="2"/>
      <c r="L93" s="2"/>
      <c r="M93" s="2"/>
      <c r="N93" s="2"/>
      <c r="O93" s="3"/>
      <c r="P93" s="5"/>
      <c r="Q93" s="5"/>
      <c r="R93" s="5"/>
      <c r="S93" s="5"/>
      <c r="T93" s="5"/>
      <c r="U93" s="5"/>
      <c r="V93" s="5"/>
      <c r="W93" s="5"/>
      <c r="X93" s="5"/>
      <c r="Y93" s="5"/>
      <c r="Z93" s="5"/>
      <c r="AA93" s="5"/>
      <c r="AB93" s="5"/>
      <c r="AC93" s="5"/>
      <c r="AD93" s="5"/>
      <c r="AE93" s="5"/>
      <c r="AF93" s="5"/>
      <c r="AG93" s="5"/>
      <c r="AH93" s="5"/>
      <c r="AI93" s="5"/>
      <c r="AJ93" s="5"/>
      <c r="AK93" s="5"/>
      <c r="AL93" s="5"/>
      <c r="AM93" s="5"/>
      <c r="AN93" s="6"/>
      <c r="AO93" s="6"/>
      <c r="AP93" s="1"/>
      <c r="AQ93" s="5"/>
      <c r="AR93" s="5"/>
      <c r="AS93" s="5"/>
      <c r="AT93" s="5"/>
      <c r="AU93" s="2"/>
    </row>
    <row r="94" spans="2:47" ht="15.75" thickBot="1">
      <c r="AR94" s="7"/>
    </row>
    <row r="95" spans="2:47" ht="36.75" customHeight="1" thickTop="1" thickBot="1">
      <c r="B95" s="73" t="s">
        <v>2</v>
      </c>
      <c r="C95" s="76" t="s">
        <v>3</v>
      </c>
      <c r="D95" s="79" t="s">
        <v>4</v>
      </c>
      <c r="E95" s="82" t="s">
        <v>5</v>
      </c>
      <c r="F95" s="24" t="s">
        <v>6</v>
      </c>
      <c r="G95" s="55" t="s">
        <v>7</v>
      </c>
      <c r="H95" s="56"/>
      <c r="I95" s="57"/>
      <c r="J95" s="55" t="s">
        <v>8</v>
      </c>
      <c r="K95" s="56"/>
      <c r="L95" s="57"/>
      <c r="M95" s="55" t="s">
        <v>9</v>
      </c>
      <c r="N95" s="56"/>
      <c r="O95" s="57"/>
      <c r="P95" s="55" t="s">
        <v>10</v>
      </c>
      <c r="Q95" s="56"/>
      <c r="R95" s="57"/>
      <c r="S95" s="55" t="s">
        <v>11</v>
      </c>
      <c r="T95" s="56"/>
      <c r="U95" s="57"/>
      <c r="V95" s="55" t="s">
        <v>12</v>
      </c>
      <c r="W95" s="56"/>
      <c r="X95" s="57"/>
      <c r="Y95" s="55" t="s">
        <v>13</v>
      </c>
      <c r="Z95" s="56"/>
      <c r="AA95" s="57"/>
      <c r="AB95" s="55" t="s">
        <v>14</v>
      </c>
      <c r="AC95" s="56"/>
      <c r="AD95" s="57"/>
      <c r="AE95" s="55" t="s">
        <v>15</v>
      </c>
      <c r="AF95" s="56"/>
      <c r="AG95" s="57"/>
      <c r="AH95" s="55" t="s">
        <v>16</v>
      </c>
      <c r="AI95" s="56"/>
      <c r="AJ95" s="57"/>
      <c r="AK95" s="55" t="s">
        <v>17</v>
      </c>
      <c r="AL95" s="56"/>
      <c r="AM95" s="57"/>
      <c r="AN95" s="58" t="s">
        <v>18</v>
      </c>
      <c r="AO95" s="58" t="s">
        <v>19</v>
      </c>
      <c r="AP95" s="58" t="s">
        <v>20</v>
      </c>
      <c r="AQ95" s="61" t="s">
        <v>21</v>
      </c>
      <c r="AR95" s="62"/>
      <c r="AS95" s="61" t="s">
        <v>22</v>
      </c>
      <c r="AT95" s="62"/>
      <c r="AU95" s="65" t="s">
        <v>23</v>
      </c>
    </row>
    <row r="96" spans="2:47" ht="187.5" customHeight="1" thickBot="1">
      <c r="B96" s="74"/>
      <c r="C96" s="77"/>
      <c r="D96" s="80"/>
      <c r="E96" s="83"/>
      <c r="F96" s="8" t="s">
        <v>24</v>
      </c>
      <c r="G96" s="8" t="s">
        <v>25</v>
      </c>
      <c r="H96" s="8" t="s">
        <v>26</v>
      </c>
      <c r="I96" s="8" t="s">
        <v>27</v>
      </c>
      <c r="J96" s="8" t="s">
        <v>25</v>
      </c>
      <c r="K96" s="8" t="s">
        <v>26</v>
      </c>
      <c r="L96" s="8" t="s">
        <v>27</v>
      </c>
      <c r="M96" s="8" t="s">
        <v>25</v>
      </c>
      <c r="N96" s="8" t="s">
        <v>26</v>
      </c>
      <c r="O96" s="8" t="s">
        <v>27</v>
      </c>
      <c r="P96" s="8" t="s">
        <v>25</v>
      </c>
      <c r="Q96" s="8" t="s">
        <v>26</v>
      </c>
      <c r="R96" s="8" t="s">
        <v>27</v>
      </c>
      <c r="S96" s="8" t="s">
        <v>25</v>
      </c>
      <c r="T96" s="8" t="s">
        <v>26</v>
      </c>
      <c r="U96" s="8" t="s">
        <v>27</v>
      </c>
      <c r="V96" s="8" t="s">
        <v>25</v>
      </c>
      <c r="W96" s="8" t="s">
        <v>26</v>
      </c>
      <c r="X96" s="8" t="s">
        <v>27</v>
      </c>
      <c r="Y96" s="8" t="s">
        <v>25</v>
      </c>
      <c r="Z96" s="8" t="s">
        <v>26</v>
      </c>
      <c r="AA96" s="8" t="s">
        <v>27</v>
      </c>
      <c r="AB96" s="8" t="s">
        <v>25</v>
      </c>
      <c r="AC96" s="8" t="s">
        <v>26</v>
      </c>
      <c r="AD96" s="8" t="s">
        <v>27</v>
      </c>
      <c r="AE96" s="8" t="s">
        <v>25</v>
      </c>
      <c r="AF96" s="8" t="s">
        <v>26</v>
      </c>
      <c r="AG96" s="8" t="s">
        <v>27</v>
      </c>
      <c r="AH96" s="8" t="s">
        <v>25</v>
      </c>
      <c r="AI96" s="8" t="s">
        <v>26</v>
      </c>
      <c r="AJ96" s="8" t="s">
        <v>27</v>
      </c>
      <c r="AK96" s="8" t="s">
        <v>25</v>
      </c>
      <c r="AL96" s="8" t="s">
        <v>26</v>
      </c>
      <c r="AM96" s="8" t="s">
        <v>27</v>
      </c>
      <c r="AN96" s="59"/>
      <c r="AO96" s="59"/>
      <c r="AP96" s="59"/>
      <c r="AQ96" s="63"/>
      <c r="AR96" s="64"/>
      <c r="AS96" s="63"/>
      <c r="AT96" s="64"/>
      <c r="AU96" s="66"/>
    </row>
    <row r="97" spans="2:47" ht="28.5" customHeight="1" thickBot="1">
      <c r="B97" s="74"/>
      <c r="C97" s="77"/>
      <c r="D97" s="80"/>
      <c r="E97" s="83"/>
      <c r="F97" s="25" t="s">
        <v>28</v>
      </c>
      <c r="G97" s="9">
        <v>30</v>
      </c>
      <c r="H97" s="9">
        <v>56</v>
      </c>
      <c r="I97" s="9">
        <v>100</v>
      </c>
      <c r="J97" s="9">
        <v>30</v>
      </c>
      <c r="K97" s="9">
        <v>56</v>
      </c>
      <c r="L97" s="9">
        <v>100</v>
      </c>
      <c r="M97" s="9">
        <v>30</v>
      </c>
      <c r="N97" s="9">
        <v>56</v>
      </c>
      <c r="O97" s="9">
        <v>100</v>
      </c>
      <c r="P97" s="9">
        <v>24</v>
      </c>
      <c r="Q97" s="9">
        <v>29</v>
      </c>
      <c r="R97" s="9">
        <v>60</v>
      </c>
      <c r="S97" s="9">
        <v>24</v>
      </c>
      <c r="T97" s="9">
        <v>29</v>
      </c>
      <c r="U97" s="9">
        <v>60</v>
      </c>
      <c r="V97" s="9">
        <v>24</v>
      </c>
      <c r="W97" s="9">
        <v>29</v>
      </c>
      <c r="X97" s="9">
        <v>60</v>
      </c>
      <c r="Y97" s="9">
        <v>12</v>
      </c>
      <c r="Z97" s="9">
        <v>22</v>
      </c>
      <c r="AA97" s="9">
        <v>40</v>
      </c>
      <c r="AB97" s="9">
        <v>16</v>
      </c>
      <c r="AC97" s="9">
        <v>19</v>
      </c>
      <c r="AD97" s="9">
        <v>40</v>
      </c>
      <c r="AE97" s="9">
        <v>12</v>
      </c>
      <c r="AF97" s="9">
        <v>22</v>
      </c>
      <c r="AG97" s="9">
        <v>40</v>
      </c>
      <c r="AH97" s="9">
        <v>12</v>
      </c>
      <c r="AI97" s="9">
        <v>22</v>
      </c>
      <c r="AJ97" s="9">
        <v>40</v>
      </c>
      <c r="AK97" s="9">
        <v>6</v>
      </c>
      <c r="AL97" s="9">
        <v>11</v>
      </c>
      <c r="AM97" s="9">
        <v>20</v>
      </c>
      <c r="AN97" s="59"/>
      <c r="AO97" s="59"/>
      <c r="AP97" s="59"/>
      <c r="AQ97" s="68" t="s">
        <v>20</v>
      </c>
      <c r="AR97" s="69"/>
      <c r="AS97" s="70" t="s">
        <v>20</v>
      </c>
      <c r="AT97" s="71"/>
      <c r="AU97" s="67"/>
    </row>
    <row r="98" spans="2:47" ht="28.5" customHeight="1" thickBot="1">
      <c r="B98" s="75"/>
      <c r="C98" s="78"/>
      <c r="D98" s="81"/>
      <c r="E98" s="84"/>
      <c r="F98" s="25" t="s">
        <v>29</v>
      </c>
      <c r="G98" s="9">
        <v>60</v>
      </c>
      <c r="H98" s="9">
        <v>140</v>
      </c>
      <c r="I98" s="9">
        <v>200</v>
      </c>
      <c r="J98" s="9">
        <v>60</v>
      </c>
      <c r="K98" s="9">
        <v>140</v>
      </c>
      <c r="L98" s="9">
        <v>200</v>
      </c>
      <c r="M98" s="9">
        <v>60</v>
      </c>
      <c r="N98" s="9">
        <v>140</v>
      </c>
      <c r="O98" s="9">
        <v>200</v>
      </c>
      <c r="P98" s="9">
        <v>48</v>
      </c>
      <c r="Q98" s="9">
        <v>72</v>
      </c>
      <c r="R98" s="9">
        <v>120</v>
      </c>
      <c r="S98" s="9">
        <v>48</v>
      </c>
      <c r="T98" s="9">
        <v>72</v>
      </c>
      <c r="U98" s="9">
        <v>120</v>
      </c>
      <c r="V98" s="9">
        <v>48</v>
      </c>
      <c r="W98" s="9">
        <v>72</v>
      </c>
      <c r="X98" s="9">
        <v>120</v>
      </c>
      <c r="Y98" s="9">
        <v>24</v>
      </c>
      <c r="Z98" s="9">
        <v>56</v>
      </c>
      <c r="AA98" s="9">
        <v>80</v>
      </c>
      <c r="AB98" s="9">
        <v>32</v>
      </c>
      <c r="AC98" s="9">
        <v>48</v>
      </c>
      <c r="AD98" s="9">
        <v>80</v>
      </c>
      <c r="AE98" s="9">
        <v>24</v>
      </c>
      <c r="AF98" s="9">
        <v>56</v>
      </c>
      <c r="AG98" s="9">
        <v>80</v>
      </c>
      <c r="AH98" s="9">
        <v>24</v>
      </c>
      <c r="AI98" s="9">
        <v>56</v>
      </c>
      <c r="AJ98" s="9">
        <v>80</v>
      </c>
      <c r="AK98" s="9">
        <v>12</v>
      </c>
      <c r="AL98" s="9">
        <v>28</v>
      </c>
      <c r="AM98" s="9">
        <v>40</v>
      </c>
      <c r="AN98" s="60"/>
      <c r="AO98" s="60"/>
      <c r="AP98" s="60"/>
      <c r="AQ98" s="70"/>
      <c r="AR98" s="71"/>
      <c r="AS98" s="70"/>
      <c r="AT98" s="71"/>
      <c r="AU98" s="67"/>
    </row>
    <row r="99" spans="2:47" ht="28.5" customHeight="1" thickBot="1">
      <c r="B99" s="40">
        <f>B81+1</f>
        <v>21</v>
      </c>
      <c r="C99" s="90">
        <f t="array" ref="C99">IF(ISERROR(INDEX(مسودة!$C$96:$AV$125,SMALL(IF((مسودة!$AV$96:$AV$125="ناجح"),ROW(مسودة!$C$96:$AV$125)-MIN(ROW(مسودة!$C$96:$AV$125))+1,""),ROW(A1)),COLUMN(A1))),"",INDEX(مسودة!$C$96:$AV$125,SMALL(IF((مسودة!$AV$96:$AV$125="ناجح"),ROW(مسودة!$C$96:$AV$125)-MIN(ROW(مسودة!$C$96:$AV$125))+1,""),ROW(A1)),COLUMN(A1)))</f>
        <v>630</v>
      </c>
      <c r="D99" s="87" t="str">
        <f>IF(C99&lt;&gt;"",VLOOKUP(C99,مسودة!$C$96:$D$125,2,0),"")</f>
        <v xml:space="preserve">خالد عبد السلام </v>
      </c>
      <c r="E99" s="87">
        <f>IF(C99&lt;&gt;"",VLOOKUP(C99,مسودة!$C$96:$E$125,3,0),"")</f>
        <v>232</v>
      </c>
      <c r="F99" s="11" t="s">
        <v>30</v>
      </c>
      <c r="G99" s="33">
        <f t="array" ref="G99">IF($C$99="","",IFERROR(MAX(IF((ROW(مسودة!$C$96:$C$125)=SMALL(IF((ROW(مسودة!$C$96:$C$125)*(مسودة!$C$96:$C$125=$C$99)),ROW(مسودة!$C$96:$C$125)),ROW()-ROW(G99)+1)),مسودة!G96:'مسودة'!G$125)),0))</f>
        <v>15</v>
      </c>
      <c r="H99" s="33">
        <f t="array" ref="H99">IF($C$99="","",IFERROR(MAX(IF((ROW(مسودة!$C$96:$C$125)=SMALL(IF((ROW(مسودة!$C$96:$C$125)*(مسودة!$C$96:$C$125=$C$99)),ROW(مسودة!$C$96:$C$125)),ROW()-ROW(H99)+1)),مسودة!H96:'مسودة'!H$125)),0))</f>
        <v>38</v>
      </c>
      <c r="I99" s="33">
        <f t="array" ref="I99">IF($C$99="","",IFERROR(MAX(IF((ROW(مسودة!$C$96:$C$125)=SMALL(IF((ROW(مسودة!$C$96:$C$125)*(مسودة!$C$96:$C$125=$C$99)),ROW(مسودة!$C$96:$C$125)),ROW()-ROW(I99)+1)),مسودة!I96:'مسودة'!I$125)),0))</f>
        <v>53</v>
      </c>
      <c r="J99" s="33">
        <f t="array" ref="J99">IF($C$99="","",IFERROR(MAX(IF((ROW(مسودة!$C$96:$C$125)=SMALL(IF((ROW(مسودة!$C$96:$C$125)*(مسودة!$C$96:$C$125=$C$99)),ROW(مسودة!$C$96:$C$125)),ROW()-ROW(J99)+1)),مسودة!J96:'مسودة'!J$125)),0))</f>
        <v>14</v>
      </c>
      <c r="K99" s="33">
        <f t="array" ref="K99">IF($C$99="","",IFERROR(MAX(IF((ROW(مسودة!$C$96:$C$125)=SMALL(IF((ROW(مسودة!$C$96:$C$125)*(مسودة!$C$96:$C$125=$C$99)),ROW(مسودة!$C$96:$C$125)),ROW()-ROW(K99)+1)),مسودة!K96:'مسودة'!K$125)),0))</f>
        <v>25</v>
      </c>
      <c r="L99" s="33">
        <f t="array" ref="L99">IF($C$99="","",IFERROR(MAX(IF((ROW(مسودة!$C$96:$C$125)=SMALL(IF((ROW(مسودة!$C$96:$C$125)*(مسودة!$C$96:$C$125=$C$99)),ROW(مسودة!$C$96:$C$125)),ROW()-ROW(L99)+1)),مسودة!L96:'مسودة'!L$125)),0))</f>
        <v>39</v>
      </c>
      <c r="M99" s="33">
        <f t="array" ref="M99">IF($C$99="","",IFERROR(MAX(IF((ROW(مسودة!$C$96:$C$125)=SMALL(IF((ROW(مسودة!$C$96:$C$125)*(مسودة!$C$96:$C$125=$C$99)),ROW(مسودة!$C$96:$C$125)),ROW()-ROW(M99)+1)),مسودة!M96:'مسودة'!M$125)),0))</f>
        <v>8</v>
      </c>
      <c r="N99" s="33">
        <f t="array" ref="N99">IF($C$99="","",IFERROR(MAX(IF((ROW(مسودة!$C$96:$C$125)=SMALL(IF((ROW(مسودة!$C$96:$C$125)*(مسودة!$C$96:$C$125=$C$99)),ROW(مسودة!$C$96:$C$125)),ROW()-ROW(N99)+1)),مسودة!N96:'مسودة'!N$125)),0))</f>
        <v>40</v>
      </c>
      <c r="O99" s="33">
        <f t="array" ref="O99">IF($C$99="","",IFERROR(MAX(IF((ROW(مسودة!$C$96:$C$125)=SMALL(IF((ROW(مسودة!$C$96:$C$125)*(مسودة!$C$96:$C$125=$C$99)),ROW(مسودة!$C$96:$C$125)),ROW()-ROW(O99)+1)),مسودة!O96:'مسودة'!O$125)),0))</f>
        <v>48</v>
      </c>
      <c r="P99" s="33">
        <f t="array" ref="P99">IF($C$99="","",IFERROR(MAX(IF((ROW(مسودة!$C$96:$C$125)=SMALL(IF((ROW(مسودة!$C$96:$C$125)*(مسودة!$C$96:$C$125=$C$99)),ROW(مسودة!$C$96:$C$125)),ROW()-ROW(P99)+1)),مسودة!P96:'مسودة'!P$125)),0))</f>
        <v>19</v>
      </c>
      <c r="Q99" s="33">
        <f t="array" ref="Q99">IF($C$99="","",IFERROR(MAX(IF((ROW(مسودة!$C$96:$C$125)=SMALL(IF((ROW(مسودة!$C$96:$C$125)*(مسودة!$C$96:$C$125=$C$99)),ROW(مسودة!$C$96:$C$125)),ROW()-ROW(Q99)+1)),مسودة!Q96:'مسودة'!Q$125)),0))</f>
        <v>18</v>
      </c>
      <c r="R99" s="33">
        <f t="array" ref="R99">IF($C$99="","",IFERROR(MAX(IF((ROW(مسودة!$C$96:$C$125)=SMALL(IF((ROW(مسودة!$C$96:$C$125)*(مسودة!$C$96:$C$125=$C$99)),ROW(مسودة!$C$96:$C$125)),ROW()-ROW(R99)+1)),مسودة!R96:'مسودة'!R$125)),0))</f>
        <v>37</v>
      </c>
      <c r="S99" s="33">
        <f t="array" ref="S99">IF($C$99="","",IFERROR(MAX(IF((ROW(مسودة!$C$96:$C$125)=SMALL(IF((ROW(مسودة!$C$96:$C$125)*(مسودة!$C$96:$C$125=$C$99)),ROW(مسودة!$C$96:$C$125)),ROW()-ROW(S99)+1)),مسودة!S96:'مسودة'!S$125)),0))</f>
        <v>17</v>
      </c>
      <c r="T99" s="33">
        <f t="array" ref="T99">IF($C$99="","",IFERROR(MAX(IF((ROW(مسودة!$C$96:$C$125)=SMALL(IF((ROW(مسودة!$C$96:$C$125)*(مسودة!$C$96:$C$125=$C$99)),ROW(مسودة!$C$96:$C$125)),ROW()-ROW(T99)+1)),مسودة!T96:'مسودة'!T$125)),0))</f>
        <v>10</v>
      </c>
      <c r="U99" s="33">
        <f t="array" ref="U99">IF($C$99="","",IFERROR(MAX(IF((ROW(مسودة!$C$96:$C$125)=SMALL(IF((ROW(مسودة!$C$96:$C$125)*(مسودة!$C$96:$C$125=$C$99)),ROW(مسودة!$C$96:$C$125)),ROW()-ROW(U99)+1)),مسودة!U96:'مسودة'!U$125)),0))</f>
        <v>27</v>
      </c>
      <c r="V99" s="33">
        <f t="array" ref="V99">IF($C$99="","",IFERROR(MAX(IF((ROW(مسودة!$C$96:$C$125)=SMALL(IF((ROW(مسودة!$C$96:$C$125)*(مسودة!$C$96:$C$125=$C$99)),ROW(مسودة!$C$96:$C$125)),ROW()-ROW(V99)+1)),مسودة!V96:'مسودة'!V$125)),0))</f>
        <v>14</v>
      </c>
      <c r="W99" s="33">
        <f t="array" ref="W99">IF($C$99="","",IFERROR(MAX(IF((ROW(مسودة!$C$96:$C$125)=SMALL(IF((ROW(مسودة!$C$96:$C$125)*(مسودة!$C$96:$C$125=$C$99)),ROW(مسودة!$C$96:$C$125)),ROW()-ROW(W99)+1)),مسودة!W96:'مسودة'!W$125)),0))</f>
        <v>12</v>
      </c>
      <c r="X99" s="33">
        <f t="array" ref="X99">IF($C$99="","",IFERROR(MAX(IF((ROW(مسودة!$C$96:$C$125)=SMALL(IF((ROW(مسودة!$C$96:$C$125)*(مسودة!$C$96:$C$125=$C$99)),ROW(مسودة!$C$96:$C$125)),ROW()-ROW(X99)+1)),مسودة!X96:'مسودة'!X$125)),0))</f>
        <v>26</v>
      </c>
      <c r="Y99" s="33">
        <f t="array" ref="Y99">IF($C$99="","",IFERROR(MAX(IF((ROW(مسودة!$C$96:$C$125)=SMALL(IF((ROW(مسودة!$C$96:$C$125)*(مسودة!$C$96:$C$125=$C$99)),ROW(مسودة!$C$96:$C$125)),ROW()-ROW(Y99)+1)),مسودة!Y96:'مسودة'!Y$125)),0))</f>
        <v>4</v>
      </c>
      <c r="Z99" s="33">
        <f t="array" ref="Z99">IF($C$99="","",IFERROR(MAX(IF((ROW(مسودة!$C$96:$C$125)=SMALL(IF((ROW(مسودة!$C$96:$C$125)*(مسودة!$C$96:$C$125=$C$99)),ROW(مسودة!$C$96:$C$125)),ROW()-ROW(Z99)+1)),مسودة!Z96:'مسودة'!Z$125)),0))</f>
        <v>18</v>
      </c>
      <c r="AA99" s="33">
        <f t="array" ref="AA99">IF($C$99="","",IFERROR(MAX(IF((ROW(مسودة!$C$96:$C$125)=SMALL(IF((ROW(مسودة!$C$96:$C$125)*(مسودة!$C$96:$C$125=$C$99)),ROW(مسودة!$C$96:$C$125)),ROW()-ROW(AA99)+1)),مسودة!AA96:'مسودة'!AA$125)),0))</f>
        <v>22</v>
      </c>
      <c r="AB99" s="33">
        <f t="array" ref="AB99">IF($C$99="","",IFERROR(MAX(IF((ROW(مسودة!$C$96:$C$125)=SMALL(IF((ROW(مسودة!$C$96:$C$125)*(مسودة!$C$96:$C$125=$C$99)),ROW(مسودة!$C$96:$C$125)),ROW()-ROW(AB99)+1)),مسودة!AB96:'مسودة'!AB$125)),0))</f>
        <v>12</v>
      </c>
      <c r="AC99" s="33">
        <f t="array" ref="AC99">IF($C$99="","",IFERROR(MAX(IF((ROW(مسودة!$C$96:$C$125)=SMALL(IF((ROW(مسودة!$C$96:$C$125)*(مسودة!$C$96:$C$125=$C$99)),ROW(مسودة!$C$96:$C$125)),ROW()-ROW(AC99)+1)),مسودة!AC96:'مسودة'!AC$125)),0))</f>
        <v>21</v>
      </c>
      <c r="AD99" s="33">
        <f t="array" ref="AD99">IF($C$99="","",IFERROR(MAX(IF((ROW(مسودة!$C$96:$C$125)=SMALL(IF((ROW(مسودة!$C$96:$C$125)*(مسودة!$C$96:$C$125=$C$99)),ROW(مسودة!$C$96:$C$125)),ROW()-ROW(AD99)+1)),مسودة!AD96:'مسودة'!AD$125)),0))</f>
        <v>33</v>
      </c>
      <c r="AE99" s="33">
        <f t="array" ref="AE99">IF($C$99="","",IFERROR(MAX(IF((ROW(مسودة!$C$96:$C$125)=SMALL(IF((ROW(مسودة!$C$96:$C$125)*(مسودة!$C$96:$C$125=$C$99)),ROW(مسودة!$C$96:$C$125)),ROW()-ROW(AE99)+1)),مسودة!AE96:'مسودة'!AE$125)),0))</f>
        <v>10</v>
      </c>
      <c r="AF99" s="33">
        <f t="array" ref="AF99">IF($C$99="","",IFERROR(MAX(IF((ROW(مسودة!$C$96:$C$125)=SMALL(IF((ROW(مسودة!$C$96:$C$125)*(مسودة!$C$96:$C$125=$C$99)),ROW(مسودة!$C$96:$C$125)),ROW()-ROW(AF99)+1)),مسودة!AF96:'مسودة'!AF$125)),0))</f>
        <v>25</v>
      </c>
      <c r="AG99" s="33">
        <f t="array" ref="AG99">IF($C$99="","",IFERROR(MAX(IF((ROW(مسودة!$C$96:$C$125)=SMALL(IF((ROW(مسودة!$C$96:$C$125)*(مسودة!$C$96:$C$125=$C$99)),ROW(مسودة!$C$96:$C$125)),ROW()-ROW(AG99)+1)),مسودة!AG96:'مسودة'!AG$125)),0))</f>
        <v>35</v>
      </c>
      <c r="AH99" s="33">
        <f t="array" ref="AH99">IF($C$99="","",IFERROR(MAX(IF((ROW(مسودة!$C$96:$C$125)=SMALL(IF((ROW(مسودة!$C$96:$C$125)*(مسودة!$C$96:$C$125=$C$99)),ROW(مسودة!$C$96:$C$125)),ROW()-ROW(AH99)+1)),مسودة!AH96:'مسودة'!AH$125)),0))</f>
        <v>5</v>
      </c>
      <c r="AI99" s="33">
        <f t="array" ref="AI99">IF($C$99="","",IFERROR(MAX(IF((ROW(مسودة!$C$96:$C$125)=SMALL(IF((ROW(مسودة!$C$96:$C$125)*(مسودة!$C$96:$C$125=$C$99)),ROW(مسودة!$C$96:$C$125)),ROW()-ROW(AI99)+1)),مسودة!AI96:'مسودة'!AI$125)),0))</f>
        <v>4</v>
      </c>
      <c r="AJ99" s="33">
        <f t="array" ref="AJ99">IF($C$99="","",IFERROR(MAX(IF((ROW(مسودة!$C$96:$C$125)=SMALL(IF((ROW(مسودة!$C$96:$C$125)*(مسودة!$C$96:$C$125=$C$99)),ROW(مسودة!$C$96:$C$125)),ROW()-ROW(AJ99)+1)),مسودة!AJ96:'مسودة'!AJ$125)),0))</f>
        <v>9</v>
      </c>
      <c r="AK99" s="33">
        <f t="array" ref="AK99">IF($C$99="","",IFERROR(MAX(IF((ROW(مسودة!$C$96:$C$125)=SMALL(IF((ROW(مسودة!$C$96:$C$125)*(مسودة!$C$96:$C$125=$C$99)),ROW(مسودة!$C$96:$C$125)),ROW()-ROW(AK99)+1)),مسودة!AK96:'مسودة'!AK$125)),0))</f>
        <v>3</v>
      </c>
      <c r="AL99" s="33">
        <f t="array" ref="AL99">IF($C$99="","",IFERROR(MAX(IF((ROW(مسودة!$C$96:$C$125)=SMALL(IF((ROW(مسودة!$C$96:$C$125)*(مسودة!$C$96:$C$125=$C$99)),ROW(مسودة!$C$96:$C$125)),ROW()-ROW(AL99)+1)),مسودة!AL96:'مسودة'!AL$125)),0))</f>
        <v>4</v>
      </c>
      <c r="AM99" s="33">
        <f t="array" ref="AM99">IF($C$99="","",IFERROR(MAX(IF((ROW(مسودة!$C$96:$C$125)=SMALL(IF((ROW(مسودة!$C$96:$C$125)*(مسودة!$C$96:$C$125=$C$99)),ROW(مسودة!$C$96:$C$125)),ROW()-ROW(AM99)+1)),مسودة!AM96:'مسودة'!AM$125)),0))</f>
        <v>7</v>
      </c>
      <c r="AN99" s="54"/>
      <c r="AO99" s="54"/>
      <c r="AP99" s="47"/>
      <c r="AQ99" s="41"/>
      <c r="AR99" s="41"/>
      <c r="AS99" s="41"/>
      <c r="AT99" s="41"/>
      <c r="AU99" s="95" t="str">
        <f>IFERROR(LOOKUP(2,1/((مسودة!$C$96:$C$125=C99)*(مسودة!$F$96:$F$125=F99)),مسودة!$AV$96:$AV$125),"")</f>
        <v>ناجح</v>
      </c>
    </row>
    <row r="100" spans="2:47" ht="28.5" customHeight="1" thickBot="1">
      <c r="B100" s="40"/>
      <c r="C100" s="91"/>
      <c r="D100" s="43"/>
      <c r="E100" s="43"/>
      <c r="F100" s="11" t="s">
        <v>31</v>
      </c>
      <c r="G100" s="33">
        <f t="array" ref="G100">IF($C$99="","",IFERROR(MAX(IF((ROW(مسودة!$C$96:$C$125)=SMALL(IF((ROW(مسودة!$C$96:$C$125)*(مسودة!$C$96:$C$125=$C$99)),ROW(مسودة!$C$96:$C$125)),ROW()-ROW(G100)+1)),مسودة!G97:'مسودة'!G$125)),0))</f>
        <v>15</v>
      </c>
      <c r="H100" s="33">
        <f t="array" ref="H100">IF($C$99="","",IFERROR(MAX(IF((ROW(مسودة!$C$96:$C$125)=SMALL(IF((ROW(مسودة!$C$96:$C$125)*(مسودة!$C$96:$C$125=$C$99)),ROW(مسودة!$C$96:$C$125)),ROW()-ROW(H100)+1)),مسودة!H97:'مسودة'!H$125)),0))</f>
        <v>49</v>
      </c>
      <c r="I100" s="33">
        <f t="array" ref="I100">IF($C$99="","",IFERROR(MAX(IF((ROW(مسودة!$C$96:$C$125)=SMALL(IF((ROW(مسودة!$C$96:$C$125)*(مسودة!$C$96:$C$125=$C$99)),ROW(مسودة!$C$96:$C$125)),ROW()-ROW(I100)+1)),مسودة!I97:'مسودة'!I$125)),0))</f>
        <v>64</v>
      </c>
      <c r="J100" s="33">
        <f t="array" ref="J100">IF($C$99="","",IFERROR(MAX(IF((ROW(مسودة!$C$96:$C$125)=SMALL(IF((ROW(مسودة!$C$96:$C$125)*(مسودة!$C$96:$C$125=$C$99)),ROW(مسودة!$C$96:$C$125)),ROW()-ROW(J100)+1)),مسودة!J97:'مسودة'!J$125)),0))</f>
        <v>22</v>
      </c>
      <c r="K100" s="33">
        <f t="array" ref="K100">IF($C$99="","",IFERROR(MAX(IF((ROW(مسودة!$C$96:$C$125)=SMALL(IF((ROW(مسودة!$C$96:$C$125)*(مسودة!$C$96:$C$125=$C$99)),ROW(مسودة!$C$96:$C$125)),ROW()-ROW(K100)+1)),مسودة!K97:'مسودة'!K$125)),0))</f>
        <v>40</v>
      </c>
      <c r="L100" s="33">
        <f t="array" ref="L100">IF($C$99="","",IFERROR(MAX(IF((ROW(مسودة!$C$96:$C$125)=SMALL(IF((ROW(مسودة!$C$96:$C$125)*(مسودة!$C$96:$C$125=$C$99)),ROW(مسودة!$C$96:$C$125)),ROW()-ROW(L100)+1)),مسودة!L97:'مسودة'!L$125)),0))</f>
        <v>62</v>
      </c>
      <c r="M100" s="33">
        <f t="array" ref="M100">IF($C$99="","",IFERROR(MAX(IF((ROW(مسودة!$C$96:$C$125)=SMALL(IF((ROW(مسودة!$C$96:$C$125)*(مسودة!$C$96:$C$125=$C$99)),ROW(مسودة!$C$96:$C$125)),ROW()-ROW(M100)+1)),مسودة!M97:'مسودة'!M$125)),0))</f>
        <v>30</v>
      </c>
      <c r="N100" s="33">
        <f t="array" ref="N100">IF($C$99="","",IFERROR(MAX(IF((ROW(مسودة!$C$96:$C$125)=SMALL(IF((ROW(مسودة!$C$96:$C$125)*(مسودة!$C$96:$C$125=$C$99)),ROW(مسودة!$C$96:$C$125)),ROW()-ROW(N100)+1)),مسودة!N97:'مسودة'!N$125)),0))</f>
        <v>30</v>
      </c>
      <c r="O100" s="33">
        <f t="array" ref="O100">IF($C$99="","",IFERROR(MAX(IF((ROW(مسودة!$C$96:$C$125)=SMALL(IF((ROW(مسودة!$C$96:$C$125)*(مسودة!$C$96:$C$125=$C$99)),ROW(مسودة!$C$96:$C$125)),ROW()-ROW(O100)+1)),مسودة!O97:'مسودة'!O$125)),0))</f>
        <v>60</v>
      </c>
      <c r="P100" s="33">
        <f t="array" ref="P100">IF($C$99="","",IFERROR(MAX(IF((ROW(مسودة!$C$96:$C$125)=SMALL(IF((ROW(مسودة!$C$96:$C$125)*(مسودة!$C$96:$C$125=$C$99)),ROW(مسودة!$C$96:$C$125)),ROW()-ROW(P100)+1)),مسودة!P97:'مسودة'!P$125)),0))</f>
        <v>12</v>
      </c>
      <c r="Q100" s="33">
        <f t="array" ref="Q100">IF($C$99="","",IFERROR(MAX(IF((ROW(مسودة!$C$96:$C$125)=SMALL(IF((ROW(مسودة!$C$96:$C$125)*(مسودة!$C$96:$C$125=$C$99)),ROW(مسودة!$C$96:$C$125)),ROW()-ROW(Q100)+1)),مسودة!Q97:'مسودة'!Q$125)),0))</f>
        <v>20</v>
      </c>
      <c r="R100" s="33">
        <f t="array" ref="R100">IF($C$99="","",IFERROR(MAX(IF((ROW(مسودة!$C$96:$C$125)=SMALL(IF((ROW(مسودة!$C$96:$C$125)*(مسودة!$C$96:$C$125=$C$99)),ROW(مسودة!$C$96:$C$125)),ROW()-ROW(R100)+1)),مسودة!R97:'مسودة'!R$125)),0))</f>
        <v>32</v>
      </c>
      <c r="S100" s="33">
        <f t="array" ref="S100">IF($C$99="","",IFERROR(MAX(IF((ROW(مسودة!$C$96:$C$125)=SMALL(IF((ROW(مسودة!$C$96:$C$125)*(مسودة!$C$96:$C$125=$C$99)),ROW(مسودة!$C$96:$C$125)),ROW()-ROW(S100)+1)),مسودة!S97:'مسودة'!S$125)),0))</f>
        <v>16</v>
      </c>
      <c r="T100" s="33">
        <f t="array" ref="T100">IF($C$99="","",IFERROR(MAX(IF((ROW(مسودة!$C$96:$C$125)=SMALL(IF((ROW(مسودة!$C$96:$C$125)*(مسودة!$C$96:$C$125=$C$99)),ROW(مسودة!$C$96:$C$125)),ROW()-ROW(T100)+1)),مسودة!T97:'مسودة'!T$125)),0))</f>
        <v>19</v>
      </c>
      <c r="U100" s="33">
        <f t="array" ref="U100">IF($C$99="","",IFERROR(MAX(IF((ROW(مسودة!$C$96:$C$125)=SMALL(IF((ROW(مسودة!$C$96:$C$125)*(مسودة!$C$96:$C$125=$C$99)),ROW(مسودة!$C$96:$C$125)),ROW()-ROW(U100)+1)),مسودة!U97:'مسودة'!U$125)),0))</f>
        <v>35</v>
      </c>
      <c r="V100" s="33">
        <f t="array" ref="V100">IF($C$99="","",IFERROR(MAX(IF((ROW(مسودة!$C$96:$C$125)=SMALL(IF((ROW(مسودة!$C$96:$C$125)*(مسودة!$C$96:$C$125=$C$99)),ROW(مسودة!$C$96:$C$125)),ROW()-ROW(V100)+1)),مسودة!V97:'مسودة'!V$125)),0))</f>
        <v>19</v>
      </c>
      <c r="W100" s="33">
        <f t="array" ref="W100">IF($C$99="","",IFERROR(MAX(IF((ROW(مسودة!$C$96:$C$125)=SMALL(IF((ROW(مسودة!$C$96:$C$125)*(مسودة!$C$96:$C$125=$C$99)),ROW(مسودة!$C$96:$C$125)),ROW()-ROW(W100)+1)),مسودة!W97:'مسودة'!W$125)),0))</f>
        <v>17</v>
      </c>
      <c r="X100" s="33">
        <f t="array" ref="X100">IF($C$99="","",IFERROR(MAX(IF((ROW(مسودة!$C$96:$C$125)=SMALL(IF((ROW(مسودة!$C$96:$C$125)*(مسودة!$C$96:$C$125=$C$99)),ROW(مسودة!$C$96:$C$125)),ROW()-ROW(X100)+1)),مسودة!X97:'مسودة'!X$125)),0))</f>
        <v>36</v>
      </c>
      <c r="Y100" s="33">
        <f t="array" ref="Y100">IF($C$99="","",IFERROR(MAX(IF((ROW(مسودة!$C$96:$C$125)=SMALL(IF((ROW(مسودة!$C$96:$C$125)*(مسودة!$C$96:$C$125=$C$99)),ROW(مسودة!$C$96:$C$125)),ROW()-ROW(Y100)+1)),مسودة!Y97:'مسودة'!Y$125)),0))</f>
        <v>3</v>
      </c>
      <c r="Z100" s="33">
        <f t="array" ref="Z100">IF($C$99="","",IFERROR(MAX(IF((ROW(مسودة!$C$96:$C$125)=SMALL(IF((ROW(مسودة!$C$96:$C$125)*(مسودة!$C$96:$C$125=$C$99)),ROW(مسودة!$C$96:$C$125)),ROW()-ROW(Z100)+1)),مسودة!Z97:'مسودة'!Z$125)),0))</f>
        <v>16</v>
      </c>
      <c r="AA100" s="33">
        <f t="array" ref="AA100">IF($C$99="","",IFERROR(MAX(IF((ROW(مسودة!$C$96:$C$125)=SMALL(IF((ROW(مسودة!$C$96:$C$125)*(مسودة!$C$96:$C$125=$C$99)),ROW(مسودة!$C$96:$C$125)),ROW()-ROW(AA100)+1)),مسودة!AA97:'مسودة'!AA$125)),0))</f>
        <v>19</v>
      </c>
      <c r="AB100" s="33">
        <f t="array" ref="AB100">IF($C$99="","",IFERROR(MAX(IF((ROW(مسودة!$C$96:$C$125)=SMALL(IF((ROW(مسودة!$C$96:$C$125)*(مسودة!$C$96:$C$125=$C$99)),ROW(مسودة!$C$96:$C$125)),ROW()-ROW(AB100)+1)),مسودة!AB97:'مسودة'!AB$125)),0))</f>
        <v>11</v>
      </c>
      <c r="AC100" s="33">
        <f t="array" ref="AC100">IF($C$99="","",IFERROR(MAX(IF((ROW(مسودة!$C$96:$C$125)=SMALL(IF((ROW(مسودة!$C$96:$C$125)*(مسودة!$C$96:$C$125=$C$99)),ROW(مسودة!$C$96:$C$125)),ROW()-ROW(AC100)+1)),مسودة!AC97:'مسودة'!AC$125)),0))</f>
        <v>13</v>
      </c>
      <c r="AD100" s="33">
        <f t="array" ref="AD100">IF($C$99="","",IFERROR(MAX(IF((ROW(مسودة!$C$96:$C$125)=SMALL(IF((ROW(مسودة!$C$96:$C$125)*(مسودة!$C$96:$C$125=$C$99)),ROW(مسودة!$C$96:$C$125)),ROW()-ROW(AD100)+1)),مسودة!AD97:'مسودة'!AD$125)),0))</f>
        <v>24</v>
      </c>
      <c r="AE100" s="33">
        <f t="array" ref="AE100">IF($C$99="","",IFERROR(MAX(IF((ROW(مسودة!$C$96:$C$125)=SMALL(IF((ROW(مسودة!$C$96:$C$125)*(مسودة!$C$96:$C$125=$C$99)),ROW(مسودة!$C$96:$C$125)),ROW()-ROW(AE100)+1)),مسودة!AE97:'مسودة'!AE$125)),0))</f>
        <v>11</v>
      </c>
      <c r="AF100" s="33">
        <f t="array" ref="AF100">IF($C$99="","",IFERROR(MAX(IF((ROW(مسودة!$C$96:$C$125)=SMALL(IF((ROW(مسودة!$C$96:$C$125)*(مسودة!$C$96:$C$125=$C$99)),ROW(مسودة!$C$96:$C$125)),ROW()-ROW(AF100)+1)),مسودة!AF97:'مسودة'!AF$125)),0))</f>
        <v>16</v>
      </c>
      <c r="AG100" s="33">
        <f t="array" ref="AG100">IF($C$99="","",IFERROR(MAX(IF((ROW(مسودة!$C$96:$C$125)=SMALL(IF((ROW(مسودة!$C$96:$C$125)*(مسودة!$C$96:$C$125=$C$99)),ROW(مسودة!$C$96:$C$125)),ROW()-ROW(AG100)+1)),مسودة!AG97:'مسودة'!AG$125)),0))</f>
        <v>27</v>
      </c>
      <c r="AH100" s="33">
        <f t="array" ref="AH100">IF($C$99="","",IFERROR(MAX(IF((ROW(مسودة!$C$96:$C$125)=SMALL(IF((ROW(مسودة!$C$96:$C$125)*(مسودة!$C$96:$C$125=$C$99)),ROW(مسودة!$C$96:$C$125)),ROW()-ROW(AH100)+1)),مسودة!AH97:'مسودة'!AH$125)),0))</f>
        <v>7</v>
      </c>
      <c r="AI100" s="33">
        <f t="array" ref="AI100">IF($C$99="","",IFERROR(MAX(IF((ROW(مسودة!$C$96:$C$125)=SMALL(IF((ROW(مسودة!$C$96:$C$125)*(مسودة!$C$96:$C$125=$C$99)),ROW(مسودة!$C$96:$C$125)),ROW()-ROW(AI100)+1)),مسودة!AI97:'مسودة'!AI$125)),0))</f>
        <v>24</v>
      </c>
      <c r="AJ100" s="33">
        <f t="array" ref="AJ100">IF($C$99="","",IFERROR(MAX(IF((ROW(مسودة!$C$96:$C$125)=SMALL(IF((ROW(مسودة!$C$96:$C$125)*(مسودة!$C$96:$C$125=$C$99)),ROW(مسودة!$C$96:$C$125)),ROW()-ROW(AJ100)+1)),مسودة!AJ97:'مسودة'!AJ$125)),0))</f>
        <v>31</v>
      </c>
      <c r="AK100" s="33">
        <f t="array" ref="AK100">IF($C$99="","",IFERROR(MAX(IF((ROW(مسودة!$C$96:$C$125)=SMALL(IF((ROW(مسودة!$C$96:$C$125)*(مسودة!$C$96:$C$125=$C$99)),ROW(مسودة!$C$96:$C$125)),ROW()-ROW(AK100)+1)),مسودة!AK97:'مسودة'!AK$125)),0))</f>
        <v>3</v>
      </c>
      <c r="AL100" s="33">
        <f t="array" ref="AL100">IF($C$99="","",IFERROR(MAX(IF((ROW(مسودة!$C$96:$C$125)=SMALL(IF((ROW(مسودة!$C$96:$C$125)*(مسودة!$C$96:$C$125=$C$99)),ROW(مسودة!$C$96:$C$125)),ROW()-ROW(AL100)+1)),مسودة!AL97:'مسودة'!AL$125)),0))</f>
        <v>10</v>
      </c>
      <c r="AM100" s="33">
        <f t="array" ref="AM100">IF($C$99="","",IFERROR(MAX(IF((ROW(مسودة!$C$96:$C$125)=SMALL(IF((ROW(مسودة!$C$96:$C$125)*(مسودة!$C$96:$C$125=$C$99)),ROW(مسودة!$C$96:$C$125)),ROW()-ROW(AM100)+1)),مسودة!AM97:'مسودة'!AM$125)),0))</f>
        <v>13</v>
      </c>
      <c r="AN100" s="48"/>
      <c r="AO100" s="48"/>
      <c r="AP100" s="48"/>
      <c r="AQ100" s="41"/>
      <c r="AR100" s="41"/>
      <c r="AS100" s="41"/>
      <c r="AT100" s="41"/>
      <c r="AU100" s="96"/>
    </row>
    <row r="101" spans="2:47" ht="28.5" thickBot="1">
      <c r="B101" s="40"/>
      <c r="C101" s="85"/>
      <c r="D101" s="43"/>
      <c r="E101" s="43"/>
      <c r="F101" s="14" t="s">
        <v>32</v>
      </c>
      <c r="G101" s="33">
        <f t="array" ref="G101">IF($C$99="","",IFERROR(MAX(IF((ROW(مسودة!$C$96:$C$125)=SMALL(IF((ROW(مسودة!$C$96:$C$125)*(مسودة!$C$96:$C$125=$C$99)),ROW(مسودة!$C$96:$C$125)),ROW()-ROW(G101)+1)),مسودة!G98:'مسودة'!G$125)),0))</f>
        <v>30</v>
      </c>
      <c r="H101" s="33">
        <f t="array" ref="H101">IF($C$99="","",IFERROR(MAX(IF((ROW(مسودة!$C$96:$C$125)=SMALL(IF((ROW(مسودة!$C$96:$C$125)*(مسودة!$C$96:$C$125=$C$99)),ROW(مسودة!$C$96:$C$125)),ROW()-ROW(H101)+1)),مسودة!H98:'مسودة'!H$125)),0))</f>
        <v>87</v>
      </c>
      <c r="I101" s="33">
        <f t="array" ref="I101">IF($C$99="","",IFERROR(MAX(IF((ROW(مسودة!$C$96:$C$125)=SMALL(IF((ROW(مسودة!$C$96:$C$125)*(مسودة!$C$96:$C$125=$C$99)),ROW(مسودة!$C$96:$C$125)),ROW()-ROW(I101)+1)),مسودة!I98:'مسودة'!I$125)),0))</f>
        <v>117</v>
      </c>
      <c r="J101" s="33">
        <f t="array" ref="J101">IF($C$99="","",IFERROR(MAX(IF((ROW(مسودة!$C$96:$C$125)=SMALL(IF((ROW(مسودة!$C$96:$C$125)*(مسودة!$C$96:$C$125=$C$99)),ROW(مسودة!$C$96:$C$125)),ROW()-ROW(J101)+1)),مسودة!J98:'مسودة'!J$125)),0))</f>
        <v>36</v>
      </c>
      <c r="K101" s="33">
        <f t="array" ref="K101">IF($C$99="","",IFERROR(MAX(IF((ROW(مسودة!$C$96:$C$125)=SMALL(IF((ROW(مسودة!$C$96:$C$125)*(مسودة!$C$96:$C$125=$C$99)),ROW(مسودة!$C$96:$C$125)),ROW()-ROW(K101)+1)),مسودة!K98:'مسودة'!K$125)),0))</f>
        <v>65</v>
      </c>
      <c r="L101" s="33">
        <f t="array" ref="L101">IF($C$99="","",IFERROR(MAX(IF((ROW(مسودة!$C$96:$C$125)=SMALL(IF((ROW(مسودة!$C$96:$C$125)*(مسودة!$C$96:$C$125=$C$99)),ROW(مسودة!$C$96:$C$125)),ROW()-ROW(L101)+1)),مسودة!L98:'مسودة'!L$125)),0))</f>
        <v>101</v>
      </c>
      <c r="M101" s="33">
        <f t="array" ref="M101">IF($C$99="","",IFERROR(MAX(IF((ROW(مسودة!$C$96:$C$125)=SMALL(IF((ROW(مسودة!$C$96:$C$125)*(مسودة!$C$96:$C$125=$C$99)),ROW(مسودة!$C$96:$C$125)),ROW()-ROW(M101)+1)),مسودة!M98:'مسودة'!M$125)),0))</f>
        <v>38</v>
      </c>
      <c r="N101" s="33">
        <f t="array" ref="N101">IF($C$99="","",IFERROR(MAX(IF((ROW(مسودة!$C$96:$C$125)=SMALL(IF((ROW(مسودة!$C$96:$C$125)*(مسودة!$C$96:$C$125=$C$99)),ROW(مسودة!$C$96:$C$125)),ROW()-ROW(N101)+1)),مسودة!N98:'مسودة'!N$125)),0))</f>
        <v>70</v>
      </c>
      <c r="O101" s="33">
        <f t="array" ref="O101">IF($C$99="","",IFERROR(MAX(IF((ROW(مسودة!$C$96:$C$125)=SMALL(IF((ROW(مسودة!$C$96:$C$125)*(مسودة!$C$96:$C$125=$C$99)),ROW(مسودة!$C$96:$C$125)),ROW()-ROW(O101)+1)),مسودة!O98:'مسودة'!O$125)),0))</f>
        <v>108</v>
      </c>
      <c r="P101" s="33">
        <f t="array" ref="P101">IF($C$99="","",IFERROR(MAX(IF((ROW(مسودة!$C$96:$C$125)=SMALL(IF((ROW(مسودة!$C$96:$C$125)*(مسودة!$C$96:$C$125=$C$99)),ROW(مسودة!$C$96:$C$125)),ROW()-ROW(P101)+1)),مسودة!P98:'مسودة'!P$125)),0))</f>
        <v>31</v>
      </c>
      <c r="Q101" s="33">
        <f t="array" ref="Q101">IF($C$99="","",IFERROR(MAX(IF((ROW(مسودة!$C$96:$C$125)=SMALL(IF((ROW(مسودة!$C$96:$C$125)*(مسودة!$C$96:$C$125=$C$99)),ROW(مسودة!$C$96:$C$125)),ROW()-ROW(Q101)+1)),مسودة!Q98:'مسودة'!Q$125)),0))</f>
        <v>38</v>
      </c>
      <c r="R101" s="33">
        <f t="array" ref="R101">IF($C$99="","",IFERROR(MAX(IF((ROW(مسودة!$C$96:$C$125)=SMALL(IF((ROW(مسودة!$C$96:$C$125)*(مسودة!$C$96:$C$125=$C$99)),ROW(مسودة!$C$96:$C$125)),ROW()-ROW(R101)+1)),مسودة!R98:'مسودة'!R$125)),0))</f>
        <v>69</v>
      </c>
      <c r="S101" s="33">
        <f t="array" ref="S101">IF($C$99="","",IFERROR(MAX(IF((ROW(مسودة!$C$96:$C$125)=SMALL(IF((ROW(مسودة!$C$96:$C$125)*(مسودة!$C$96:$C$125=$C$99)),ROW(مسودة!$C$96:$C$125)),ROW()-ROW(S101)+1)),مسودة!S98:'مسودة'!S$125)),0))</f>
        <v>33</v>
      </c>
      <c r="T101" s="33">
        <f t="array" ref="T101">IF($C$99="","",IFERROR(MAX(IF((ROW(مسودة!$C$96:$C$125)=SMALL(IF((ROW(مسودة!$C$96:$C$125)*(مسودة!$C$96:$C$125=$C$99)),ROW(مسودة!$C$96:$C$125)),ROW()-ROW(T101)+1)),مسودة!T98:'مسودة'!T$125)),0))</f>
        <v>29</v>
      </c>
      <c r="U101" s="33">
        <f t="array" ref="U101">IF($C$99="","",IFERROR(MAX(IF((ROW(مسودة!$C$96:$C$125)=SMALL(IF((ROW(مسودة!$C$96:$C$125)*(مسودة!$C$96:$C$125=$C$99)),ROW(مسودة!$C$96:$C$125)),ROW()-ROW(U101)+1)),مسودة!U98:'مسودة'!U$125)),0))</f>
        <v>62</v>
      </c>
      <c r="V101" s="33">
        <f t="array" ref="V101">IF($C$99="","",IFERROR(MAX(IF((ROW(مسودة!$C$96:$C$125)=SMALL(IF((ROW(مسودة!$C$96:$C$125)*(مسودة!$C$96:$C$125=$C$99)),ROW(مسودة!$C$96:$C$125)),ROW()-ROW(V101)+1)),مسودة!V98:'مسودة'!V$125)),0))</f>
        <v>33</v>
      </c>
      <c r="W101" s="33">
        <f t="array" ref="W101">IF($C$99="","",IFERROR(MAX(IF((ROW(مسودة!$C$96:$C$125)=SMALL(IF((ROW(مسودة!$C$96:$C$125)*(مسودة!$C$96:$C$125=$C$99)),ROW(مسودة!$C$96:$C$125)),ROW()-ROW(W101)+1)),مسودة!W98:'مسودة'!W$125)),0))</f>
        <v>29</v>
      </c>
      <c r="X101" s="33">
        <f t="array" ref="X101">IF($C$99="","",IFERROR(MAX(IF((ROW(مسودة!$C$96:$C$125)=SMALL(IF((ROW(مسودة!$C$96:$C$125)*(مسودة!$C$96:$C$125=$C$99)),ROW(مسودة!$C$96:$C$125)),ROW()-ROW(X101)+1)),مسودة!X98:'مسودة'!X$125)),0))</f>
        <v>62</v>
      </c>
      <c r="Y101" s="33">
        <f t="array" ref="Y101">IF($C$99="","",IFERROR(MAX(IF((ROW(مسودة!$C$96:$C$125)=SMALL(IF((ROW(مسودة!$C$96:$C$125)*(مسودة!$C$96:$C$125=$C$99)),ROW(مسودة!$C$96:$C$125)),ROW()-ROW(Y101)+1)),مسودة!Y98:'مسودة'!Y$125)),0))</f>
        <v>7</v>
      </c>
      <c r="Z101" s="33">
        <f t="array" ref="Z101">IF($C$99="","",IFERROR(MAX(IF((ROW(مسودة!$C$96:$C$125)=SMALL(IF((ROW(مسودة!$C$96:$C$125)*(مسودة!$C$96:$C$125=$C$99)),ROW(مسودة!$C$96:$C$125)),ROW()-ROW(Z101)+1)),مسودة!Z98:'مسودة'!Z$125)),0))</f>
        <v>34</v>
      </c>
      <c r="AA101" s="33">
        <f t="array" ref="AA101">IF($C$99="","",IFERROR(MAX(IF((ROW(مسودة!$C$96:$C$125)=SMALL(IF((ROW(مسودة!$C$96:$C$125)*(مسودة!$C$96:$C$125=$C$99)),ROW(مسودة!$C$96:$C$125)),ROW()-ROW(AA101)+1)),مسودة!AA98:'مسودة'!AA$125)),0))</f>
        <v>41</v>
      </c>
      <c r="AB101" s="33">
        <f t="array" ref="AB101">IF($C$99="","",IFERROR(MAX(IF((ROW(مسودة!$C$96:$C$125)=SMALL(IF((ROW(مسودة!$C$96:$C$125)*(مسودة!$C$96:$C$125=$C$99)),ROW(مسودة!$C$96:$C$125)),ROW()-ROW(AB101)+1)),مسودة!AB98:'مسودة'!AB$125)),0))</f>
        <v>23</v>
      </c>
      <c r="AC101" s="33">
        <f t="array" ref="AC101">IF($C$99="","",IFERROR(MAX(IF((ROW(مسودة!$C$96:$C$125)=SMALL(IF((ROW(مسودة!$C$96:$C$125)*(مسودة!$C$96:$C$125=$C$99)),ROW(مسودة!$C$96:$C$125)),ROW()-ROW(AC101)+1)),مسودة!AC98:'مسودة'!AC$125)),0))</f>
        <v>34</v>
      </c>
      <c r="AD101" s="33">
        <f t="array" ref="AD101">IF($C$99="","",IFERROR(MAX(IF((ROW(مسودة!$C$96:$C$125)=SMALL(IF((ROW(مسودة!$C$96:$C$125)*(مسودة!$C$96:$C$125=$C$99)),ROW(مسودة!$C$96:$C$125)),ROW()-ROW(AD101)+1)),مسودة!AD98:'مسودة'!AD$125)),0))</f>
        <v>57</v>
      </c>
      <c r="AE101" s="33">
        <f t="array" ref="AE101">IF($C$99="","",IFERROR(MAX(IF((ROW(مسودة!$C$96:$C$125)=SMALL(IF((ROW(مسودة!$C$96:$C$125)*(مسودة!$C$96:$C$125=$C$99)),ROW(مسودة!$C$96:$C$125)),ROW()-ROW(AE101)+1)),مسودة!AE98:'مسودة'!AE$125)),0))</f>
        <v>21</v>
      </c>
      <c r="AF101" s="33">
        <f t="array" ref="AF101">IF($C$99="","",IFERROR(MAX(IF((ROW(مسودة!$C$96:$C$125)=SMALL(IF((ROW(مسودة!$C$96:$C$125)*(مسودة!$C$96:$C$125=$C$99)),ROW(مسودة!$C$96:$C$125)),ROW()-ROW(AF101)+1)),مسودة!AF98:'مسودة'!AF$125)),0))</f>
        <v>41</v>
      </c>
      <c r="AG101" s="33">
        <f t="array" ref="AG101">IF($C$99="","",IFERROR(MAX(IF((ROW(مسودة!$C$96:$C$125)=SMALL(IF((ROW(مسودة!$C$96:$C$125)*(مسودة!$C$96:$C$125=$C$99)),ROW(مسودة!$C$96:$C$125)),ROW()-ROW(AG101)+1)),مسودة!AG98:'مسودة'!AG$125)),0))</f>
        <v>62</v>
      </c>
      <c r="AH101" s="33">
        <f t="array" ref="AH101">IF($C$99="","",IFERROR(MAX(IF((ROW(مسودة!$C$96:$C$125)=SMALL(IF((ROW(مسودة!$C$96:$C$125)*(مسودة!$C$96:$C$125=$C$99)),ROW(مسودة!$C$96:$C$125)),ROW()-ROW(AH101)+1)),مسودة!AH98:'مسودة'!AH$125)),0))</f>
        <v>12</v>
      </c>
      <c r="AI101" s="33">
        <f t="array" ref="AI101">IF($C$99="","",IFERROR(MAX(IF((ROW(مسودة!$C$96:$C$125)=SMALL(IF((ROW(مسودة!$C$96:$C$125)*(مسودة!$C$96:$C$125=$C$99)),ROW(مسودة!$C$96:$C$125)),ROW()-ROW(AI101)+1)),مسودة!AI98:'مسودة'!AI$125)),0))</f>
        <v>28</v>
      </c>
      <c r="AJ101" s="33">
        <f t="array" ref="AJ101">IF($C$99="","",IFERROR(MAX(IF((ROW(مسودة!$C$96:$C$125)=SMALL(IF((ROW(مسودة!$C$96:$C$125)*(مسودة!$C$96:$C$125=$C$99)),ROW(مسودة!$C$96:$C$125)),ROW()-ROW(AJ101)+1)),مسودة!AJ98:'مسودة'!AJ$125)),0))</f>
        <v>40</v>
      </c>
      <c r="AK101" s="33">
        <f t="array" ref="AK101">IF($C$99="","",IFERROR(MAX(IF((ROW(مسودة!$C$96:$C$125)=SMALL(IF((ROW(مسودة!$C$96:$C$125)*(مسودة!$C$96:$C$125=$C$99)),ROW(مسودة!$C$96:$C$125)),ROW()-ROW(AK101)+1)),مسودة!AK98:'مسودة'!AK$125)),0))</f>
        <v>6</v>
      </c>
      <c r="AL101" s="33">
        <f t="array" ref="AL101">IF($C$99="","",IFERROR(MAX(IF((ROW(مسودة!$C$96:$C$125)=SMALL(IF((ROW(مسودة!$C$96:$C$125)*(مسودة!$C$96:$C$125=$C$99)),ROW(مسودة!$C$96:$C$125)),ROW()-ROW(AL101)+1)),مسودة!AL98:'مسودة'!AL$125)),0))</f>
        <v>14</v>
      </c>
      <c r="AM101" s="33">
        <f t="array" ref="AM101">IF($C$99="","",IFERROR(MAX(IF((ROW(مسودة!$C$96:$C$125)=SMALL(IF((ROW(مسودة!$C$96:$C$125)*(مسودة!$C$96:$C$125=$C$99)),ROW(مسودة!$C$96:$C$125)),ROW()-ROW(AM101)+1)),مسودة!AM98:'مسودة'!AM$125)),0))</f>
        <v>20</v>
      </c>
      <c r="AN101" s="32">
        <f t="array" ref="AN101">IF($C$99="","",IFERROR(MAX(IF((ROW(مسودة!$C$96:$C$125)=SMALL(IF((ROW(مسودة!$C$96:$C$125)*(مسودة!$C$96:$C$125=$C$99)),ROW(مسودة!$C$96:$C$125)),ROW()-ROW(AN101)+1)),مسودة!AN98:AN$125)),0))</f>
        <v>739</v>
      </c>
      <c r="AO101" s="32">
        <f t="array" ref="AO101">IF($C$99="","",IFERROR(MAX(IF((ROW(مسودة!$C$96:$C$125)=SMALL(IF((ROW(مسودة!$C$96:$C$125)*(مسودة!$C$96:$C$125=$C$99)),ROW(مسودة!$C$96:$C$125)),ROW()-ROW(AO101)+1)),مسودة!AO98:AO$125)),0))</f>
        <v>55.984848484848484</v>
      </c>
      <c r="AP101" s="32" t="str">
        <f>IF(AO101&lt;50,"   ",IF(AO101&lt;65,"مقبول",IF(AO101&lt;75,"جيد",IF(AO101&lt;85,"جيدجداً",IF(AO101&lt;=100,"ممتاز","")))))</f>
        <v>مقبول</v>
      </c>
      <c r="AQ101" s="41"/>
      <c r="AR101" s="41"/>
      <c r="AS101" s="41"/>
      <c r="AT101" s="41"/>
      <c r="AU101" s="97"/>
    </row>
    <row r="102" spans="2:47" ht="28.5" customHeight="1" thickBot="1">
      <c r="B102" s="40">
        <f>B99+1</f>
        <v>22</v>
      </c>
      <c r="C102" s="90">
        <f t="array" ref="C102">IF(ISERROR(INDEX(مسودة!$C$96:$AV$125,SMALL(IF((مسودة!$AV$96:$AV$125="ناجح"),ROW(مسودة!$C$96:$AV$125)-MIN(ROW(مسودة!$C$96:$AV$125))+1,""),ROW(A2)),COLUMN(A2))),"",INDEX(مسودة!$C$96:$AV$125,SMALL(IF((مسودة!$AV$96:$AV$125="ناجح"),ROW(مسودة!$C$96:$AV$125)-MIN(ROW(مسودة!$C$96:$AV$125))+1,""),ROW(A2)),COLUMN(A2)))</f>
        <v>631</v>
      </c>
      <c r="D102" s="87" t="str">
        <f>IF(C102&lt;&gt;"",VLOOKUP(C102,مسودة!$C$96:$D$125,2,0),"")</f>
        <v xml:space="preserve">محمد صالح </v>
      </c>
      <c r="E102" s="87">
        <f>IF(C102&lt;&gt;"",VLOOKUP(C102,مسودة!$C$96:$E$125,3,0),"")</f>
        <v>233</v>
      </c>
      <c r="F102" s="11" t="s">
        <v>30</v>
      </c>
      <c r="G102" s="33">
        <f t="array" ref="G102">IF($C$102="","",IFERROR(MAX(IF((ROW(مسودة!$C$96:$C$125)=SMALL(IF((ROW(مسودة!$C$96:$C$125)*(مسودة!$C$96:$C$125=$C$102)),ROW(مسودة!$C$96:$C$125)),ROW()-ROW(G102)+1)),مسودة!G96:'مسودة'!G$125)),0))</f>
        <v>18</v>
      </c>
      <c r="H102" s="33">
        <f t="array" ref="H102">IF($C$102="","",IFERROR(MAX(IF((ROW(مسودة!$C$96:$C$125)=SMALL(IF((ROW(مسودة!$C$96:$C$125)*(مسودة!$C$96:$C$125=$C$102)),ROW(مسودة!$C$96:$C$125)),ROW()-ROW(H102)+1)),مسودة!H96:'مسودة'!H$125)),0))</f>
        <v>56</v>
      </c>
      <c r="I102" s="33">
        <f t="array" ref="I102">IF($C$102="","",IFERROR(MAX(IF((ROW(مسودة!$C$96:$C$125)=SMALL(IF((ROW(مسودة!$C$96:$C$125)*(مسودة!$C$96:$C$125=$C$102)),ROW(مسودة!$C$96:$C$125)),ROW()-ROW(I102)+1)),مسودة!I96:'مسودة'!I$125)),0))</f>
        <v>74</v>
      </c>
      <c r="J102" s="33">
        <f t="array" ref="J102">IF($C$102="","",IFERROR(MAX(IF((ROW(مسودة!$C$96:$C$125)=SMALL(IF((ROW(مسودة!$C$96:$C$125)*(مسودة!$C$96:$C$125=$C$102)),ROW(مسودة!$C$96:$C$125)),ROW()-ROW(J102)+1)),مسودة!J96:'مسودة'!J$125)),0))</f>
        <v>24</v>
      </c>
      <c r="K102" s="33">
        <f t="array" ref="K102">IF($C$102="","",IFERROR(MAX(IF((ROW(مسودة!$C$96:$C$125)=SMALL(IF((ROW(مسودة!$C$96:$C$125)*(مسودة!$C$96:$C$125=$C$102)),ROW(مسودة!$C$96:$C$125)),ROW()-ROW(K102)+1)),مسودة!K96:'مسودة'!K$125)),0))</f>
        <v>30</v>
      </c>
      <c r="L102" s="33">
        <f t="array" ref="L102">IF($C$102="","",IFERROR(MAX(IF((ROW(مسودة!$C$96:$C$125)=SMALL(IF((ROW(مسودة!$C$96:$C$125)*(مسودة!$C$96:$C$125=$C$102)),ROW(مسودة!$C$96:$C$125)),ROW()-ROW(L102)+1)),مسودة!L96:'مسودة'!L$125)),0))</f>
        <v>54</v>
      </c>
      <c r="M102" s="33">
        <f t="array" ref="M102">IF($C$102="","",IFERROR(MAX(IF((ROW(مسودة!$C$96:$C$125)=SMALL(IF((ROW(مسودة!$C$96:$C$125)*(مسودة!$C$96:$C$125=$C$102)),ROW(مسودة!$C$96:$C$125)),ROW()-ROW(M102)+1)),مسودة!M96:'مسودة'!M$125)),0))</f>
        <v>17</v>
      </c>
      <c r="N102" s="33">
        <f t="array" ref="N102">IF($C$102="","",IFERROR(MAX(IF((ROW(مسودة!$C$96:$C$125)=SMALL(IF((ROW(مسودة!$C$96:$C$125)*(مسودة!$C$96:$C$125=$C$102)),ROW(مسودة!$C$96:$C$125)),ROW()-ROW(N102)+1)),مسودة!N96:'مسودة'!N$125)),0))</f>
        <v>44</v>
      </c>
      <c r="O102" s="33">
        <f t="array" ref="O102">IF($C$102="","",IFERROR(MAX(IF((ROW(مسودة!$C$96:$C$125)=SMALL(IF((ROW(مسودة!$C$96:$C$125)*(مسودة!$C$96:$C$125=$C$102)),ROW(مسودة!$C$96:$C$125)),ROW()-ROW(O102)+1)),مسودة!O96:'مسودة'!O$125)),0))</f>
        <v>61</v>
      </c>
      <c r="P102" s="33">
        <f t="array" ref="P102">IF($C$102="","",IFERROR(MAX(IF((ROW(مسودة!$C$96:$C$125)=SMALL(IF((ROW(مسودة!$C$96:$C$125)*(مسودة!$C$96:$C$125=$C$102)),ROW(مسودة!$C$96:$C$125)),ROW()-ROW(P102)+1)),مسودة!P96:'مسودة'!P$125)),0))</f>
        <v>22</v>
      </c>
      <c r="Q102" s="33">
        <f t="array" ref="Q102">IF($C$102="","",IFERROR(MAX(IF((ROW(مسودة!$C$96:$C$125)=SMALL(IF((ROW(مسودة!$C$96:$C$125)*(مسودة!$C$96:$C$125=$C$102)),ROW(مسودة!$C$96:$C$125)),ROW()-ROW(Q102)+1)),مسودة!Q96:'مسودة'!Q$125)),0))</f>
        <v>10</v>
      </c>
      <c r="R102" s="33">
        <f t="array" ref="R102">IF($C$102="","",IFERROR(MAX(IF((ROW(مسودة!$C$96:$C$125)=SMALL(IF((ROW(مسودة!$C$96:$C$125)*(مسودة!$C$96:$C$125=$C$102)),ROW(مسودة!$C$96:$C$125)),ROW()-ROW(R102)+1)),مسودة!R96:'مسودة'!R$125)),0))</f>
        <v>32</v>
      </c>
      <c r="S102" s="33">
        <f t="array" ref="S102">IF($C$102="","",IFERROR(MAX(IF((ROW(مسودة!$C$96:$C$125)=SMALL(IF((ROW(مسودة!$C$96:$C$125)*(مسودة!$C$96:$C$125=$C$102)),ROW(مسودة!$C$96:$C$125)),ROW()-ROW(S102)+1)),مسودة!S96:'مسودة'!S$125)),0))</f>
        <v>20</v>
      </c>
      <c r="T102" s="33">
        <f t="array" ref="T102">IF($C$102="","",IFERROR(MAX(IF((ROW(مسودة!$C$96:$C$125)=SMALL(IF((ROW(مسودة!$C$96:$C$125)*(مسودة!$C$96:$C$125=$C$102)),ROW(مسودة!$C$96:$C$125)),ROW()-ROW(T102)+1)),مسودة!T96:'مسودة'!T$125)),0))</f>
        <v>19</v>
      </c>
      <c r="U102" s="33">
        <f t="array" ref="U102">IF($C$102="","",IFERROR(MAX(IF((ROW(مسودة!$C$96:$C$125)=SMALL(IF((ROW(مسودة!$C$96:$C$125)*(مسودة!$C$96:$C$125=$C$102)),ROW(مسودة!$C$96:$C$125)),ROW()-ROW(U102)+1)),مسودة!U96:'مسودة'!U$125)),0))</f>
        <v>39</v>
      </c>
      <c r="V102" s="33">
        <f t="array" ref="V102">IF($C$102="","",IFERROR(MAX(IF((ROW(مسودة!$C$96:$C$125)=SMALL(IF((ROW(مسودة!$C$96:$C$125)*(مسودة!$C$96:$C$125=$C$102)),ROW(مسودة!$C$96:$C$125)),ROW()-ROW(V102)+1)),مسودة!V96:'مسودة'!V$125)),0))</f>
        <v>18</v>
      </c>
      <c r="W102" s="33">
        <f t="array" ref="W102">IF($C$102="","",IFERROR(MAX(IF((ROW(مسودة!$C$96:$C$125)=SMALL(IF((ROW(مسودة!$C$96:$C$125)*(مسودة!$C$96:$C$125=$C$102)),ROW(مسودة!$C$96:$C$125)),ROW()-ROW(W102)+1)),مسودة!W96:'مسودة'!W$125)),0))</f>
        <v>27</v>
      </c>
      <c r="X102" s="33">
        <f t="array" ref="X102">IF($C$102="","",IFERROR(MAX(IF((ROW(مسودة!$C$96:$C$125)=SMALL(IF((ROW(مسودة!$C$96:$C$125)*(مسودة!$C$96:$C$125=$C$102)),ROW(مسودة!$C$96:$C$125)),ROW()-ROW(X102)+1)),مسودة!X96:'مسودة'!X$125)),0))</f>
        <v>45</v>
      </c>
      <c r="Y102" s="33">
        <f t="array" ref="Y102">IF($C$102="","",IFERROR(MAX(IF((ROW(مسودة!$C$96:$C$125)=SMALL(IF((ROW(مسودة!$C$96:$C$125)*(مسودة!$C$96:$C$125=$C$102)),ROW(مسودة!$C$96:$C$125)),ROW()-ROW(Y102)+1)),مسودة!Y96:'مسودة'!Y$125)),0))</f>
        <v>10</v>
      </c>
      <c r="Z102" s="33">
        <f t="array" ref="Z102">IF($C$102="","",IFERROR(MAX(IF((ROW(مسودة!$C$96:$C$125)=SMALL(IF((ROW(مسودة!$C$96:$C$125)*(مسودة!$C$96:$C$125=$C$102)),ROW(مسودة!$C$96:$C$125)),ROW()-ROW(Z102)+1)),مسودة!Z96:'مسودة'!Z$125)),0))</f>
        <v>22</v>
      </c>
      <c r="AA102" s="33">
        <f t="array" ref="AA102">IF($C$102="","",IFERROR(MAX(IF((ROW(مسودة!$C$96:$C$125)=SMALL(IF((ROW(مسودة!$C$96:$C$125)*(مسودة!$C$96:$C$125=$C$102)),ROW(مسودة!$C$96:$C$125)),ROW()-ROW(AA102)+1)),مسودة!AA96:'مسودة'!AA$125)),0))</f>
        <v>32</v>
      </c>
      <c r="AB102" s="33">
        <f t="array" ref="AB102">IF($C$102="","",IFERROR(MAX(IF((ROW(مسودة!$C$96:$C$125)=SMALL(IF((ROW(مسودة!$C$96:$C$125)*(مسودة!$C$96:$C$125=$C$102)),ROW(مسودة!$C$96:$C$125)),ROW()-ROW(AB102)+1)),مسودة!AB96:'مسودة'!AB$125)),0))</f>
        <v>14</v>
      </c>
      <c r="AC102" s="33">
        <f t="array" ref="AC102">IF($C$102="","",IFERROR(MAX(IF((ROW(مسودة!$C$96:$C$125)=SMALL(IF((ROW(مسودة!$C$96:$C$125)*(مسودة!$C$96:$C$125=$C$102)),ROW(مسودة!$C$96:$C$125)),ROW()-ROW(AC102)+1)),مسودة!AC96:'مسودة'!AC$125)),0))</f>
        <v>22</v>
      </c>
      <c r="AD102" s="33">
        <f t="array" ref="AD102">IF($C$102="","",IFERROR(MAX(IF((ROW(مسودة!$C$96:$C$125)=SMALL(IF((ROW(مسودة!$C$96:$C$125)*(مسودة!$C$96:$C$125=$C$102)),ROW(مسودة!$C$96:$C$125)),ROW()-ROW(AD102)+1)),مسودة!AD96:'مسودة'!AD$125)),0))</f>
        <v>36</v>
      </c>
      <c r="AE102" s="33">
        <f t="array" ref="AE102">IF($C$102="","",IFERROR(MAX(IF((ROW(مسودة!$C$96:$C$125)=SMALL(IF((ROW(مسودة!$C$96:$C$125)*(مسودة!$C$96:$C$125=$C$102)),ROW(مسودة!$C$96:$C$125)),ROW()-ROW(AE102)+1)),مسودة!AE96:'مسودة'!AE$125)),0))</f>
        <v>11</v>
      </c>
      <c r="AF102" s="33">
        <f t="array" ref="AF102">IF($C$102="","",IFERROR(MAX(IF((ROW(مسودة!$C$96:$C$125)=SMALL(IF((ROW(مسودة!$C$96:$C$125)*(مسودة!$C$96:$C$125=$C$102)),ROW(مسودة!$C$96:$C$125)),ROW()-ROW(AF102)+1)),مسودة!AF96:'مسودة'!AF$125)),0))</f>
        <v>17</v>
      </c>
      <c r="AG102" s="33">
        <f t="array" ref="AG102">IF($C$102="","",IFERROR(MAX(IF((ROW(مسودة!$C$96:$C$125)=SMALL(IF((ROW(مسودة!$C$96:$C$125)*(مسودة!$C$96:$C$125=$C$102)),ROW(مسودة!$C$96:$C$125)),ROW()-ROW(AG102)+1)),مسودة!AG96:'مسودة'!AG$125)),0))</f>
        <v>28</v>
      </c>
      <c r="AH102" s="33">
        <f t="array" ref="AH102">IF($C$102="","",IFERROR(MAX(IF((ROW(مسودة!$C$96:$C$125)=SMALL(IF((ROW(مسودة!$C$96:$C$125)*(مسودة!$C$96:$C$125=$C$102)),ROW(مسودة!$C$96:$C$125)),ROW()-ROW(AH102)+1)),مسودة!AH96:'مسودة'!AH$125)),0))</f>
        <v>9</v>
      </c>
      <c r="AI102" s="33">
        <f t="array" ref="AI102">IF($C$102="","",IFERROR(MAX(IF((ROW(مسودة!$C$96:$C$125)=SMALL(IF((ROW(مسودة!$C$96:$C$125)*(مسودة!$C$96:$C$125=$C$102)),ROW(مسودة!$C$96:$C$125)),ROW()-ROW(AI102)+1)),مسودة!AI96:'مسودة'!AI$125)),0))</f>
        <v>18</v>
      </c>
      <c r="AJ102" s="33">
        <f t="array" ref="AJ102">IF($C$102="","",IFERROR(MAX(IF((ROW(مسودة!$C$96:$C$125)=SMALL(IF((ROW(مسودة!$C$96:$C$125)*(مسودة!$C$96:$C$125=$C$102)),ROW(مسودة!$C$96:$C$125)),ROW()-ROW(AJ102)+1)),مسودة!AJ96:'مسودة'!AJ$125)),0))</f>
        <v>27</v>
      </c>
      <c r="AK102" s="33">
        <f t="array" ref="AK102">IF($C$102="","",IFERROR(MAX(IF((ROW(مسودة!$C$96:$C$125)=SMALL(IF((ROW(مسودة!$C$96:$C$125)*(مسودة!$C$96:$C$125=$C$102)),ROW(مسودة!$C$96:$C$125)),ROW()-ROW(AK102)+1)),مسودة!AK96:'مسودة'!AK$125)),0))</f>
        <v>5</v>
      </c>
      <c r="AL102" s="33">
        <f t="array" ref="AL102">IF($C$102="","",IFERROR(MAX(IF((ROW(مسودة!$C$96:$C$125)=SMALL(IF((ROW(مسودة!$C$96:$C$125)*(مسودة!$C$96:$C$125=$C$102)),ROW(مسودة!$C$96:$C$125)),ROW()-ROW(AL102)+1)),مسودة!AL96:'مسودة'!AL$125)),0))</f>
        <v>9</v>
      </c>
      <c r="AM102" s="33">
        <f t="array" ref="AM102">IF($C$102="","",IFERROR(MAX(IF((ROW(مسودة!$C$96:$C$125)=SMALL(IF((ROW(مسودة!$C$96:$C$125)*(مسودة!$C$96:$C$125=$C$102)),ROW(مسودة!$C$96:$C$125)),ROW()-ROW(AM102)+1)),مسودة!AM96:'مسودة'!AM$125)),0))</f>
        <v>14</v>
      </c>
      <c r="AN102" s="54"/>
      <c r="AO102" s="54"/>
      <c r="AP102" s="47"/>
      <c r="AQ102" s="41"/>
      <c r="AR102" s="41"/>
      <c r="AS102" s="41"/>
      <c r="AT102" s="41"/>
      <c r="AU102" s="95" t="str">
        <f>IFERROR(LOOKUP(2,1/((مسودة!$C$96:$C$125=C102)*(مسودة!$F$96:$F$125=F102)),مسودة!$AV$96:$AV$125),"")</f>
        <v>ناجح</v>
      </c>
    </row>
    <row r="103" spans="2:47" ht="28.5" customHeight="1" thickBot="1">
      <c r="B103" s="40"/>
      <c r="C103" s="91"/>
      <c r="D103" s="43"/>
      <c r="E103" s="43"/>
      <c r="F103" s="11" t="s">
        <v>31</v>
      </c>
      <c r="G103" s="33">
        <f t="array" ref="G103">IF($C$102="","",IFERROR(MAX(IF((ROW(مسودة!$C$96:$C$125)=SMALL(IF((ROW(مسودة!$C$96:$C$125)*(مسودة!$C$96:$C$125=$C$102)),ROW(مسودة!$C$96:$C$125)),ROW()-ROW(G103)+1)),مسودة!G97:'مسودة'!G$125)),0))</f>
        <v>20</v>
      </c>
      <c r="H103" s="33">
        <f t="array" ref="H103">IF($C$102="","",IFERROR(MAX(IF((ROW(مسودة!$C$96:$C$125)=SMALL(IF((ROW(مسودة!$C$96:$C$125)*(مسودة!$C$96:$C$125=$C$102)),ROW(مسودة!$C$96:$C$125)),ROW()-ROW(H103)+1)),مسودة!H97:'مسودة'!H$125)),0))</f>
        <v>57</v>
      </c>
      <c r="I103" s="33">
        <f t="array" ref="I103">IF($C$102="","",IFERROR(MAX(IF((ROW(مسودة!$C$96:$C$125)=SMALL(IF((ROW(مسودة!$C$96:$C$125)*(مسودة!$C$96:$C$125=$C$102)),ROW(مسودة!$C$96:$C$125)),ROW()-ROW(I103)+1)),مسودة!I97:'مسودة'!I$125)),0))</f>
        <v>77</v>
      </c>
      <c r="J103" s="33">
        <f t="array" ref="J103">IF($C$102="","",IFERROR(MAX(IF((ROW(مسودة!$C$96:$C$125)=SMALL(IF((ROW(مسودة!$C$96:$C$125)*(مسودة!$C$96:$C$125=$C$102)),ROW(مسودة!$C$96:$C$125)),ROW()-ROW(J103)+1)),مسودة!J97:'مسودة'!J$125)),0))</f>
        <v>25</v>
      </c>
      <c r="K103" s="33">
        <f t="array" ref="K103">IF($C$102="","",IFERROR(MAX(IF((ROW(مسودة!$C$96:$C$125)=SMALL(IF((ROW(مسودة!$C$96:$C$125)*(مسودة!$C$96:$C$125=$C$102)),ROW(مسودة!$C$96:$C$125)),ROW()-ROW(K103)+1)),مسودة!K97:'مسودة'!K$125)),0))</f>
        <v>26</v>
      </c>
      <c r="L103" s="33">
        <f t="array" ref="L103">IF($C$102="","",IFERROR(MAX(IF((ROW(مسودة!$C$96:$C$125)=SMALL(IF((ROW(مسودة!$C$96:$C$125)*(مسودة!$C$96:$C$125=$C$102)),ROW(مسودة!$C$96:$C$125)),ROW()-ROW(L103)+1)),مسودة!L97:'مسودة'!L$125)),0))</f>
        <v>51</v>
      </c>
      <c r="M103" s="33">
        <f t="array" ref="M103">IF($C$102="","",IFERROR(MAX(IF((ROW(مسودة!$C$96:$C$125)=SMALL(IF((ROW(مسودة!$C$96:$C$125)*(مسودة!$C$96:$C$125=$C$102)),ROW(مسودة!$C$96:$C$125)),ROW()-ROW(M103)+1)),مسودة!M97:'مسودة'!M$125)),0))</f>
        <v>17</v>
      </c>
      <c r="N103" s="33">
        <f t="array" ref="N103">IF($C$102="","",IFERROR(MAX(IF((ROW(مسودة!$C$96:$C$125)=SMALL(IF((ROW(مسودة!$C$96:$C$125)*(مسودة!$C$96:$C$125=$C$102)),ROW(مسودة!$C$96:$C$125)),ROW()-ROW(N103)+1)),مسودة!N97:'مسودة'!N$125)),0))</f>
        <v>35</v>
      </c>
      <c r="O103" s="33">
        <f t="array" ref="O103">IF($C$102="","",IFERROR(MAX(IF((ROW(مسودة!$C$96:$C$125)=SMALL(IF((ROW(مسودة!$C$96:$C$125)*(مسودة!$C$96:$C$125=$C$102)),ROW(مسودة!$C$96:$C$125)),ROW()-ROW(O103)+1)),مسودة!O97:'مسودة'!O$125)),0))</f>
        <v>52</v>
      </c>
      <c r="P103" s="33">
        <f t="array" ref="P103">IF($C$102="","",IFERROR(MAX(IF((ROW(مسودة!$C$96:$C$125)=SMALL(IF((ROW(مسودة!$C$96:$C$125)*(مسودة!$C$96:$C$125=$C$102)),ROW(مسودة!$C$96:$C$125)),ROW()-ROW(P103)+1)),مسودة!P97:'مسودة'!P$125)),0))</f>
        <v>16</v>
      </c>
      <c r="Q103" s="33">
        <f t="array" ref="Q103">IF($C$102="","",IFERROR(MAX(IF((ROW(مسودة!$C$96:$C$125)=SMALL(IF((ROW(مسودة!$C$96:$C$125)*(مسودة!$C$96:$C$125=$C$102)),ROW(مسودة!$C$96:$C$125)),ROW()-ROW(Q103)+1)),مسودة!Q97:'مسودة'!Q$125)),0))</f>
        <v>19</v>
      </c>
      <c r="R103" s="33">
        <f t="array" ref="R103">IF($C$102="","",IFERROR(MAX(IF((ROW(مسودة!$C$96:$C$125)=SMALL(IF((ROW(مسودة!$C$96:$C$125)*(مسودة!$C$96:$C$125=$C$102)),ROW(مسودة!$C$96:$C$125)),ROW()-ROW(R103)+1)),مسودة!R97:'مسودة'!R$125)),0))</f>
        <v>35</v>
      </c>
      <c r="S103" s="33">
        <f t="array" ref="S103">IF($C$102="","",IFERROR(MAX(IF((ROW(مسودة!$C$96:$C$125)=SMALL(IF((ROW(مسودة!$C$96:$C$125)*(مسودة!$C$96:$C$125=$C$102)),ROW(مسودة!$C$96:$C$125)),ROW()-ROW(S103)+1)),مسودة!S97:'مسودة'!S$125)),0))</f>
        <v>19</v>
      </c>
      <c r="T103" s="33">
        <f t="array" ref="T103">IF($C$102="","",IFERROR(MAX(IF((ROW(مسودة!$C$96:$C$125)=SMALL(IF((ROW(مسودة!$C$96:$C$125)*(مسودة!$C$96:$C$125=$C$102)),ROW(مسودة!$C$96:$C$125)),ROW()-ROW(T103)+1)),مسودة!T97:'مسودة'!T$125)),0))</f>
        <v>29</v>
      </c>
      <c r="U103" s="33">
        <f t="array" ref="U103">IF($C$102="","",IFERROR(MAX(IF((ROW(مسودة!$C$96:$C$125)=SMALL(IF((ROW(مسودة!$C$96:$C$125)*(مسودة!$C$96:$C$125=$C$102)),ROW(مسودة!$C$96:$C$125)),ROW()-ROW(U103)+1)),مسودة!U97:'مسودة'!U$125)),0))</f>
        <v>48</v>
      </c>
      <c r="V103" s="33">
        <f t="array" ref="V103">IF($C$102="","",IFERROR(MAX(IF((ROW(مسودة!$C$96:$C$125)=SMALL(IF((ROW(مسودة!$C$96:$C$125)*(مسودة!$C$96:$C$125=$C$102)),ROW(مسودة!$C$96:$C$125)),ROW()-ROW(V103)+1)),مسودة!V97:'مسودة'!V$125)),0))</f>
        <v>16</v>
      </c>
      <c r="W103" s="33">
        <f t="array" ref="W103">IF($C$102="","",IFERROR(MAX(IF((ROW(مسودة!$C$96:$C$125)=SMALL(IF((ROW(مسودة!$C$96:$C$125)*(مسودة!$C$96:$C$125=$C$102)),ROW(مسودة!$C$96:$C$125)),ROW()-ROW(W103)+1)),مسودة!W97:'مسودة'!W$125)),0))</f>
        <v>17</v>
      </c>
      <c r="X103" s="33">
        <f t="array" ref="X103">IF($C$102="","",IFERROR(MAX(IF((ROW(مسودة!$C$96:$C$125)=SMALL(IF((ROW(مسودة!$C$96:$C$125)*(مسودة!$C$96:$C$125=$C$102)),ROW(مسودة!$C$96:$C$125)),ROW()-ROW(X103)+1)),مسودة!X97:'مسودة'!X$125)),0))</f>
        <v>33</v>
      </c>
      <c r="Y103" s="33">
        <f t="array" ref="Y103">IF($C$102="","",IFERROR(MAX(IF((ROW(مسودة!$C$96:$C$125)=SMALL(IF((ROW(مسودة!$C$96:$C$125)*(مسودة!$C$96:$C$125=$C$102)),ROW(مسودة!$C$96:$C$125)),ROW()-ROW(Y103)+1)),مسودة!Y97:'مسودة'!Y$125)),0))</f>
        <v>6</v>
      </c>
      <c r="Z103" s="33">
        <f t="array" ref="Z103">IF($C$102="","",IFERROR(MAX(IF((ROW(مسودة!$C$96:$C$125)=SMALL(IF((ROW(مسودة!$C$96:$C$125)*(مسودة!$C$96:$C$125=$C$102)),ROW(مسودة!$C$96:$C$125)),ROW()-ROW(Z103)+1)),مسودة!Z97:'مسودة'!Z$125)),0))</f>
        <v>16</v>
      </c>
      <c r="AA103" s="33">
        <f t="array" ref="AA103">IF($C$102="","",IFERROR(MAX(IF((ROW(مسودة!$C$96:$C$125)=SMALL(IF((ROW(مسودة!$C$96:$C$125)*(مسودة!$C$96:$C$125=$C$102)),ROW(مسودة!$C$96:$C$125)),ROW()-ROW(AA103)+1)),مسودة!AA97:'مسودة'!AA$125)),0))</f>
        <v>22</v>
      </c>
      <c r="AB103" s="33">
        <f t="array" ref="AB103">IF($C$102="","",IFERROR(MAX(IF((ROW(مسودة!$C$96:$C$125)=SMALL(IF((ROW(مسودة!$C$96:$C$125)*(مسودة!$C$96:$C$125=$C$102)),ROW(مسودة!$C$96:$C$125)),ROW()-ROW(AB103)+1)),مسودة!AB97:'مسودة'!AB$125)),0))</f>
        <v>14</v>
      </c>
      <c r="AC103" s="33">
        <f t="array" ref="AC103">IF($C$102="","",IFERROR(MAX(IF((ROW(مسودة!$C$96:$C$125)=SMALL(IF((ROW(مسودة!$C$96:$C$125)*(مسودة!$C$96:$C$125=$C$102)),ROW(مسودة!$C$96:$C$125)),ROW()-ROW(AC103)+1)),مسودة!AC97:'مسودة'!AC$125)),0))</f>
        <v>14</v>
      </c>
      <c r="AD103" s="33">
        <f t="array" ref="AD103">IF($C$102="","",IFERROR(MAX(IF((ROW(مسودة!$C$96:$C$125)=SMALL(IF((ROW(مسودة!$C$96:$C$125)*(مسودة!$C$96:$C$125=$C$102)),ROW(مسودة!$C$96:$C$125)),ROW()-ROW(AD103)+1)),مسودة!AD97:'مسودة'!AD$125)),0))</f>
        <v>28</v>
      </c>
      <c r="AE103" s="33">
        <f t="array" ref="AE103">IF($C$102="","",IFERROR(MAX(IF((ROW(مسودة!$C$96:$C$125)=SMALL(IF((ROW(مسودة!$C$96:$C$125)*(مسودة!$C$96:$C$125=$C$102)),ROW(مسودة!$C$96:$C$125)),ROW()-ROW(AE103)+1)),مسودة!AE97:'مسودة'!AE$125)),0))</f>
        <v>12</v>
      </c>
      <c r="AF103" s="33">
        <f t="array" ref="AF103">IF($C$102="","",IFERROR(MAX(IF((ROW(مسودة!$C$96:$C$125)=SMALL(IF((ROW(مسودة!$C$96:$C$125)*(مسودة!$C$96:$C$125=$C$102)),ROW(مسودة!$C$96:$C$125)),ROW()-ROW(AF103)+1)),مسودة!AF97:'مسودة'!AF$125)),0))</f>
        <v>24</v>
      </c>
      <c r="AG103" s="33">
        <f t="array" ref="AG103">IF($C$102="","",IFERROR(MAX(IF((ROW(مسودة!$C$96:$C$125)=SMALL(IF((ROW(مسودة!$C$96:$C$125)*(مسودة!$C$96:$C$125=$C$102)),ROW(مسودة!$C$96:$C$125)),ROW()-ROW(AG103)+1)),مسودة!AG97:'مسودة'!AG$125)),0))</f>
        <v>36</v>
      </c>
      <c r="AH103" s="33">
        <f t="array" ref="AH103">IF($C$102="","",IFERROR(MAX(IF((ROW(مسودة!$C$96:$C$125)=SMALL(IF((ROW(مسودة!$C$96:$C$125)*(مسودة!$C$96:$C$125=$C$102)),ROW(مسودة!$C$96:$C$125)),ROW()-ROW(AH103)+1)),مسودة!AH97:'مسودة'!AH$125)),0))</f>
        <v>8</v>
      </c>
      <c r="AI103" s="33">
        <f t="array" ref="AI103">IF($C$102="","",IFERROR(MAX(IF((ROW(مسودة!$C$96:$C$125)=SMALL(IF((ROW(مسودة!$C$96:$C$125)*(مسودة!$C$96:$C$125=$C$102)),ROW(مسودة!$C$96:$C$125)),ROW()-ROW(AI103)+1)),مسودة!AI97:'مسودة'!AI$125)),0))</f>
        <v>21</v>
      </c>
      <c r="AJ103" s="33">
        <f t="array" ref="AJ103">IF($C$102="","",IFERROR(MAX(IF((ROW(مسودة!$C$96:$C$125)=SMALL(IF((ROW(مسودة!$C$96:$C$125)*(مسودة!$C$96:$C$125=$C$102)),ROW(مسودة!$C$96:$C$125)),ROW()-ROW(AJ103)+1)),مسودة!AJ97:'مسودة'!AJ$125)),0))</f>
        <v>29</v>
      </c>
      <c r="AK103" s="33">
        <f t="array" ref="AK103">IF($C$102="","",IFERROR(MAX(IF((ROW(مسودة!$C$96:$C$125)=SMALL(IF((ROW(مسودة!$C$96:$C$125)*(مسودة!$C$96:$C$125=$C$102)),ROW(مسودة!$C$96:$C$125)),ROW()-ROW(AK103)+1)),مسودة!AK97:'مسودة'!AK$125)),0))</f>
        <v>5</v>
      </c>
      <c r="AL103" s="33">
        <f t="array" ref="AL103">IF($C$102="","",IFERROR(MAX(IF((ROW(مسودة!$C$96:$C$125)=SMALL(IF((ROW(مسودة!$C$96:$C$125)*(مسودة!$C$96:$C$125=$C$102)),ROW(مسودة!$C$96:$C$125)),ROW()-ROW(AL103)+1)),مسودة!AL97:'مسودة'!AL$125)),0))</f>
        <v>10</v>
      </c>
      <c r="AM103" s="33">
        <f t="array" ref="AM103">IF($C$102="","",IFERROR(MAX(IF((ROW(مسودة!$C$96:$C$125)=SMALL(IF((ROW(مسودة!$C$96:$C$125)*(مسودة!$C$96:$C$125=$C$102)),ROW(مسودة!$C$96:$C$125)),ROW()-ROW(AM103)+1)),مسودة!AM97:'مسودة'!AM$125)),0))</f>
        <v>15</v>
      </c>
      <c r="AN103" s="48"/>
      <c r="AO103" s="48"/>
      <c r="AP103" s="48"/>
      <c r="AQ103" s="41"/>
      <c r="AR103" s="41"/>
      <c r="AS103" s="41"/>
      <c r="AT103" s="41"/>
      <c r="AU103" s="96"/>
    </row>
    <row r="104" spans="2:47" ht="36" customHeight="1" thickBot="1">
      <c r="B104" s="40"/>
      <c r="C104" s="85"/>
      <c r="D104" s="43"/>
      <c r="E104" s="43"/>
      <c r="F104" s="14" t="s">
        <v>32</v>
      </c>
      <c r="G104" s="33">
        <f t="array" ref="G104">IF($C$102="","",IFERROR(MAX(IF((ROW(مسودة!$C$96:$C$125)=SMALL(IF((ROW(مسودة!$C$96:$C$125)*(مسودة!$C$96:$C$125=$C$102)),ROW(مسودة!$C$96:$C$125)),ROW()-ROW(G104)+1)),مسودة!G98:'مسودة'!G$125)),0))</f>
        <v>38</v>
      </c>
      <c r="H104" s="33">
        <f t="array" ref="H104">IF($C$102="","",IFERROR(MAX(IF((ROW(مسودة!$C$96:$C$125)=SMALL(IF((ROW(مسودة!$C$96:$C$125)*(مسودة!$C$96:$C$125=$C$102)),ROW(مسودة!$C$96:$C$125)),ROW()-ROW(H104)+1)),مسودة!H98:'مسودة'!H$125)),0))</f>
        <v>113</v>
      </c>
      <c r="I104" s="33">
        <f t="array" ref="I104">IF($C$102="","",IFERROR(MAX(IF((ROW(مسودة!$C$96:$C$125)=SMALL(IF((ROW(مسودة!$C$96:$C$125)*(مسودة!$C$96:$C$125=$C$102)),ROW(مسودة!$C$96:$C$125)),ROW()-ROW(I104)+1)),مسودة!I98:'مسودة'!I$125)),0))</f>
        <v>151</v>
      </c>
      <c r="J104" s="33">
        <f t="array" ref="J104">IF($C$102="","",IFERROR(MAX(IF((ROW(مسودة!$C$96:$C$125)=SMALL(IF((ROW(مسودة!$C$96:$C$125)*(مسودة!$C$96:$C$125=$C$102)),ROW(مسودة!$C$96:$C$125)),ROW()-ROW(J104)+1)),مسودة!J98:'مسودة'!J$125)),0))</f>
        <v>49</v>
      </c>
      <c r="K104" s="33">
        <f t="array" ref="K104">IF($C$102="","",IFERROR(MAX(IF((ROW(مسودة!$C$96:$C$125)=SMALL(IF((ROW(مسودة!$C$96:$C$125)*(مسودة!$C$96:$C$125=$C$102)),ROW(مسودة!$C$96:$C$125)),ROW()-ROW(K104)+1)),مسودة!K98:'مسودة'!K$125)),0))</f>
        <v>56</v>
      </c>
      <c r="L104" s="33">
        <f t="array" ref="L104">IF($C$102="","",IFERROR(MAX(IF((ROW(مسودة!$C$96:$C$125)=SMALL(IF((ROW(مسودة!$C$96:$C$125)*(مسودة!$C$96:$C$125=$C$102)),ROW(مسودة!$C$96:$C$125)),ROW()-ROW(L104)+1)),مسودة!L98:'مسودة'!L$125)),0))</f>
        <v>105</v>
      </c>
      <c r="M104" s="33">
        <f t="array" ref="M104">IF($C$102="","",IFERROR(MAX(IF((ROW(مسودة!$C$96:$C$125)=SMALL(IF((ROW(مسودة!$C$96:$C$125)*(مسودة!$C$96:$C$125=$C$102)),ROW(مسودة!$C$96:$C$125)),ROW()-ROW(M104)+1)),مسودة!M98:'مسودة'!M$125)),0))</f>
        <v>34</v>
      </c>
      <c r="N104" s="33">
        <f t="array" ref="N104">IF($C$102="","",IFERROR(MAX(IF((ROW(مسودة!$C$96:$C$125)=SMALL(IF((ROW(مسودة!$C$96:$C$125)*(مسودة!$C$96:$C$125=$C$102)),ROW(مسودة!$C$96:$C$125)),ROW()-ROW(N104)+1)),مسودة!N98:'مسودة'!N$125)),0))</f>
        <v>79</v>
      </c>
      <c r="O104" s="33">
        <f t="array" ref="O104">IF($C$102="","",IFERROR(MAX(IF((ROW(مسودة!$C$96:$C$125)=SMALL(IF((ROW(مسودة!$C$96:$C$125)*(مسودة!$C$96:$C$125=$C$102)),ROW(مسودة!$C$96:$C$125)),ROW()-ROW(O104)+1)),مسودة!O98:'مسودة'!O$125)),0))</f>
        <v>113</v>
      </c>
      <c r="P104" s="33">
        <f t="array" ref="P104">IF($C$102="","",IFERROR(MAX(IF((ROW(مسودة!$C$96:$C$125)=SMALL(IF((ROW(مسودة!$C$96:$C$125)*(مسودة!$C$96:$C$125=$C$102)),ROW(مسودة!$C$96:$C$125)),ROW()-ROW(P104)+1)),مسودة!P98:'مسودة'!P$125)),0))</f>
        <v>38</v>
      </c>
      <c r="Q104" s="33">
        <f t="array" ref="Q104">IF($C$102="","",IFERROR(MAX(IF((ROW(مسودة!$C$96:$C$125)=SMALL(IF((ROW(مسودة!$C$96:$C$125)*(مسودة!$C$96:$C$125=$C$102)),ROW(مسودة!$C$96:$C$125)),ROW()-ROW(Q104)+1)),مسودة!Q98:'مسودة'!Q$125)),0))</f>
        <v>29</v>
      </c>
      <c r="R104" s="33">
        <f t="array" ref="R104">IF($C$102="","",IFERROR(MAX(IF((ROW(مسودة!$C$96:$C$125)=SMALL(IF((ROW(مسودة!$C$96:$C$125)*(مسودة!$C$96:$C$125=$C$102)),ROW(مسودة!$C$96:$C$125)),ROW()-ROW(R104)+1)),مسودة!R98:'مسودة'!R$125)),0))</f>
        <v>67</v>
      </c>
      <c r="S104" s="33">
        <f t="array" ref="S104">IF($C$102="","",IFERROR(MAX(IF((ROW(مسودة!$C$96:$C$125)=SMALL(IF((ROW(مسودة!$C$96:$C$125)*(مسودة!$C$96:$C$125=$C$102)),ROW(مسودة!$C$96:$C$125)),ROW()-ROW(S104)+1)),مسودة!S98:'مسودة'!S$125)),0))</f>
        <v>39</v>
      </c>
      <c r="T104" s="33">
        <f t="array" ref="T104">IF($C$102="","",IFERROR(MAX(IF((ROW(مسودة!$C$96:$C$125)=SMALL(IF((ROW(مسودة!$C$96:$C$125)*(مسودة!$C$96:$C$125=$C$102)),ROW(مسودة!$C$96:$C$125)),ROW()-ROW(T104)+1)),مسودة!T98:'مسودة'!T$125)),0))</f>
        <v>48</v>
      </c>
      <c r="U104" s="33">
        <f t="array" ref="U104">IF($C$102="","",IFERROR(MAX(IF((ROW(مسودة!$C$96:$C$125)=SMALL(IF((ROW(مسودة!$C$96:$C$125)*(مسودة!$C$96:$C$125=$C$102)),ROW(مسودة!$C$96:$C$125)),ROW()-ROW(U104)+1)),مسودة!U98:'مسودة'!U$125)),0))</f>
        <v>87</v>
      </c>
      <c r="V104" s="33">
        <f t="array" ref="V104">IF($C$102="","",IFERROR(MAX(IF((ROW(مسودة!$C$96:$C$125)=SMALL(IF((ROW(مسودة!$C$96:$C$125)*(مسودة!$C$96:$C$125=$C$102)),ROW(مسودة!$C$96:$C$125)),ROW()-ROW(V104)+1)),مسودة!V98:'مسودة'!V$125)),0))</f>
        <v>34</v>
      </c>
      <c r="W104" s="33">
        <f t="array" ref="W104">IF($C$102="","",IFERROR(MAX(IF((ROW(مسودة!$C$96:$C$125)=SMALL(IF((ROW(مسودة!$C$96:$C$125)*(مسودة!$C$96:$C$125=$C$102)),ROW(مسودة!$C$96:$C$125)),ROW()-ROW(W104)+1)),مسودة!W98:'مسودة'!W$125)),0))</f>
        <v>44</v>
      </c>
      <c r="X104" s="33">
        <f t="array" ref="X104">IF($C$102="","",IFERROR(MAX(IF((ROW(مسودة!$C$96:$C$125)=SMALL(IF((ROW(مسودة!$C$96:$C$125)*(مسودة!$C$96:$C$125=$C$102)),ROW(مسودة!$C$96:$C$125)),ROW()-ROW(X104)+1)),مسودة!X98:'مسودة'!X$125)),0))</f>
        <v>78</v>
      </c>
      <c r="Y104" s="33">
        <f t="array" ref="Y104">IF($C$102="","",IFERROR(MAX(IF((ROW(مسودة!$C$96:$C$125)=SMALL(IF((ROW(مسودة!$C$96:$C$125)*(مسودة!$C$96:$C$125=$C$102)),ROW(مسودة!$C$96:$C$125)),ROW()-ROW(Y104)+1)),مسودة!Y98:'مسودة'!Y$125)),0))</f>
        <v>16</v>
      </c>
      <c r="Z104" s="33">
        <f t="array" ref="Z104">IF($C$102="","",IFERROR(MAX(IF((ROW(مسودة!$C$96:$C$125)=SMALL(IF((ROW(مسودة!$C$96:$C$125)*(مسودة!$C$96:$C$125=$C$102)),ROW(مسودة!$C$96:$C$125)),ROW()-ROW(Z104)+1)),مسودة!Z98:'مسودة'!Z$125)),0))</f>
        <v>38</v>
      </c>
      <c r="AA104" s="33">
        <f t="array" ref="AA104">IF($C$102="","",IFERROR(MAX(IF((ROW(مسودة!$C$96:$C$125)=SMALL(IF((ROW(مسودة!$C$96:$C$125)*(مسودة!$C$96:$C$125=$C$102)),ROW(مسودة!$C$96:$C$125)),ROW()-ROW(AA104)+1)),مسودة!AA98:'مسودة'!AA$125)),0))</f>
        <v>54</v>
      </c>
      <c r="AB104" s="33">
        <f t="array" ref="AB104">IF($C$102="","",IFERROR(MAX(IF((ROW(مسودة!$C$96:$C$125)=SMALL(IF((ROW(مسودة!$C$96:$C$125)*(مسودة!$C$96:$C$125=$C$102)),ROW(مسودة!$C$96:$C$125)),ROW()-ROW(AB104)+1)),مسودة!AB98:'مسودة'!AB$125)),0))</f>
        <v>28</v>
      </c>
      <c r="AC104" s="33">
        <f t="array" ref="AC104">IF($C$102="","",IFERROR(MAX(IF((ROW(مسودة!$C$96:$C$125)=SMALL(IF((ROW(مسودة!$C$96:$C$125)*(مسودة!$C$96:$C$125=$C$102)),ROW(مسودة!$C$96:$C$125)),ROW()-ROW(AC104)+1)),مسودة!AC98:'مسودة'!AC$125)),0))</f>
        <v>36</v>
      </c>
      <c r="AD104" s="33">
        <f t="array" ref="AD104">IF($C$102="","",IFERROR(MAX(IF((ROW(مسودة!$C$96:$C$125)=SMALL(IF((ROW(مسودة!$C$96:$C$125)*(مسودة!$C$96:$C$125=$C$102)),ROW(مسودة!$C$96:$C$125)),ROW()-ROW(AD104)+1)),مسودة!AD98:'مسودة'!AD$125)),0))</f>
        <v>64</v>
      </c>
      <c r="AE104" s="33">
        <f t="array" ref="AE104">IF($C$102="","",IFERROR(MAX(IF((ROW(مسودة!$C$96:$C$125)=SMALL(IF((ROW(مسودة!$C$96:$C$125)*(مسودة!$C$96:$C$125=$C$102)),ROW(مسودة!$C$96:$C$125)),ROW()-ROW(AE104)+1)),مسودة!AE98:'مسودة'!AE$125)),0))</f>
        <v>23</v>
      </c>
      <c r="AF104" s="33">
        <f t="array" ref="AF104">IF($C$102="","",IFERROR(MAX(IF((ROW(مسودة!$C$96:$C$125)=SMALL(IF((ROW(مسودة!$C$96:$C$125)*(مسودة!$C$96:$C$125=$C$102)),ROW(مسودة!$C$96:$C$125)),ROW()-ROW(AF104)+1)),مسودة!AF98:'مسودة'!AF$125)),0))</f>
        <v>41</v>
      </c>
      <c r="AG104" s="33">
        <f t="array" ref="AG104">IF($C$102="","",IFERROR(MAX(IF((ROW(مسودة!$C$96:$C$125)=SMALL(IF((ROW(مسودة!$C$96:$C$125)*(مسودة!$C$96:$C$125=$C$102)),ROW(مسودة!$C$96:$C$125)),ROW()-ROW(AG104)+1)),مسودة!AG98:'مسودة'!AG$125)),0))</f>
        <v>64</v>
      </c>
      <c r="AH104" s="33">
        <f t="array" ref="AH104">IF($C$102="","",IFERROR(MAX(IF((ROW(مسودة!$C$96:$C$125)=SMALL(IF((ROW(مسودة!$C$96:$C$125)*(مسودة!$C$96:$C$125=$C$102)),ROW(مسودة!$C$96:$C$125)),ROW()-ROW(AH104)+1)),مسودة!AH98:'مسودة'!AH$125)),0))</f>
        <v>17</v>
      </c>
      <c r="AI104" s="33">
        <f t="array" ref="AI104">IF($C$102="","",IFERROR(MAX(IF((ROW(مسودة!$C$96:$C$125)=SMALL(IF((ROW(مسودة!$C$96:$C$125)*(مسودة!$C$96:$C$125=$C$102)),ROW(مسودة!$C$96:$C$125)),ROW()-ROW(AI104)+1)),مسودة!AI98:'مسودة'!AI$125)),0))</f>
        <v>39</v>
      </c>
      <c r="AJ104" s="33">
        <f t="array" ref="AJ104">IF($C$102="","",IFERROR(MAX(IF((ROW(مسودة!$C$96:$C$125)=SMALL(IF((ROW(مسودة!$C$96:$C$125)*(مسودة!$C$96:$C$125=$C$102)),ROW(مسودة!$C$96:$C$125)),ROW()-ROW(AJ104)+1)),مسودة!AJ98:'مسودة'!AJ$125)),0))</f>
        <v>56</v>
      </c>
      <c r="AK104" s="33">
        <f t="array" ref="AK104">IF($C$102="","",IFERROR(MAX(IF((ROW(مسودة!$C$96:$C$125)=SMALL(IF((ROW(مسودة!$C$96:$C$125)*(مسودة!$C$96:$C$125=$C$102)),ROW(مسودة!$C$96:$C$125)),ROW()-ROW(AK104)+1)),مسودة!AK98:'مسودة'!AK$125)),0))</f>
        <v>10</v>
      </c>
      <c r="AL104" s="33">
        <f t="array" ref="AL104">IF($C$102="","",IFERROR(MAX(IF((ROW(مسودة!$C$96:$C$125)=SMALL(IF((ROW(مسودة!$C$96:$C$125)*(مسودة!$C$96:$C$125=$C$102)),ROW(مسودة!$C$96:$C$125)),ROW()-ROW(AL104)+1)),مسودة!AL98:'مسودة'!AL$125)),0))</f>
        <v>19</v>
      </c>
      <c r="AM104" s="33">
        <f t="array" ref="AM104">IF($C$102="","",IFERROR(MAX(IF((ROW(مسودة!$C$96:$C$125)=SMALL(IF((ROW(مسودة!$C$96:$C$125)*(مسودة!$C$96:$C$125=$C$102)),ROW(مسودة!$C$96:$C$125)),ROW()-ROW(AM104)+1)),مسودة!AM98:'مسودة'!AM$125)),0))</f>
        <v>29</v>
      </c>
      <c r="AN104" s="32">
        <f t="array" ref="AN104">IF($C$102="","",IFERROR(MAX(IF((ROW(مسودة!$C$96:$C$125)=SMALL(IF((ROW(مسودة!$C$96:$C$125)*(مسودة!$C$96:$C$125=$C$102)),ROW(مسودة!$C$96:$C$125)),ROW()-ROW(AN104)+1)),مسودة!AN98:AN$125)),0))</f>
        <v>868</v>
      </c>
      <c r="AO104" s="32">
        <f t="array" ref="AO104">IF($C$102="","",IFERROR(MAX(IF((ROW(مسودة!$C$96:$C$125)=SMALL(IF((ROW(مسودة!$C$96:$C$125)*(مسودة!$C$96:$C$125=$C$102)),ROW(مسودة!$C$96:$C$125)),ROW()-ROW(AO104)+1)),مسودة!AO98:AO$125)),0))</f>
        <v>65.757575757575765</v>
      </c>
      <c r="AP104" s="32" t="str">
        <f>IF(AO104&lt;50,"   ",IF(AO104&lt;65,"مقبول",IF(AO104&lt;75,"جيد",IF(AO104&lt;85,"جيدجداً",IF(AO104&lt;=100,"ممتاز","")))))</f>
        <v>جيد</v>
      </c>
      <c r="AQ104" s="41"/>
      <c r="AR104" s="41"/>
      <c r="AS104" s="41"/>
      <c r="AT104" s="41"/>
      <c r="AU104" s="97"/>
    </row>
    <row r="105" spans="2:47" ht="28.5" customHeight="1" thickBot="1">
      <c r="B105" s="40">
        <f t="shared" ref="B105" si="8">B102+1</f>
        <v>23</v>
      </c>
      <c r="C105" s="90">
        <f t="array" ref="C105">IF(ISERROR(INDEX(مسودة!$C$96:$AV$125,SMALL(IF((مسودة!$AV$96:$AV$125="ناجح"),ROW(مسودة!$C$96:$AV$125)-MIN(ROW(مسودة!$C$96:$AV$125))+1,""),ROW(A3)),COLUMN(A3))),"",INDEX(مسودة!$C$96:$AV$125,SMALL(IF((مسودة!$AV$96:$AV$125="ناجح"),ROW(مسودة!$C$96:$AV$125)-MIN(ROW(مسودة!$C$96:$AV$125))+1,""),ROW(A3)),COLUMN(A3)))</f>
        <v>637</v>
      </c>
      <c r="D105" s="87" t="str">
        <f>IF(C105&lt;&gt;"",VLOOKUP(C105,مسودة!$C$96:$D$125,2,0),"")</f>
        <v xml:space="preserve">خليل عبد الهادي </v>
      </c>
      <c r="E105" s="87">
        <f>IF(C105&lt;&gt;"",VLOOKUP(C105,مسودة!$C$96:$E$125,3,0),"")</f>
        <v>239</v>
      </c>
      <c r="F105" s="11" t="s">
        <v>30</v>
      </c>
      <c r="G105" s="33">
        <f t="array" ref="G105">IF($C$105="","",IFERROR(MAX(IF((ROW(مسودة!$C$96:$C$125)=SMALL(IF((ROW(مسودة!$C$96:$C$125)*(مسودة!$C$96:$C$125=$C$105)),ROW(مسودة!$C$96:$C$125)),ROW()-ROW(G105)+1)),مسودة!G96:'مسودة'!G$125)),0))</f>
        <v>22</v>
      </c>
      <c r="H105" s="33">
        <f t="array" ref="H105">IF($C$105="","",IFERROR(MAX(IF((ROW(مسودة!$C$96:$C$125)=SMALL(IF((ROW(مسودة!$C$96:$C$125)*(مسودة!$C$96:$C$125=$C$105)),ROW(مسودة!$C$96:$C$125)),ROW()-ROW(H105)+1)),مسودة!H96:'مسودة'!H$125)),0))</f>
        <v>50</v>
      </c>
      <c r="I105" s="33">
        <f t="array" ref="I105">IF($C$105="","",IFERROR(MAX(IF((ROW(مسودة!$C$96:$C$125)=SMALL(IF((ROW(مسودة!$C$96:$C$125)*(مسودة!$C$96:$C$125=$C$105)),ROW(مسودة!$C$96:$C$125)),ROW()-ROW(I105)+1)),مسودة!I96:'مسودة'!I$125)),0))</f>
        <v>72</v>
      </c>
      <c r="J105" s="33">
        <f t="array" ref="J105">IF($C$105="","",IFERROR(MAX(IF((ROW(مسودة!$C$96:$C$125)=SMALL(IF((ROW(مسودة!$C$96:$C$125)*(مسودة!$C$96:$C$125=$C$105)),ROW(مسودة!$C$96:$C$125)),ROW()-ROW(J105)+1)),مسودة!J96:'مسودة'!J$125)),0))</f>
        <v>21</v>
      </c>
      <c r="K105" s="33">
        <f t="array" ref="K105">IF($C$105="","",IFERROR(MAX(IF((ROW(مسودة!$C$96:$C$125)=SMALL(IF((ROW(مسودة!$C$96:$C$125)*(مسودة!$C$96:$C$125=$C$105)),ROW(مسودة!$C$96:$C$125)),ROW()-ROW(K105)+1)),مسودة!K96:'مسودة'!K$125)),0))</f>
        <v>43</v>
      </c>
      <c r="L105" s="33">
        <f t="array" ref="L105">IF($C$105="","",IFERROR(MAX(IF((ROW(مسودة!$C$96:$C$125)=SMALL(IF((ROW(مسودة!$C$96:$C$125)*(مسودة!$C$96:$C$125=$C$105)),ROW(مسودة!$C$96:$C$125)),ROW()-ROW(L105)+1)),مسودة!L96:'مسودة'!L$125)),0))</f>
        <v>64</v>
      </c>
      <c r="M105" s="33">
        <f t="array" ref="M105">IF($C$105="","",IFERROR(MAX(IF((ROW(مسودة!$C$96:$C$125)=SMALL(IF((ROW(مسودة!$C$96:$C$125)*(مسودة!$C$96:$C$125=$C$105)),ROW(مسودة!$C$96:$C$125)),ROW()-ROW(M105)+1)),مسودة!M96:'مسودة'!M$125)),0))</f>
        <v>20</v>
      </c>
      <c r="N105" s="33">
        <f t="array" ref="N105">IF($C$105="","",IFERROR(MAX(IF((ROW(مسودة!$C$96:$C$125)=SMALL(IF((ROW(مسودة!$C$96:$C$125)*(مسودة!$C$96:$C$125=$C$105)),ROW(مسودة!$C$96:$C$125)),ROW()-ROW(N105)+1)),مسودة!N96:'مسودة'!N$125)),0))</f>
        <v>41</v>
      </c>
      <c r="O105" s="33">
        <f t="array" ref="O105">IF($C$105="","",IFERROR(MAX(IF((ROW(مسودة!$C$96:$C$125)=SMALL(IF((ROW(مسودة!$C$96:$C$125)*(مسودة!$C$96:$C$125=$C$105)),ROW(مسودة!$C$96:$C$125)),ROW()-ROW(O105)+1)),مسودة!O96:'مسودة'!O$125)),0))</f>
        <v>61</v>
      </c>
      <c r="P105" s="33">
        <f t="array" ref="P105">IF($C$105="","",IFERROR(MAX(IF((ROW(مسودة!$C$96:$C$125)=SMALL(IF((ROW(مسودة!$C$96:$C$125)*(مسودة!$C$96:$C$125=$C$105)),ROW(مسودة!$C$96:$C$125)),ROW()-ROW(P105)+1)),مسودة!P96:'مسودة'!P$125)),0))</f>
        <v>15</v>
      </c>
      <c r="Q105" s="33">
        <f t="array" ref="Q105">IF($C$105="","",IFERROR(MAX(IF((ROW(مسودة!$C$96:$C$125)=SMALL(IF((ROW(مسودة!$C$96:$C$125)*(مسودة!$C$96:$C$125=$C$105)),ROW(مسودة!$C$96:$C$125)),ROW()-ROW(Q105)+1)),مسودة!Q96:'مسودة'!Q$125)),0))</f>
        <v>20</v>
      </c>
      <c r="R105" s="33">
        <f t="array" ref="R105">IF($C$105="","",IFERROR(MAX(IF((ROW(مسودة!$C$96:$C$125)=SMALL(IF((ROW(مسودة!$C$96:$C$125)*(مسودة!$C$96:$C$125=$C$105)),ROW(مسودة!$C$96:$C$125)),ROW()-ROW(R105)+1)),مسودة!R96:'مسودة'!R$125)),0))</f>
        <v>35</v>
      </c>
      <c r="S105" s="33">
        <f t="array" ref="S105">IF($C$105="","",IFERROR(MAX(IF((ROW(مسودة!$C$96:$C$125)=SMALL(IF((ROW(مسودة!$C$96:$C$125)*(مسودة!$C$96:$C$125=$C$105)),ROW(مسودة!$C$96:$C$125)),ROW()-ROW(S105)+1)),مسودة!S96:'مسودة'!S$125)),0))</f>
        <v>16</v>
      </c>
      <c r="T105" s="33">
        <f t="array" ref="T105">IF($C$105="","",IFERROR(MAX(IF((ROW(مسودة!$C$96:$C$125)=SMALL(IF((ROW(مسودة!$C$96:$C$125)*(مسودة!$C$96:$C$125=$C$105)),ROW(مسودة!$C$96:$C$125)),ROW()-ROW(T105)+1)),مسودة!T96:'مسودة'!T$125)),0))</f>
        <v>15</v>
      </c>
      <c r="U105" s="33">
        <f t="array" ref="U105">IF($C$105="","",IFERROR(MAX(IF((ROW(مسودة!$C$96:$C$125)=SMALL(IF((ROW(مسودة!$C$96:$C$125)*(مسودة!$C$96:$C$125=$C$105)),ROW(مسودة!$C$96:$C$125)),ROW()-ROW(U105)+1)),مسودة!U96:'مسودة'!U$125)),0))</f>
        <v>31</v>
      </c>
      <c r="V105" s="33">
        <f t="array" ref="V105">IF($C$105="","",IFERROR(MAX(IF((ROW(مسودة!$C$96:$C$125)=SMALL(IF((ROW(مسودة!$C$96:$C$125)*(مسودة!$C$96:$C$125=$C$105)),ROW(مسودة!$C$96:$C$125)),ROW()-ROW(V105)+1)),مسودة!V96:'مسودة'!V$125)),0))</f>
        <v>16</v>
      </c>
      <c r="W105" s="33">
        <f t="array" ref="W105">IF($C$105="","",IFERROR(MAX(IF((ROW(مسودة!$C$96:$C$125)=SMALL(IF((ROW(مسودة!$C$96:$C$125)*(مسودة!$C$96:$C$125=$C$105)),ROW(مسودة!$C$96:$C$125)),ROW()-ROW(W105)+1)),مسودة!W96:'مسودة'!W$125)),0))</f>
        <v>14</v>
      </c>
      <c r="X105" s="33">
        <f t="array" ref="X105">IF($C$105="","",IFERROR(MAX(IF((ROW(مسودة!$C$96:$C$125)=SMALL(IF((ROW(مسودة!$C$96:$C$125)*(مسودة!$C$96:$C$125=$C$105)),ROW(مسودة!$C$96:$C$125)),ROW()-ROW(X105)+1)),مسودة!X96:'مسودة'!X$125)),0))</f>
        <v>30</v>
      </c>
      <c r="Y105" s="33">
        <f t="array" ref="Y105">IF($C$105="","",IFERROR(MAX(IF((ROW(مسودة!$C$96:$C$125)=SMALL(IF((ROW(مسودة!$C$96:$C$125)*(مسودة!$C$96:$C$125=$C$105)),ROW(مسودة!$C$96:$C$125)),ROW()-ROW(Y105)+1)),مسودة!Y96:'مسودة'!Y$125)),0))</f>
        <v>9</v>
      </c>
      <c r="Z105" s="33">
        <f t="array" ref="Z105">IF($C$105="","",IFERROR(MAX(IF((ROW(مسودة!$C$96:$C$125)=SMALL(IF((ROW(مسودة!$C$96:$C$125)*(مسودة!$C$96:$C$125=$C$105)),ROW(مسودة!$C$96:$C$125)),ROW()-ROW(Z105)+1)),مسودة!Z96:'مسودة'!Z$125)),0))</f>
        <v>21</v>
      </c>
      <c r="AA105" s="33">
        <f t="array" ref="AA105">IF($C$105="","",IFERROR(MAX(IF((ROW(مسودة!$C$96:$C$125)=SMALL(IF((ROW(مسودة!$C$96:$C$125)*(مسودة!$C$96:$C$125=$C$105)),ROW(مسودة!$C$96:$C$125)),ROW()-ROW(AA105)+1)),مسودة!AA96:'مسودة'!AA$125)),0))</f>
        <v>30</v>
      </c>
      <c r="AB105" s="33">
        <f t="array" ref="AB105">IF($C$105="","",IFERROR(MAX(IF((ROW(مسودة!$C$96:$C$125)=SMALL(IF((ROW(مسودة!$C$96:$C$125)*(مسودة!$C$96:$C$125=$C$105)),ROW(مسودة!$C$96:$C$125)),ROW()-ROW(AB105)+1)),مسودة!AB96:'مسودة'!AB$125)),0))</f>
        <v>14</v>
      </c>
      <c r="AC105" s="33">
        <f t="array" ref="AC105">IF($C$105="","",IFERROR(MAX(IF((ROW(مسودة!$C$96:$C$125)=SMALL(IF((ROW(مسودة!$C$96:$C$125)*(مسودة!$C$96:$C$125=$C$105)),ROW(مسودة!$C$96:$C$125)),ROW()-ROW(AC105)+1)),مسودة!AC96:'مسودة'!AC$125)),0))</f>
        <v>21</v>
      </c>
      <c r="AD105" s="33">
        <f t="array" ref="AD105">IF($C$105="","",IFERROR(MAX(IF((ROW(مسودة!$C$96:$C$125)=SMALL(IF((ROW(مسودة!$C$96:$C$125)*(مسودة!$C$96:$C$125=$C$105)),ROW(مسودة!$C$96:$C$125)),ROW()-ROW(AD105)+1)),مسودة!AD96:'مسودة'!AD$125)),0))</f>
        <v>35</v>
      </c>
      <c r="AE105" s="33">
        <f t="array" ref="AE105">IF($C$105="","",IFERROR(MAX(IF((ROW(مسودة!$C$96:$C$125)=SMALL(IF((ROW(مسودة!$C$96:$C$125)*(مسودة!$C$96:$C$125=$C$105)),ROW(مسودة!$C$96:$C$125)),ROW()-ROW(AE105)+1)),مسودة!AE96:'مسودة'!AE$125)),0))</f>
        <v>9</v>
      </c>
      <c r="AF105" s="33">
        <f t="array" ref="AF105">IF($C$105="","",IFERROR(MAX(IF((ROW(مسودة!$C$96:$C$125)=SMALL(IF((ROW(مسودة!$C$96:$C$125)*(مسودة!$C$96:$C$125=$C$105)),ROW(مسودة!$C$96:$C$125)),ROW()-ROW(AF105)+1)),مسودة!AF96:'مسودة'!AF$125)),0))</f>
        <v>23</v>
      </c>
      <c r="AG105" s="33">
        <f t="array" ref="AG105">IF($C$105="","",IFERROR(MAX(IF((ROW(مسودة!$C$96:$C$125)=SMALL(IF((ROW(مسودة!$C$96:$C$125)*(مسودة!$C$96:$C$125=$C$105)),ROW(مسودة!$C$96:$C$125)),ROW()-ROW(AG105)+1)),مسودة!AG96:'مسودة'!AG$125)),0))</f>
        <v>32</v>
      </c>
      <c r="AH105" s="33">
        <f t="array" ref="AH105">IF($C$105="","",IFERROR(MAX(IF((ROW(مسودة!$C$96:$C$125)=SMALL(IF((ROW(مسودة!$C$96:$C$125)*(مسودة!$C$96:$C$125=$C$105)),ROW(مسودة!$C$96:$C$125)),ROW()-ROW(AH105)+1)),مسودة!AH96:'مسودة'!AH$125)),0))</f>
        <v>7</v>
      </c>
      <c r="AI105" s="33">
        <f t="array" ref="AI105">IF($C$105="","",IFERROR(MAX(IF((ROW(مسودة!$C$96:$C$125)=SMALL(IF((ROW(مسودة!$C$96:$C$125)*(مسودة!$C$96:$C$125=$C$105)),ROW(مسودة!$C$96:$C$125)),ROW()-ROW(AI105)+1)),مسودة!AI96:'مسودة'!AI$125)),0))</f>
        <v>14</v>
      </c>
      <c r="AJ105" s="33">
        <f t="array" ref="AJ105">IF($C$105="","",IFERROR(MAX(IF((ROW(مسودة!$C$96:$C$125)=SMALL(IF((ROW(مسودة!$C$96:$C$125)*(مسودة!$C$96:$C$125=$C$105)),ROW(مسودة!$C$96:$C$125)),ROW()-ROW(AJ105)+1)),مسودة!AJ96:'مسودة'!AJ$125)),0))</f>
        <v>21</v>
      </c>
      <c r="AK105" s="33">
        <f t="array" ref="AK105">IF($C$105="","",IFERROR(MAX(IF((ROW(مسودة!$C$96:$C$125)=SMALL(IF((ROW(مسودة!$C$96:$C$125)*(مسودة!$C$96:$C$125=$C$105)),ROW(مسودة!$C$96:$C$125)),ROW()-ROW(AK105)+1)),مسودة!AK96:'مسودة'!AK$125)),0))</f>
        <v>5</v>
      </c>
      <c r="AL105" s="33">
        <f t="array" ref="AL105">IF($C$105="","",IFERROR(MAX(IF((ROW(مسودة!$C$96:$C$125)=SMALL(IF((ROW(مسودة!$C$96:$C$125)*(مسودة!$C$96:$C$125=$C$105)),ROW(مسودة!$C$96:$C$125)),ROW()-ROW(AL105)+1)),مسودة!AL96:'مسودة'!AL$125)),0))</f>
        <v>6</v>
      </c>
      <c r="AM105" s="33">
        <f t="array" ref="AM105">IF($C$105="","",IFERROR(MAX(IF((ROW(مسودة!$C$96:$C$125)=SMALL(IF((ROW(مسودة!$C$96:$C$125)*(مسودة!$C$96:$C$125=$C$105)),ROW(مسودة!$C$96:$C$125)),ROW()-ROW(AM105)+1)),مسودة!AM96:'مسودة'!AM$125)),0))</f>
        <v>11</v>
      </c>
      <c r="AN105" s="54"/>
      <c r="AO105" s="54"/>
      <c r="AP105" s="54"/>
      <c r="AQ105" s="98"/>
      <c r="AR105" s="99"/>
      <c r="AS105" s="98"/>
      <c r="AT105" s="99"/>
      <c r="AU105" s="95" t="str">
        <f>IFERROR(LOOKUP(2,1/((مسودة!$C$96:$C$125=C105)*(مسودة!$F$96:$F$125=F105)),مسودة!$AV$96:$AV$125),"")</f>
        <v>ناجح</v>
      </c>
    </row>
    <row r="106" spans="2:47" ht="28.5" customHeight="1" thickBot="1">
      <c r="B106" s="40"/>
      <c r="C106" s="91"/>
      <c r="D106" s="43"/>
      <c r="E106" s="43"/>
      <c r="F106" s="11" t="s">
        <v>31</v>
      </c>
      <c r="G106" s="33">
        <f t="array" ref="G106">IF($C$105="","",IFERROR(MAX(IF((ROW(مسودة!$C$96:$C$125)=SMALL(IF((ROW(مسودة!$C$96:$C$125)*(مسودة!$C$96:$C$125=$C$105)),ROW(مسودة!$C$96:$C$125)),ROW()-ROW(G106)+1)),مسودة!G97:'مسودة'!G$125)),0))</f>
        <v>22</v>
      </c>
      <c r="H106" s="33">
        <f t="array" ref="H106">IF($C$105="","",IFERROR(MAX(IF((ROW(مسودة!$C$96:$C$125)=SMALL(IF((ROW(مسودة!$C$96:$C$125)*(مسودة!$C$96:$C$125=$C$105)),ROW(مسودة!$C$96:$C$125)),ROW()-ROW(H106)+1)),مسودة!H97:'مسودة'!H$125)),0))</f>
        <v>63</v>
      </c>
      <c r="I106" s="33">
        <f t="array" ref="I106">IF($C$105="","",IFERROR(MAX(IF((ROW(مسودة!$C$96:$C$125)=SMALL(IF((ROW(مسودة!$C$96:$C$125)*(مسودة!$C$96:$C$125=$C$105)),ROW(مسودة!$C$96:$C$125)),ROW()-ROW(I106)+1)),مسودة!I97:'مسودة'!I$125)),0))</f>
        <v>85</v>
      </c>
      <c r="J106" s="33">
        <f t="array" ref="J106">IF($C$105="","",IFERROR(MAX(IF((ROW(مسودة!$C$96:$C$125)=SMALL(IF((ROW(مسودة!$C$96:$C$125)*(مسودة!$C$96:$C$125=$C$105)),ROW(مسودة!$C$96:$C$125)),ROW()-ROW(J106)+1)),مسودة!J97:'مسودة'!J$125)),0))</f>
        <v>21</v>
      </c>
      <c r="K106" s="33">
        <f t="array" ref="K106">IF($C$105="","",IFERROR(MAX(IF((ROW(مسودة!$C$96:$C$125)=SMALL(IF((ROW(مسودة!$C$96:$C$125)*(مسودة!$C$96:$C$125=$C$105)),ROW(مسودة!$C$96:$C$125)),ROW()-ROW(K106)+1)),مسودة!K97:'مسودة'!K$125)),0))</f>
        <v>39</v>
      </c>
      <c r="L106" s="33">
        <f t="array" ref="L106">IF($C$105="","",IFERROR(MAX(IF((ROW(مسودة!$C$96:$C$125)=SMALL(IF((ROW(مسودة!$C$96:$C$125)*(مسودة!$C$96:$C$125=$C$105)),ROW(مسودة!$C$96:$C$125)),ROW()-ROW(L106)+1)),مسودة!L97:'مسودة'!L$125)),0))</f>
        <v>60</v>
      </c>
      <c r="M106" s="33">
        <f t="array" ref="M106">IF($C$105="","",IFERROR(MAX(IF((ROW(مسودة!$C$96:$C$125)=SMALL(IF((ROW(مسودة!$C$96:$C$125)*(مسودة!$C$96:$C$125=$C$105)),ROW(مسودة!$C$96:$C$125)),ROW()-ROW(M106)+1)),مسودة!M97:'مسودة'!M$125)),0))</f>
        <v>15</v>
      </c>
      <c r="N106" s="33">
        <f t="array" ref="N106">IF($C$105="","",IFERROR(MAX(IF((ROW(مسودة!$C$96:$C$125)=SMALL(IF((ROW(مسودة!$C$96:$C$125)*(مسودة!$C$96:$C$125=$C$105)),ROW(مسودة!$C$96:$C$125)),ROW()-ROW(N106)+1)),مسودة!N97:'مسودة'!N$125)),0))</f>
        <v>40</v>
      </c>
      <c r="O106" s="33">
        <f t="array" ref="O106">IF($C$105="","",IFERROR(MAX(IF((ROW(مسودة!$C$96:$C$125)=SMALL(IF((ROW(مسودة!$C$96:$C$125)*(مسودة!$C$96:$C$125=$C$105)),ROW(مسودة!$C$96:$C$125)),ROW()-ROW(O106)+1)),مسودة!O97:'مسودة'!O$125)),0))</f>
        <v>55</v>
      </c>
      <c r="P106" s="33">
        <f t="array" ref="P106">IF($C$105="","",IFERROR(MAX(IF((ROW(مسودة!$C$96:$C$125)=SMALL(IF((ROW(مسودة!$C$96:$C$125)*(مسودة!$C$96:$C$125=$C$105)),ROW(مسودة!$C$96:$C$125)),ROW()-ROW(P106)+1)),مسودة!P97:'مسودة'!P$125)),0))</f>
        <v>13</v>
      </c>
      <c r="Q106" s="33">
        <f t="array" ref="Q106">IF($C$105="","",IFERROR(MAX(IF((ROW(مسودة!$C$96:$C$125)=SMALL(IF((ROW(مسودة!$C$96:$C$125)*(مسودة!$C$96:$C$125=$C$105)),ROW(مسودة!$C$96:$C$125)),ROW()-ROW(Q106)+1)),مسودة!Q97:'مسودة'!Q$125)),0))</f>
        <v>20</v>
      </c>
      <c r="R106" s="33">
        <f t="array" ref="R106">IF($C$105="","",IFERROR(MAX(IF((ROW(مسودة!$C$96:$C$125)=SMALL(IF((ROW(مسودة!$C$96:$C$125)*(مسودة!$C$96:$C$125=$C$105)),ROW(مسودة!$C$96:$C$125)),ROW()-ROW(R106)+1)),مسودة!R97:'مسودة'!R$125)),0))</f>
        <v>33</v>
      </c>
      <c r="S106" s="33">
        <f t="array" ref="S106">IF($C$105="","",IFERROR(MAX(IF((ROW(مسودة!$C$96:$C$125)=SMALL(IF((ROW(مسودة!$C$96:$C$125)*(مسودة!$C$96:$C$125=$C$105)),ROW(مسودة!$C$96:$C$125)),ROW()-ROW(S106)+1)),مسودة!S97:'مسودة'!S$125)),0))</f>
        <v>21</v>
      </c>
      <c r="T106" s="33">
        <f t="array" ref="T106">IF($C$105="","",IFERROR(MAX(IF((ROW(مسودة!$C$96:$C$125)=SMALL(IF((ROW(مسودة!$C$96:$C$125)*(مسودة!$C$96:$C$125=$C$105)),ROW(مسودة!$C$96:$C$125)),ROW()-ROW(T106)+1)),مسودة!T97:'مسودة'!T$125)),0))</f>
        <v>24</v>
      </c>
      <c r="U106" s="33">
        <f t="array" ref="U106">IF($C$105="","",IFERROR(MAX(IF((ROW(مسودة!$C$96:$C$125)=SMALL(IF((ROW(مسودة!$C$96:$C$125)*(مسودة!$C$96:$C$125=$C$105)),ROW(مسودة!$C$96:$C$125)),ROW()-ROW(U106)+1)),مسودة!U97:'مسودة'!U$125)),0))</f>
        <v>45</v>
      </c>
      <c r="V106" s="33">
        <f t="array" ref="V106">IF($C$105="","",IFERROR(MAX(IF((ROW(مسودة!$C$96:$C$125)=SMALL(IF((ROW(مسودة!$C$96:$C$125)*(مسودة!$C$96:$C$125=$C$105)),ROW(مسودة!$C$96:$C$125)),ROW()-ROW(V106)+1)),مسودة!V97:'مسودة'!V$125)),0))</f>
        <v>18</v>
      </c>
      <c r="W106" s="33">
        <f t="array" ref="W106">IF($C$105="","",IFERROR(MAX(IF((ROW(مسودة!$C$96:$C$125)=SMALL(IF((ROW(مسودة!$C$96:$C$125)*(مسودة!$C$96:$C$125=$C$105)),ROW(مسودة!$C$96:$C$125)),ROW()-ROW(W106)+1)),مسودة!W97:'مسودة'!W$125)),0))</f>
        <v>23</v>
      </c>
      <c r="X106" s="33">
        <f t="array" ref="X106">IF($C$105="","",IFERROR(MAX(IF((ROW(مسودة!$C$96:$C$125)=SMALL(IF((ROW(مسودة!$C$96:$C$125)*(مسودة!$C$96:$C$125=$C$105)),ROW(مسودة!$C$96:$C$125)),ROW()-ROW(X106)+1)),مسودة!X97:'مسودة'!X$125)),0))</f>
        <v>41</v>
      </c>
      <c r="Y106" s="33">
        <f t="array" ref="Y106">IF($C$105="","",IFERROR(MAX(IF((ROW(مسودة!$C$96:$C$125)=SMALL(IF((ROW(مسودة!$C$96:$C$125)*(مسودة!$C$96:$C$125=$C$105)),ROW(مسودة!$C$96:$C$125)),ROW()-ROW(Y106)+1)),مسودة!Y97:'مسودة'!Y$125)),0))</f>
        <v>8</v>
      </c>
      <c r="Z106" s="33">
        <f t="array" ref="Z106">IF($C$105="","",IFERROR(MAX(IF((ROW(مسودة!$C$96:$C$125)=SMALL(IF((ROW(مسودة!$C$96:$C$125)*(مسودة!$C$96:$C$125=$C$105)),ROW(مسودة!$C$96:$C$125)),ROW()-ROW(Z106)+1)),مسودة!Z97:'مسودة'!Z$125)),0))</f>
        <v>26</v>
      </c>
      <c r="AA106" s="33">
        <f t="array" ref="AA106">IF($C$105="","",IFERROR(MAX(IF((ROW(مسودة!$C$96:$C$125)=SMALL(IF((ROW(مسودة!$C$96:$C$125)*(مسودة!$C$96:$C$125=$C$105)),ROW(مسودة!$C$96:$C$125)),ROW()-ROW(AA106)+1)),مسودة!AA97:'مسودة'!AA$125)),0))</f>
        <v>34</v>
      </c>
      <c r="AB106" s="33">
        <f t="array" ref="AB106">IF($C$105="","",IFERROR(MAX(IF((ROW(مسودة!$C$96:$C$125)=SMALL(IF((ROW(مسودة!$C$96:$C$125)*(مسودة!$C$96:$C$125=$C$105)),ROW(مسودة!$C$96:$C$125)),ROW()-ROW(AB106)+1)),مسودة!AB97:'مسودة'!AB$125)),0))</f>
        <v>14</v>
      </c>
      <c r="AC106" s="33">
        <f t="array" ref="AC106">IF($C$105="","",IFERROR(MAX(IF((ROW(مسودة!$C$96:$C$125)=SMALL(IF((ROW(مسودة!$C$96:$C$125)*(مسودة!$C$96:$C$125=$C$105)),ROW(مسودة!$C$96:$C$125)),ROW()-ROW(AC106)+1)),مسودة!AC97:'مسودة'!AC$125)),0))</f>
        <v>6</v>
      </c>
      <c r="AD106" s="33">
        <f t="array" ref="AD106">IF($C$105="","",IFERROR(MAX(IF((ROW(مسودة!$C$96:$C$125)=SMALL(IF((ROW(مسودة!$C$96:$C$125)*(مسودة!$C$96:$C$125=$C$105)),ROW(مسودة!$C$96:$C$125)),ROW()-ROW(AD106)+1)),مسودة!AD97:'مسودة'!AD$125)),0))</f>
        <v>20</v>
      </c>
      <c r="AE106" s="33">
        <f t="array" ref="AE106">IF($C$105="","",IFERROR(MAX(IF((ROW(مسودة!$C$96:$C$125)=SMALL(IF((ROW(مسودة!$C$96:$C$125)*(مسودة!$C$96:$C$125=$C$105)),ROW(مسودة!$C$96:$C$125)),ROW()-ROW(AE106)+1)),مسودة!AE97:'مسودة'!AE$125)),0))</f>
        <v>11</v>
      </c>
      <c r="AF106" s="33">
        <f t="array" ref="AF106">IF($C$105="","",IFERROR(MAX(IF((ROW(مسودة!$C$96:$C$125)=SMALL(IF((ROW(مسودة!$C$96:$C$125)*(مسودة!$C$96:$C$125=$C$105)),ROW(مسودة!$C$96:$C$125)),ROW()-ROW(AF106)+1)),مسودة!AF97:'مسودة'!AF$125)),0))</f>
        <v>18</v>
      </c>
      <c r="AG106" s="33">
        <f t="array" ref="AG106">IF($C$105="","",IFERROR(MAX(IF((ROW(مسودة!$C$96:$C$125)=SMALL(IF((ROW(مسودة!$C$96:$C$125)*(مسودة!$C$96:$C$125=$C$105)),ROW(مسودة!$C$96:$C$125)),ROW()-ROW(AG106)+1)),مسودة!AG97:'مسودة'!AG$125)),0))</f>
        <v>29</v>
      </c>
      <c r="AH106" s="33">
        <f t="array" ref="AH106">IF($C$105="","",IFERROR(MAX(IF((ROW(مسودة!$C$96:$C$125)=SMALL(IF((ROW(مسودة!$C$96:$C$125)*(مسودة!$C$96:$C$125=$C$105)),ROW(مسودة!$C$96:$C$125)),ROW()-ROW(AH106)+1)),مسودة!AH97:'مسودة'!AH$125)),0))</f>
        <v>7</v>
      </c>
      <c r="AI106" s="33">
        <f t="array" ref="AI106">IF($C$105="","",IFERROR(MAX(IF((ROW(مسودة!$C$96:$C$125)=SMALL(IF((ROW(مسودة!$C$96:$C$125)*(مسودة!$C$96:$C$125=$C$105)),ROW(مسودة!$C$96:$C$125)),ROW()-ROW(AI106)+1)),مسودة!AI97:'مسودة'!AI$125)),0))</f>
        <v>12</v>
      </c>
      <c r="AJ106" s="33">
        <f t="array" ref="AJ106">IF($C$105="","",IFERROR(MAX(IF((ROW(مسودة!$C$96:$C$125)=SMALL(IF((ROW(مسودة!$C$96:$C$125)*(مسودة!$C$96:$C$125=$C$105)),ROW(مسودة!$C$96:$C$125)),ROW()-ROW(AJ106)+1)),مسودة!AJ97:'مسودة'!AJ$125)),0))</f>
        <v>19</v>
      </c>
      <c r="AK106" s="33">
        <f t="array" ref="AK106">IF($C$105="","",IFERROR(MAX(IF((ROW(مسودة!$C$96:$C$125)=SMALL(IF((ROW(مسودة!$C$96:$C$125)*(مسودة!$C$96:$C$125=$C$105)),ROW(مسودة!$C$96:$C$125)),ROW()-ROW(AK106)+1)),مسودة!AK97:'مسودة'!AK$125)),0))</f>
        <v>4</v>
      </c>
      <c r="AL106" s="33">
        <f t="array" ref="AL106">IF($C$105="","",IFERROR(MAX(IF((ROW(مسودة!$C$96:$C$125)=SMALL(IF((ROW(مسودة!$C$96:$C$125)*(مسودة!$C$96:$C$125=$C$105)),ROW(مسودة!$C$96:$C$125)),ROW()-ROW(AL106)+1)),مسودة!AL97:'مسودة'!AL$125)),0))</f>
        <v>7</v>
      </c>
      <c r="AM106" s="33">
        <f t="array" ref="AM106">IF($C$105="","",IFERROR(MAX(IF((ROW(مسودة!$C$96:$C$125)=SMALL(IF((ROW(مسودة!$C$96:$C$125)*(مسودة!$C$96:$C$125=$C$105)),ROW(مسودة!$C$96:$C$125)),ROW()-ROW(AM106)+1)),مسودة!AM97:'مسودة'!AM$125)),0))</f>
        <v>11</v>
      </c>
      <c r="AN106" s="48"/>
      <c r="AO106" s="48"/>
      <c r="AP106" s="48"/>
      <c r="AQ106" s="100"/>
      <c r="AR106" s="101"/>
      <c r="AS106" s="100"/>
      <c r="AT106" s="101"/>
      <c r="AU106" s="96"/>
    </row>
    <row r="107" spans="2:47" ht="36" customHeight="1" thickBot="1">
      <c r="B107" s="40"/>
      <c r="C107" s="85"/>
      <c r="D107" s="43"/>
      <c r="E107" s="43"/>
      <c r="F107" s="14" t="s">
        <v>32</v>
      </c>
      <c r="G107" s="33">
        <f t="array" ref="G107">IF($C$105="","",IFERROR(MAX(IF((ROW(مسودة!$C$96:$C$125)=SMALL(IF((ROW(مسودة!$C$96:$C$125)*(مسودة!$C$96:$C$125=$C$105)),ROW(مسودة!$C$96:$C$125)),ROW()-ROW(G107)+1)),مسودة!G98:'مسودة'!G$125)),0))</f>
        <v>44</v>
      </c>
      <c r="H107" s="33">
        <f t="array" ref="H107">IF($C$105="","",IFERROR(MAX(IF((ROW(مسودة!$C$96:$C$125)=SMALL(IF((ROW(مسودة!$C$96:$C$125)*(مسودة!$C$96:$C$125=$C$105)),ROW(مسودة!$C$96:$C$125)),ROW()-ROW(H107)+1)),مسودة!H98:'مسودة'!H$125)),0))</f>
        <v>113</v>
      </c>
      <c r="I107" s="33">
        <f t="array" ref="I107">IF($C$105="","",IFERROR(MAX(IF((ROW(مسودة!$C$96:$C$125)=SMALL(IF((ROW(مسودة!$C$96:$C$125)*(مسودة!$C$96:$C$125=$C$105)),ROW(مسودة!$C$96:$C$125)),ROW()-ROW(I107)+1)),مسودة!I98:'مسودة'!I$125)),0))</f>
        <v>157</v>
      </c>
      <c r="J107" s="33">
        <f t="array" ref="J107">IF($C$105="","",IFERROR(MAX(IF((ROW(مسودة!$C$96:$C$125)=SMALL(IF((ROW(مسودة!$C$96:$C$125)*(مسودة!$C$96:$C$125=$C$105)),ROW(مسودة!$C$96:$C$125)),ROW()-ROW(J107)+1)),مسودة!J98:'مسودة'!J$125)),0))</f>
        <v>42</v>
      </c>
      <c r="K107" s="33">
        <f t="array" ref="K107">IF($C$105="","",IFERROR(MAX(IF((ROW(مسودة!$C$96:$C$125)=SMALL(IF((ROW(مسودة!$C$96:$C$125)*(مسودة!$C$96:$C$125=$C$105)),ROW(مسودة!$C$96:$C$125)),ROW()-ROW(K107)+1)),مسودة!K98:'مسودة'!K$125)),0))</f>
        <v>82</v>
      </c>
      <c r="L107" s="33">
        <f t="array" ref="L107">IF($C$105="","",IFERROR(MAX(IF((ROW(مسودة!$C$96:$C$125)=SMALL(IF((ROW(مسودة!$C$96:$C$125)*(مسودة!$C$96:$C$125=$C$105)),ROW(مسودة!$C$96:$C$125)),ROW()-ROW(L107)+1)),مسودة!L98:'مسودة'!L$125)),0))</f>
        <v>124</v>
      </c>
      <c r="M107" s="33">
        <f t="array" ref="M107">IF($C$105="","",IFERROR(MAX(IF((ROW(مسودة!$C$96:$C$125)=SMALL(IF((ROW(مسودة!$C$96:$C$125)*(مسودة!$C$96:$C$125=$C$105)),ROW(مسودة!$C$96:$C$125)),ROW()-ROW(M107)+1)),مسودة!M98:'مسودة'!M$125)),0))</f>
        <v>35</v>
      </c>
      <c r="N107" s="33">
        <f t="array" ref="N107">IF($C$105="","",IFERROR(MAX(IF((ROW(مسودة!$C$96:$C$125)=SMALL(IF((ROW(مسودة!$C$96:$C$125)*(مسودة!$C$96:$C$125=$C$105)),ROW(مسودة!$C$96:$C$125)),ROW()-ROW(N107)+1)),مسودة!N98:'مسودة'!N$125)),0))</f>
        <v>81</v>
      </c>
      <c r="O107" s="33">
        <f t="array" ref="O107">IF($C$105="","",IFERROR(MAX(IF((ROW(مسودة!$C$96:$C$125)=SMALL(IF((ROW(مسودة!$C$96:$C$125)*(مسودة!$C$96:$C$125=$C$105)),ROW(مسودة!$C$96:$C$125)),ROW()-ROW(O107)+1)),مسودة!O98:'مسودة'!O$125)),0))</f>
        <v>116</v>
      </c>
      <c r="P107" s="33">
        <f t="array" ref="P107">IF($C$105="","",IFERROR(MAX(IF((ROW(مسودة!$C$96:$C$125)=SMALL(IF((ROW(مسودة!$C$96:$C$125)*(مسودة!$C$96:$C$125=$C$105)),ROW(مسودة!$C$96:$C$125)),ROW()-ROW(P107)+1)),مسودة!P98:'مسودة'!P$125)),0))</f>
        <v>28</v>
      </c>
      <c r="Q107" s="33">
        <f t="array" ref="Q107">IF($C$105="","",IFERROR(MAX(IF((ROW(مسودة!$C$96:$C$125)=SMALL(IF((ROW(مسودة!$C$96:$C$125)*(مسودة!$C$96:$C$125=$C$105)),ROW(مسودة!$C$96:$C$125)),ROW()-ROW(Q107)+1)),مسودة!Q98:'مسودة'!Q$125)),0))</f>
        <v>40</v>
      </c>
      <c r="R107" s="33">
        <f t="array" ref="R107">IF($C$105="","",IFERROR(MAX(IF((ROW(مسودة!$C$96:$C$125)=SMALL(IF((ROW(مسودة!$C$96:$C$125)*(مسودة!$C$96:$C$125=$C$105)),ROW(مسودة!$C$96:$C$125)),ROW()-ROW(R107)+1)),مسودة!R98:'مسودة'!R$125)),0))</f>
        <v>68</v>
      </c>
      <c r="S107" s="33">
        <f t="array" ref="S107">IF($C$105="","",IFERROR(MAX(IF((ROW(مسودة!$C$96:$C$125)=SMALL(IF((ROW(مسودة!$C$96:$C$125)*(مسودة!$C$96:$C$125=$C$105)),ROW(مسودة!$C$96:$C$125)),ROW()-ROW(S107)+1)),مسودة!S98:'مسودة'!S$125)),0))</f>
        <v>37</v>
      </c>
      <c r="T107" s="33">
        <f t="array" ref="T107">IF($C$105="","",IFERROR(MAX(IF((ROW(مسودة!$C$96:$C$125)=SMALL(IF((ROW(مسودة!$C$96:$C$125)*(مسودة!$C$96:$C$125=$C$105)),ROW(مسودة!$C$96:$C$125)),ROW()-ROW(T107)+1)),مسودة!T98:'مسودة'!T$125)),0))</f>
        <v>39</v>
      </c>
      <c r="U107" s="33">
        <f t="array" ref="U107">IF($C$105="","",IFERROR(MAX(IF((ROW(مسودة!$C$96:$C$125)=SMALL(IF((ROW(مسودة!$C$96:$C$125)*(مسودة!$C$96:$C$125=$C$105)),ROW(مسودة!$C$96:$C$125)),ROW()-ROW(U107)+1)),مسودة!U98:'مسودة'!U$125)),0))</f>
        <v>76</v>
      </c>
      <c r="V107" s="33">
        <f t="array" ref="V107">IF($C$105="","",IFERROR(MAX(IF((ROW(مسودة!$C$96:$C$125)=SMALL(IF((ROW(مسودة!$C$96:$C$125)*(مسودة!$C$96:$C$125=$C$105)),ROW(مسودة!$C$96:$C$125)),ROW()-ROW(V107)+1)),مسودة!V98:'مسودة'!V$125)),0))</f>
        <v>34</v>
      </c>
      <c r="W107" s="33">
        <f t="array" ref="W107">IF($C$105="","",IFERROR(MAX(IF((ROW(مسودة!$C$96:$C$125)=SMALL(IF((ROW(مسودة!$C$96:$C$125)*(مسودة!$C$96:$C$125=$C$105)),ROW(مسودة!$C$96:$C$125)),ROW()-ROW(W107)+1)),مسودة!W98:'مسودة'!W$125)),0))</f>
        <v>37</v>
      </c>
      <c r="X107" s="33">
        <f t="array" ref="X107">IF($C$105="","",IFERROR(MAX(IF((ROW(مسودة!$C$96:$C$125)=SMALL(IF((ROW(مسودة!$C$96:$C$125)*(مسودة!$C$96:$C$125=$C$105)),ROW(مسودة!$C$96:$C$125)),ROW()-ROW(X107)+1)),مسودة!X98:'مسودة'!X$125)),0))</f>
        <v>71</v>
      </c>
      <c r="Y107" s="33">
        <f t="array" ref="Y107">IF($C$105="","",IFERROR(MAX(IF((ROW(مسودة!$C$96:$C$125)=SMALL(IF((ROW(مسودة!$C$96:$C$125)*(مسودة!$C$96:$C$125=$C$105)),ROW(مسودة!$C$96:$C$125)),ROW()-ROW(Y107)+1)),مسودة!Y98:'مسودة'!Y$125)),0))</f>
        <v>17</v>
      </c>
      <c r="Z107" s="33">
        <f t="array" ref="Z107">IF($C$105="","",IFERROR(MAX(IF((ROW(مسودة!$C$96:$C$125)=SMALL(IF((ROW(مسودة!$C$96:$C$125)*(مسودة!$C$96:$C$125=$C$105)),ROW(مسودة!$C$96:$C$125)),ROW()-ROW(Z107)+1)),مسودة!Z98:'مسودة'!Z$125)),0))</f>
        <v>47</v>
      </c>
      <c r="AA107" s="33">
        <f t="array" ref="AA107">IF($C$105="","",IFERROR(MAX(IF((ROW(مسودة!$C$96:$C$125)=SMALL(IF((ROW(مسودة!$C$96:$C$125)*(مسودة!$C$96:$C$125=$C$105)),ROW(مسودة!$C$96:$C$125)),ROW()-ROW(AA107)+1)),مسودة!AA98:'مسودة'!AA$125)),0))</f>
        <v>64</v>
      </c>
      <c r="AB107" s="33">
        <f t="array" ref="AB107">IF($C$105="","",IFERROR(MAX(IF((ROW(مسودة!$C$96:$C$125)=SMALL(IF((ROW(مسودة!$C$96:$C$125)*(مسودة!$C$96:$C$125=$C$105)),ROW(مسودة!$C$96:$C$125)),ROW()-ROW(AB107)+1)),مسودة!AB98:'مسودة'!AB$125)),0))</f>
        <v>28</v>
      </c>
      <c r="AC107" s="33">
        <f t="array" ref="AC107">IF($C$105="","",IFERROR(MAX(IF((ROW(مسودة!$C$96:$C$125)=SMALL(IF((ROW(مسودة!$C$96:$C$125)*(مسودة!$C$96:$C$125=$C$105)),ROW(مسودة!$C$96:$C$125)),ROW()-ROW(AC107)+1)),مسودة!AC98:'مسودة'!AC$125)),0))</f>
        <v>27</v>
      </c>
      <c r="AD107" s="33">
        <f t="array" ref="AD107">IF($C$105="","",IFERROR(MAX(IF((ROW(مسودة!$C$96:$C$125)=SMALL(IF((ROW(مسودة!$C$96:$C$125)*(مسودة!$C$96:$C$125=$C$105)),ROW(مسودة!$C$96:$C$125)),ROW()-ROW(AD107)+1)),مسودة!AD98:'مسودة'!AD$125)),0))</f>
        <v>55</v>
      </c>
      <c r="AE107" s="33">
        <f t="array" ref="AE107">IF($C$105="","",IFERROR(MAX(IF((ROW(مسودة!$C$96:$C$125)=SMALL(IF((ROW(مسودة!$C$96:$C$125)*(مسودة!$C$96:$C$125=$C$105)),ROW(مسودة!$C$96:$C$125)),ROW()-ROW(AE107)+1)),مسودة!AE98:'مسودة'!AE$125)),0))</f>
        <v>20</v>
      </c>
      <c r="AF107" s="33">
        <f t="array" ref="AF107">IF($C$105="","",IFERROR(MAX(IF((ROW(مسودة!$C$96:$C$125)=SMALL(IF((ROW(مسودة!$C$96:$C$125)*(مسودة!$C$96:$C$125=$C$105)),ROW(مسودة!$C$96:$C$125)),ROW()-ROW(AF107)+1)),مسودة!AF98:'مسودة'!AF$125)),0))</f>
        <v>41</v>
      </c>
      <c r="AG107" s="33">
        <f t="array" ref="AG107">IF($C$105="","",IFERROR(MAX(IF((ROW(مسودة!$C$96:$C$125)=SMALL(IF((ROW(مسودة!$C$96:$C$125)*(مسودة!$C$96:$C$125=$C$105)),ROW(مسودة!$C$96:$C$125)),ROW()-ROW(AG107)+1)),مسودة!AG98:'مسودة'!AG$125)),0))</f>
        <v>61</v>
      </c>
      <c r="AH107" s="33">
        <f t="array" ref="AH107">IF($C$105="","",IFERROR(MAX(IF((ROW(مسودة!$C$96:$C$125)=SMALL(IF((ROW(مسودة!$C$96:$C$125)*(مسودة!$C$96:$C$125=$C$105)),ROW(مسودة!$C$96:$C$125)),ROW()-ROW(AH107)+1)),مسودة!AH98:'مسودة'!AH$125)),0))</f>
        <v>14</v>
      </c>
      <c r="AI107" s="33">
        <f t="array" ref="AI107">IF($C$105="","",IFERROR(MAX(IF((ROW(مسودة!$C$96:$C$125)=SMALL(IF((ROW(مسودة!$C$96:$C$125)*(مسودة!$C$96:$C$125=$C$105)),ROW(مسودة!$C$96:$C$125)),ROW()-ROW(AI107)+1)),مسودة!AI98:'مسودة'!AI$125)),0))</f>
        <v>26</v>
      </c>
      <c r="AJ107" s="33">
        <f t="array" ref="AJ107">IF($C$105="","",IFERROR(MAX(IF((ROW(مسودة!$C$96:$C$125)=SMALL(IF((ROW(مسودة!$C$96:$C$125)*(مسودة!$C$96:$C$125=$C$105)),ROW(مسودة!$C$96:$C$125)),ROW()-ROW(AJ107)+1)),مسودة!AJ98:'مسودة'!AJ$125)),0))</f>
        <v>40</v>
      </c>
      <c r="AK107" s="33">
        <f t="array" ref="AK107">IF($C$105="","",IFERROR(MAX(IF((ROW(مسودة!$C$96:$C$125)=SMALL(IF((ROW(مسودة!$C$96:$C$125)*(مسودة!$C$96:$C$125=$C$105)),ROW(مسودة!$C$96:$C$125)),ROW()-ROW(AK107)+1)),مسودة!AK98:'مسودة'!AK$125)),0))</f>
        <v>9</v>
      </c>
      <c r="AL107" s="33">
        <f t="array" ref="AL107">IF($C$105="","",IFERROR(MAX(IF((ROW(مسودة!$C$96:$C$125)=SMALL(IF((ROW(مسودة!$C$96:$C$125)*(مسودة!$C$96:$C$125=$C$105)),ROW(مسودة!$C$96:$C$125)),ROW()-ROW(AL107)+1)),مسودة!AL98:'مسودة'!AL$125)),0))</f>
        <v>13</v>
      </c>
      <c r="AM107" s="33">
        <f t="array" ref="AM107">IF($C$105="","",IFERROR(MAX(IF((ROW(مسودة!$C$96:$C$125)=SMALL(IF((ROW(مسودة!$C$96:$C$125)*(مسودة!$C$96:$C$125=$C$105)),ROW(مسودة!$C$96:$C$125)),ROW()-ROW(AM107)+1)),مسودة!AM98:'مسودة'!AM$125)),0))</f>
        <v>22</v>
      </c>
      <c r="AN107" s="32">
        <f t="array" ref="AN107">IF($C$105="","",IFERROR(MAX(IF((ROW(مسودة!$C$96:$C$125)=SMALL(IF((ROW(مسودة!$C$96:$C$125)*(مسودة!$C$96:$C$125=$C$105)),ROW(مسودة!$C$96:$C$125)),ROW()-ROW(AN107)+1)),مسودة!AN98:AN$125)),0))</f>
        <v>854</v>
      </c>
      <c r="AO107" s="32">
        <f t="array" ref="AO107">IF($C$105="","",IFERROR(MAX(IF((ROW(مسودة!$C$96:$C$125)=SMALL(IF((ROW(مسودة!$C$96:$C$125)*(مسودة!$C$96:$C$125=$C$105)),ROW(مسودة!$C$96:$C$125)),ROW()-ROW(AO107)+1)),مسودة!AO98:AO$125)),0))</f>
        <v>64.696969696969703</v>
      </c>
      <c r="AP107" s="32" t="str">
        <f>IF(AO107&lt;50,"   ",IF(AO107&lt;65,"مقبول",IF(AO107&lt;75,"جيد",IF(AO107&lt;85,"جيدجداً",IF(AO107&lt;=100,"ممتاز","")))))</f>
        <v>مقبول</v>
      </c>
      <c r="AQ107" s="102"/>
      <c r="AR107" s="103"/>
      <c r="AS107" s="102"/>
      <c r="AT107" s="103"/>
      <c r="AU107" s="97"/>
    </row>
    <row r="108" spans="2:47" ht="28.5" customHeight="1" thickBot="1">
      <c r="B108" s="40">
        <f t="shared" ref="B108" si="9">B105+1</f>
        <v>24</v>
      </c>
      <c r="C108" s="90">
        <f t="array" ref="C108">IF(ISERROR(INDEX(مسودة!$C$96:$AV$125,SMALL(IF((مسودة!$AV$96:$AV$125="ناجح"),ROW(مسودة!$C$96:$AV$125)-MIN(ROW(مسودة!$C$96:$AV$125))+1,""),ROW(A4)),COLUMN(A4))),"",INDEX(مسودة!$C$96:$AV$125,SMALL(IF((مسودة!$AV$96:$AV$125="ناجح"),ROW(مسودة!$C$96:$AV$125)-MIN(ROW(مسودة!$C$96:$AV$125))+1,""),ROW(A4)),COLUMN(A4)))</f>
        <v>638</v>
      </c>
      <c r="D108" s="87" t="str">
        <f>IF(C108&lt;&gt;"",VLOOKUP(C108,مسودة!$C$96:$D$125,2,0),"")</f>
        <v xml:space="preserve">خيري خالد </v>
      </c>
      <c r="E108" s="87">
        <f>IF(C108&lt;&gt;"",VLOOKUP(C108,مسودة!$C$96:$E$125,3,0),"")</f>
        <v>240</v>
      </c>
      <c r="F108" s="11" t="s">
        <v>30</v>
      </c>
      <c r="G108" s="33">
        <f t="array" ref="G108">IF($C$108="","",IFERROR(MAX(IF((ROW(مسودة!$C$96:$C$125)=SMALL(IF((ROW(مسودة!$C$96:$C$125)*(مسودة!$C$96:$C$125=$C$108)),ROW(مسودة!$C$96:$C$125)),ROW()-ROW(G108)+1)),مسودة!G96:'مسودة'!G$125)),0))</f>
        <v>30</v>
      </c>
      <c r="H108" s="33">
        <f t="array" ref="H108">IF($C$108="","",IFERROR(MAX(IF((ROW(مسودة!$C$96:$C$125)=SMALL(IF((ROW(مسودة!$C$96:$C$125)*(مسودة!$C$96:$C$125=$C$108)),ROW(مسودة!$C$96:$C$125)),ROW()-ROW(H108)+1)),مسودة!H96:'مسودة'!H$125)),0))</f>
        <v>70</v>
      </c>
      <c r="I108" s="33">
        <f t="array" ref="I108">IF($C$108="","",IFERROR(MAX(IF((ROW(مسودة!$C$96:$C$125)=SMALL(IF((ROW(مسودة!$C$96:$C$125)*(مسودة!$C$96:$C$125=$C$108)),ROW(مسودة!$C$96:$C$125)),ROW()-ROW(I108)+1)),مسودة!I96:'مسودة'!I$125)),0))</f>
        <v>100</v>
      </c>
      <c r="J108" s="33">
        <f t="array" ref="J108">IF($C$108="","",IFERROR(MAX(IF((ROW(مسودة!$C$96:$C$125)=SMALL(IF((ROW(مسودة!$C$96:$C$125)*(مسودة!$C$96:$C$125=$C$108)),ROW(مسودة!$C$96:$C$125)),ROW()-ROW(J108)+1)),مسودة!J96:'مسودة'!J$125)),0))</f>
        <v>30</v>
      </c>
      <c r="K108" s="33">
        <f t="array" ref="K108">IF($C$108="","",IFERROR(MAX(IF((ROW(مسودة!$C$96:$C$125)=SMALL(IF((ROW(مسودة!$C$96:$C$125)*(مسودة!$C$96:$C$125=$C$108)),ROW(مسودة!$C$96:$C$125)),ROW()-ROW(K108)+1)),مسودة!K96:'مسودة'!K$125)),0))</f>
        <v>39</v>
      </c>
      <c r="L108" s="33">
        <f t="array" ref="L108">IF($C$108="","",IFERROR(MAX(IF((ROW(مسودة!$C$96:$C$125)=SMALL(IF((ROW(مسودة!$C$96:$C$125)*(مسودة!$C$96:$C$125=$C$108)),ROW(مسودة!$C$96:$C$125)),ROW()-ROW(L108)+1)),مسودة!L96:'مسودة'!L$125)),0))</f>
        <v>69</v>
      </c>
      <c r="M108" s="33">
        <f t="array" ref="M108">IF($C$108="","",IFERROR(MAX(IF((ROW(مسودة!$C$96:$C$125)=SMALL(IF((ROW(مسودة!$C$96:$C$125)*(مسودة!$C$96:$C$125=$C$108)),ROW(مسودة!$C$96:$C$125)),ROW()-ROW(M108)+1)),مسودة!M96:'مسودة'!M$125)),0))</f>
        <v>27</v>
      </c>
      <c r="N108" s="33">
        <f t="array" ref="N108">IF($C$108="","",IFERROR(MAX(IF((ROW(مسودة!$C$96:$C$125)=SMALL(IF((ROW(مسودة!$C$96:$C$125)*(مسودة!$C$96:$C$125=$C$108)),ROW(مسودة!$C$96:$C$125)),ROW()-ROW(N108)+1)),مسودة!N96:'مسودة'!N$125)),0))</f>
        <v>48</v>
      </c>
      <c r="O108" s="33">
        <f t="array" ref="O108">IF($C$108="","",IFERROR(MAX(IF((ROW(مسودة!$C$96:$C$125)=SMALL(IF((ROW(مسودة!$C$96:$C$125)*(مسودة!$C$96:$C$125=$C$108)),ROW(مسودة!$C$96:$C$125)),ROW()-ROW(O108)+1)),مسودة!O96:'مسودة'!O$125)),0))</f>
        <v>75</v>
      </c>
      <c r="P108" s="33">
        <f t="array" ref="P108">IF($C$108="","",IFERROR(MAX(IF((ROW(مسودة!$C$96:$C$125)=SMALL(IF((ROW(مسودة!$C$96:$C$125)*(مسودة!$C$96:$C$125=$C$108)),ROW(مسودة!$C$96:$C$125)),ROW()-ROW(P108)+1)),مسودة!P96:'مسودة'!P$125)),0))</f>
        <v>24</v>
      </c>
      <c r="Q108" s="33">
        <f t="array" ref="Q108">IF($C$108="","",IFERROR(MAX(IF((ROW(مسودة!$C$96:$C$125)=SMALL(IF((ROW(مسودة!$C$96:$C$125)*(مسودة!$C$96:$C$125=$C$108)),ROW(مسودة!$C$96:$C$125)),ROW()-ROW(Q108)+1)),مسودة!Q96:'مسودة'!Q$125)),0))</f>
        <v>36</v>
      </c>
      <c r="R108" s="33">
        <f t="array" ref="R108">IF($C$108="","",IFERROR(MAX(IF((ROW(مسودة!$C$96:$C$125)=SMALL(IF((ROW(مسودة!$C$96:$C$125)*(مسودة!$C$96:$C$125=$C$108)),ROW(مسودة!$C$96:$C$125)),ROW()-ROW(R108)+1)),مسودة!R96:'مسودة'!R$125)),0))</f>
        <v>60</v>
      </c>
      <c r="S108" s="33">
        <f t="array" ref="S108">IF($C$108="","",IFERROR(MAX(IF((ROW(مسودة!$C$96:$C$125)=SMALL(IF((ROW(مسودة!$C$96:$C$125)*(مسودة!$C$96:$C$125=$C$108)),ROW(مسودة!$C$96:$C$125)),ROW()-ROW(S108)+1)),مسودة!S96:'مسودة'!S$125)),0))</f>
        <v>24</v>
      </c>
      <c r="T108" s="33">
        <f t="array" ref="T108">IF($C$108="","",IFERROR(MAX(IF((ROW(مسودة!$C$96:$C$125)=SMALL(IF((ROW(مسودة!$C$96:$C$125)*(مسودة!$C$96:$C$125=$C$108)),ROW(مسودة!$C$96:$C$125)),ROW()-ROW(T108)+1)),مسودة!T96:'مسودة'!T$125)),0))</f>
        <v>25</v>
      </c>
      <c r="U108" s="33">
        <f t="array" ref="U108">IF($C$108="","",IFERROR(MAX(IF((ROW(مسودة!$C$96:$C$125)=SMALL(IF((ROW(مسودة!$C$96:$C$125)*(مسودة!$C$96:$C$125=$C$108)),ROW(مسودة!$C$96:$C$125)),ROW()-ROW(U108)+1)),مسودة!U96:'مسودة'!U$125)),0))</f>
        <v>49</v>
      </c>
      <c r="V108" s="33">
        <f t="array" ref="V108">IF($C$108="","",IFERROR(MAX(IF((ROW(مسودة!$C$96:$C$125)=SMALL(IF((ROW(مسودة!$C$96:$C$125)*(مسودة!$C$96:$C$125=$C$108)),ROW(مسودة!$C$96:$C$125)),ROW()-ROW(V108)+1)),مسودة!V96:'مسودة'!V$125)),0))</f>
        <v>21</v>
      </c>
      <c r="W108" s="33">
        <f t="array" ref="W108">IF($C$108="","",IFERROR(MAX(IF((ROW(مسودة!$C$96:$C$125)=SMALL(IF((ROW(مسودة!$C$96:$C$125)*(مسودة!$C$96:$C$125=$C$108)),ROW(مسودة!$C$96:$C$125)),ROW()-ROW(W108)+1)),مسودة!W96:'مسودة'!W$125)),0))</f>
        <v>35</v>
      </c>
      <c r="X108" s="33">
        <f t="array" ref="X108">IF($C$108="","",IFERROR(MAX(IF((ROW(مسودة!$C$96:$C$125)=SMALL(IF((ROW(مسودة!$C$96:$C$125)*(مسودة!$C$96:$C$125=$C$108)),ROW(مسودة!$C$96:$C$125)),ROW()-ROW(X108)+1)),مسودة!X96:'مسودة'!X$125)),0))</f>
        <v>56</v>
      </c>
      <c r="Y108" s="33">
        <f t="array" ref="Y108">IF($C$108="","",IFERROR(MAX(IF((ROW(مسودة!$C$96:$C$125)=SMALL(IF((ROW(مسودة!$C$96:$C$125)*(مسودة!$C$96:$C$125=$C$108)),ROW(مسودة!$C$96:$C$125)),ROW()-ROW(Y108)+1)),مسودة!Y96:'مسودة'!Y$125)),0))</f>
        <v>10</v>
      </c>
      <c r="Z108" s="33">
        <f t="array" ref="Z108">IF($C$108="","",IFERROR(MAX(IF((ROW(مسودة!$C$96:$C$125)=SMALL(IF((ROW(مسودة!$C$96:$C$125)*(مسودة!$C$96:$C$125=$C$108)),ROW(مسودة!$C$96:$C$125)),ROW()-ROW(Z108)+1)),مسودة!Z96:'مسودة'!Z$125)),0))</f>
        <v>28</v>
      </c>
      <c r="AA108" s="33">
        <f t="array" ref="AA108">IF($C$108="","",IFERROR(MAX(IF((ROW(مسودة!$C$96:$C$125)=SMALL(IF((ROW(مسودة!$C$96:$C$125)*(مسودة!$C$96:$C$125=$C$108)),ROW(مسودة!$C$96:$C$125)),ROW()-ROW(AA108)+1)),مسودة!AA96:'مسودة'!AA$125)),0))</f>
        <v>38</v>
      </c>
      <c r="AB108" s="33">
        <f t="array" ref="AB108">IF($C$108="","",IFERROR(MAX(IF((ROW(مسودة!$C$96:$C$125)=SMALL(IF((ROW(مسودة!$C$96:$C$125)*(مسودة!$C$96:$C$125=$C$108)),ROW(مسودة!$C$96:$C$125)),ROW()-ROW(AB108)+1)),مسودة!AB96:'مسودة'!AB$125)),0))</f>
        <v>16</v>
      </c>
      <c r="AC108" s="33">
        <f t="array" ref="AC108">IF($C$108="","",IFERROR(MAX(IF((ROW(مسودة!$C$96:$C$125)=SMALL(IF((ROW(مسودة!$C$96:$C$125)*(مسودة!$C$96:$C$125=$C$108)),ROW(مسودة!$C$96:$C$125)),ROW()-ROW(AC108)+1)),مسودة!AC96:'مسودة'!AC$125)),0))</f>
        <v>22</v>
      </c>
      <c r="AD108" s="33">
        <f t="array" ref="AD108">IF($C$108="","",IFERROR(MAX(IF((ROW(مسودة!$C$96:$C$125)=SMALL(IF((ROW(مسودة!$C$96:$C$125)*(مسودة!$C$96:$C$125=$C$108)),ROW(مسودة!$C$96:$C$125)),ROW()-ROW(AD108)+1)),مسودة!AD96:'مسودة'!AD$125)),0))</f>
        <v>38</v>
      </c>
      <c r="AE108" s="33">
        <f t="array" ref="AE108">IF($C$108="","",IFERROR(MAX(IF((ROW(مسودة!$C$96:$C$125)=SMALL(IF((ROW(مسودة!$C$96:$C$125)*(مسودة!$C$96:$C$125=$C$108)),ROW(مسودة!$C$96:$C$125)),ROW()-ROW(AE108)+1)),مسودة!AE96:'مسودة'!AE$125)),0))</f>
        <v>12</v>
      </c>
      <c r="AF108" s="33">
        <f t="array" ref="AF108">IF($C$108="","",IFERROR(MAX(IF((ROW(مسودة!$C$96:$C$125)=SMALL(IF((ROW(مسودة!$C$96:$C$125)*(مسودة!$C$96:$C$125=$C$108)),ROW(مسودة!$C$96:$C$125)),ROW()-ROW(AF108)+1)),مسودة!AF96:'مسودة'!AF$125)),0))</f>
        <v>25</v>
      </c>
      <c r="AG108" s="33">
        <f t="array" ref="AG108">IF($C$108="","",IFERROR(MAX(IF((ROW(مسودة!$C$96:$C$125)=SMALL(IF((ROW(مسودة!$C$96:$C$125)*(مسودة!$C$96:$C$125=$C$108)),ROW(مسودة!$C$96:$C$125)),ROW()-ROW(AG108)+1)),مسودة!AG96:'مسودة'!AG$125)),0))</f>
        <v>37</v>
      </c>
      <c r="AH108" s="33">
        <f t="array" ref="AH108">IF($C$108="","",IFERROR(MAX(IF((ROW(مسودة!$C$96:$C$125)=SMALL(IF((ROW(مسودة!$C$96:$C$125)*(مسودة!$C$96:$C$125=$C$108)),ROW(مسودة!$C$96:$C$125)),ROW()-ROW(AH108)+1)),مسودة!AH96:'مسودة'!AH$125)),0))</f>
        <v>12</v>
      </c>
      <c r="AI108" s="33">
        <f t="array" ref="AI108">IF($C$108="","",IFERROR(MAX(IF((ROW(مسودة!$C$96:$C$125)=SMALL(IF((ROW(مسودة!$C$96:$C$125)*(مسودة!$C$96:$C$125=$C$108)),ROW(مسودة!$C$96:$C$125)),ROW()-ROW(AI108)+1)),مسودة!AI96:'مسودة'!AI$125)),0))</f>
        <v>25</v>
      </c>
      <c r="AJ108" s="33">
        <f t="array" ref="AJ108">IF($C$108="","",IFERROR(MAX(IF((ROW(مسودة!$C$96:$C$125)=SMALL(IF((ROW(مسودة!$C$96:$C$125)*(مسودة!$C$96:$C$125=$C$108)),ROW(مسودة!$C$96:$C$125)),ROW()-ROW(AJ108)+1)),مسودة!AJ96:'مسودة'!AJ$125)),0))</f>
        <v>37</v>
      </c>
      <c r="AK108" s="33">
        <f t="array" ref="AK108">IF($C$108="","",IFERROR(MAX(IF((ROW(مسودة!$C$96:$C$125)=SMALL(IF((ROW(مسودة!$C$96:$C$125)*(مسودة!$C$96:$C$125=$C$108)),ROW(مسودة!$C$96:$C$125)),ROW()-ROW(AK108)+1)),مسودة!AK96:'مسودة'!AK$125)),0))</f>
        <v>6</v>
      </c>
      <c r="AL108" s="33">
        <f t="array" ref="AL108">IF($C$108="","",IFERROR(MAX(IF((ROW(مسودة!$C$96:$C$125)=SMALL(IF((ROW(مسودة!$C$96:$C$125)*(مسودة!$C$96:$C$125=$C$108)),ROW(مسودة!$C$96:$C$125)),ROW()-ROW(AL108)+1)),مسودة!AL96:'مسودة'!AL$125)),0))</f>
        <v>11</v>
      </c>
      <c r="AM108" s="33">
        <f t="array" ref="AM108">IF($C$108="","",IFERROR(MAX(IF((ROW(مسودة!$C$96:$C$125)=SMALL(IF((ROW(مسودة!$C$96:$C$125)*(مسودة!$C$96:$C$125=$C$108)),ROW(مسودة!$C$96:$C$125)),ROW()-ROW(AM108)+1)),مسودة!AM96:'مسودة'!AM$125)),0))</f>
        <v>17</v>
      </c>
      <c r="AN108" s="46"/>
      <c r="AO108" s="46"/>
      <c r="AP108" s="47"/>
      <c r="AQ108" s="41"/>
      <c r="AR108" s="41"/>
      <c r="AS108" s="41"/>
      <c r="AT108" s="41"/>
      <c r="AU108" s="95" t="str">
        <f>IFERROR(LOOKUP(2,1/((مسودة!$C$96:$C$125=C108)*(مسودة!$F$96:$F$125=F108)),مسودة!$AV$96:$AV$125),"")</f>
        <v>ناجح</v>
      </c>
    </row>
    <row r="109" spans="2:47" ht="28.5" customHeight="1" thickBot="1">
      <c r="B109" s="40"/>
      <c r="C109" s="91"/>
      <c r="D109" s="43"/>
      <c r="E109" s="43"/>
      <c r="F109" s="11" t="s">
        <v>31</v>
      </c>
      <c r="G109" s="33">
        <f t="array" ref="G109">IF($C$108="","",IFERROR(MAX(IF((ROW(مسودة!$C$96:$C$125)=SMALL(IF((ROW(مسودة!$C$96:$C$125)*(مسودة!$C$96:$C$125=$C$108)),ROW(مسودة!$C$96:$C$125)),ROW()-ROW(G109)+1)),مسودة!G97:'مسودة'!G$125)),0))</f>
        <v>30</v>
      </c>
      <c r="H109" s="33">
        <f t="array" ref="H109">IF($C$108="","",IFERROR(MAX(IF((ROW(مسودة!$C$96:$C$125)=SMALL(IF((ROW(مسودة!$C$96:$C$125)*(مسودة!$C$96:$C$125=$C$108)),ROW(مسودة!$C$96:$C$125)),ROW()-ROW(H109)+1)),مسودة!H97:'مسودة'!H$125)),0))</f>
        <v>65</v>
      </c>
      <c r="I109" s="33">
        <f t="array" ref="I109">IF($C$108="","",IFERROR(MAX(IF((ROW(مسودة!$C$96:$C$125)=SMALL(IF((ROW(مسودة!$C$96:$C$125)*(مسودة!$C$96:$C$125=$C$108)),ROW(مسودة!$C$96:$C$125)),ROW()-ROW(I109)+1)),مسودة!I97:'مسودة'!I$125)),0))</f>
        <v>95</v>
      </c>
      <c r="J109" s="33">
        <f t="array" ref="J109">IF($C$108="","",IFERROR(MAX(IF((ROW(مسودة!$C$96:$C$125)=SMALL(IF((ROW(مسودة!$C$96:$C$125)*(مسودة!$C$96:$C$125=$C$108)),ROW(مسودة!$C$96:$C$125)),ROW()-ROW(J109)+1)),مسودة!J97:'مسودة'!J$125)),0))</f>
        <v>26</v>
      </c>
      <c r="K109" s="33">
        <f t="array" ref="K109">IF($C$108="","",IFERROR(MAX(IF((ROW(مسودة!$C$96:$C$125)=SMALL(IF((ROW(مسودة!$C$96:$C$125)*(مسودة!$C$96:$C$125=$C$108)),ROW(مسودة!$C$96:$C$125)),ROW()-ROW(K109)+1)),مسودة!K97:'مسودة'!K$125)),0))</f>
        <v>35</v>
      </c>
      <c r="L109" s="33">
        <f t="array" ref="L109">IF($C$108="","",IFERROR(MAX(IF((ROW(مسودة!$C$96:$C$125)=SMALL(IF((ROW(مسودة!$C$96:$C$125)*(مسودة!$C$96:$C$125=$C$108)),ROW(مسودة!$C$96:$C$125)),ROW()-ROW(L109)+1)),مسودة!L97:'مسودة'!L$125)),0))</f>
        <v>61</v>
      </c>
      <c r="M109" s="33">
        <f t="array" ref="M109">IF($C$108="","",IFERROR(MAX(IF((ROW(مسودة!$C$96:$C$125)=SMALL(IF((ROW(مسودة!$C$96:$C$125)*(مسودة!$C$96:$C$125=$C$108)),ROW(مسودة!$C$96:$C$125)),ROW()-ROW(M109)+1)),مسودة!M97:'مسودة'!M$125)),0))</f>
        <v>27</v>
      </c>
      <c r="N109" s="33">
        <f t="array" ref="N109">IF($C$108="","",IFERROR(MAX(IF((ROW(مسودة!$C$96:$C$125)=SMALL(IF((ROW(مسودة!$C$96:$C$125)*(مسودة!$C$96:$C$125=$C$108)),ROW(مسودة!$C$96:$C$125)),ROW()-ROW(N109)+1)),مسودة!N97:'مسودة'!N$125)),0))</f>
        <v>35</v>
      </c>
      <c r="O109" s="33">
        <f t="array" ref="O109">IF($C$108="","",IFERROR(MAX(IF((ROW(مسودة!$C$96:$C$125)=SMALL(IF((ROW(مسودة!$C$96:$C$125)*(مسودة!$C$96:$C$125=$C$108)),ROW(مسودة!$C$96:$C$125)),ROW()-ROW(O109)+1)),مسودة!O97:'مسودة'!O$125)),0))</f>
        <v>62</v>
      </c>
      <c r="P109" s="33">
        <f t="array" ref="P109">IF($C$108="","",IFERROR(MAX(IF((ROW(مسودة!$C$96:$C$125)=SMALL(IF((ROW(مسودة!$C$96:$C$125)*(مسودة!$C$96:$C$125=$C$108)),ROW(مسودة!$C$96:$C$125)),ROW()-ROW(P109)+1)),مسودة!P97:'مسودة'!P$125)),0))</f>
        <v>16</v>
      </c>
      <c r="Q109" s="33">
        <f t="array" ref="Q109">IF($C$108="","",IFERROR(MAX(IF((ROW(مسودة!$C$96:$C$125)=SMALL(IF((ROW(مسودة!$C$96:$C$125)*(مسودة!$C$96:$C$125=$C$108)),ROW(مسودة!$C$96:$C$125)),ROW()-ROW(Q109)+1)),مسودة!Q97:'مسودة'!Q$125)),0))</f>
        <v>20</v>
      </c>
      <c r="R109" s="33">
        <f t="array" ref="R109">IF($C$108="","",IFERROR(MAX(IF((ROW(مسودة!$C$96:$C$125)=SMALL(IF((ROW(مسودة!$C$96:$C$125)*(مسودة!$C$96:$C$125=$C$108)),ROW(مسودة!$C$96:$C$125)),ROW()-ROW(R109)+1)),مسودة!R97:'مسودة'!R$125)),0))</f>
        <v>36</v>
      </c>
      <c r="S109" s="33">
        <f t="array" ref="S109">IF($C$108="","",IFERROR(MAX(IF((ROW(مسودة!$C$96:$C$125)=SMALL(IF((ROW(مسودة!$C$96:$C$125)*(مسودة!$C$96:$C$125=$C$108)),ROW(مسودة!$C$96:$C$125)),ROW()-ROW(S109)+1)),مسودة!S97:'مسودة'!S$125)),0))</f>
        <v>24</v>
      </c>
      <c r="T109" s="33">
        <f t="array" ref="T109">IF($C$108="","",IFERROR(MAX(IF((ROW(مسودة!$C$96:$C$125)=SMALL(IF((ROW(مسودة!$C$96:$C$125)*(مسودة!$C$96:$C$125=$C$108)),ROW(مسودة!$C$96:$C$125)),ROW()-ROW(T109)+1)),مسودة!T97:'مسودة'!T$125)),0))</f>
        <v>34</v>
      </c>
      <c r="U109" s="33">
        <f t="array" ref="U109">IF($C$108="","",IFERROR(MAX(IF((ROW(مسودة!$C$96:$C$125)=SMALL(IF((ROW(مسودة!$C$96:$C$125)*(مسودة!$C$96:$C$125=$C$108)),ROW(مسودة!$C$96:$C$125)),ROW()-ROW(U109)+1)),مسودة!U97:'مسودة'!U$125)),0))</f>
        <v>58</v>
      </c>
      <c r="V109" s="33">
        <f t="array" ref="V109">IF($C$108="","",IFERROR(MAX(IF((ROW(مسودة!$C$96:$C$125)=SMALL(IF((ROW(مسودة!$C$96:$C$125)*(مسودة!$C$96:$C$125=$C$108)),ROW(مسودة!$C$96:$C$125)),ROW()-ROW(V109)+1)),مسودة!V97:'مسودة'!V$125)),0))</f>
        <v>22</v>
      </c>
      <c r="W109" s="33">
        <f t="array" ref="W109">IF($C$108="","",IFERROR(MAX(IF((ROW(مسودة!$C$96:$C$125)=SMALL(IF((ROW(مسودة!$C$96:$C$125)*(مسودة!$C$96:$C$125=$C$108)),ROW(مسودة!$C$96:$C$125)),ROW()-ROW(W109)+1)),مسودة!W97:'مسودة'!W$125)),0))</f>
        <v>26</v>
      </c>
      <c r="X109" s="33">
        <f t="array" ref="X109">IF($C$108="","",IFERROR(MAX(IF((ROW(مسودة!$C$96:$C$125)=SMALL(IF((ROW(مسودة!$C$96:$C$125)*(مسودة!$C$96:$C$125=$C$108)),ROW(مسودة!$C$96:$C$125)),ROW()-ROW(X109)+1)),مسودة!X97:'مسودة'!X$125)),0))</f>
        <v>48</v>
      </c>
      <c r="Y109" s="33">
        <f t="array" ref="Y109">IF($C$108="","",IFERROR(MAX(IF((ROW(مسودة!$C$96:$C$125)=SMALL(IF((ROW(مسودة!$C$96:$C$125)*(مسودة!$C$96:$C$125=$C$108)),ROW(مسودة!$C$96:$C$125)),ROW()-ROW(Y109)+1)),مسودة!Y97:'مسودة'!Y$125)),0))</f>
        <v>12</v>
      </c>
      <c r="Z109" s="33">
        <f t="array" ref="Z109">IF($C$108="","",IFERROR(MAX(IF((ROW(مسودة!$C$96:$C$125)=SMALL(IF((ROW(مسودة!$C$96:$C$125)*(مسودة!$C$96:$C$125=$C$108)),ROW(مسودة!$C$96:$C$125)),ROW()-ROW(Z109)+1)),مسودة!Z97:'مسودة'!Z$125)),0))</f>
        <v>28</v>
      </c>
      <c r="AA109" s="33">
        <f t="array" ref="AA109">IF($C$108="","",IFERROR(MAX(IF((ROW(مسودة!$C$96:$C$125)=SMALL(IF((ROW(مسودة!$C$96:$C$125)*(مسودة!$C$96:$C$125=$C$108)),ROW(مسودة!$C$96:$C$125)),ROW()-ROW(AA109)+1)),مسودة!AA97:'مسودة'!AA$125)),0))</f>
        <v>40</v>
      </c>
      <c r="AB109" s="33">
        <f t="array" ref="AB109">IF($C$108="","",IFERROR(MAX(IF((ROW(مسودة!$C$96:$C$125)=SMALL(IF((ROW(مسودة!$C$96:$C$125)*(مسودة!$C$96:$C$125=$C$108)),ROW(مسودة!$C$96:$C$125)),ROW()-ROW(AB109)+1)),مسودة!AB97:'مسودة'!AB$125)),0))</f>
        <v>16</v>
      </c>
      <c r="AC109" s="33">
        <f t="array" ref="AC109">IF($C$108="","",IFERROR(MAX(IF((ROW(مسودة!$C$96:$C$125)=SMALL(IF((ROW(مسودة!$C$96:$C$125)*(مسودة!$C$96:$C$125=$C$108)),ROW(مسودة!$C$96:$C$125)),ROW()-ROW(AC109)+1)),مسودة!AC97:'مسودة'!AC$125)),0))</f>
        <v>23</v>
      </c>
      <c r="AD109" s="33">
        <f t="array" ref="AD109">IF($C$108="","",IFERROR(MAX(IF((ROW(مسودة!$C$96:$C$125)=SMALL(IF((ROW(مسودة!$C$96:$C$125)*(مسودة!$C$96:$C$125=$C$108)),ROW(مسودة!$C$96:$C$125)),ROW()-ROW(AD109)+1)),مسودة!AD97:'مسودة'!AD$125)),0))</f>
        <v>39</v>
      </c>
      <c r="AE109" s="33">
        <f t="array" ref="AE109">IF($C$108="","",IFERROR(MAX(IF((ROW(مسودة!$C$96:$C$125)=SMALL(IF((ROW(مسودة!$C$96:$C$125)*(مسودة!$C$96:$C$125=$C$108)),ROW(مسودة!$C$96:$C$125)),ROW()-ROW(AE109)+1)),مسودة!AE97:'مسودة'!AE$125)),0))</f>
        <v>12</v>
      </c>
      <c r="AF109" s="33">
        <f t="array" ref="AF109">IF($C$108="","",IFERROR(MAX(IF((ROW(مسودة!$C$96:$C$125)=SMALL(IF((ROW(مسودة!$C$96:$C$125)*(مسودة!$C$96:$C$125=$C$108)),ROW(مسودة!$C$96:$C$125)),ROW()-ROW(AF109)+1)),مسودة!AF97:'مسودة'!AF$125)),0))</f>
        <v>28</v>
      </c>
      <c r="AG109" s="33">
        <f t="array" ref="AG109">IF($C$108="","",IFERROR(MAX(IF((ROW(مسودة!$C$96:$C$125)=SMALL(IF((ROW(مسودة!$C$96:$C$125)*(مسودة!$C$96:$C$125=$C$108)),ROW(مسودة!$C$96:$C$125)),ROW()-ROW(AG109)+1)),مسودة!AG97:'مسودة'!AG$125)),0))</f>
        <v>40</v>
      </c>
      <c r="AH109" s="33">
        <f t="array" ref="AH109">IF($C$108="","",IFERROR(MAX(IF((ROW(مسودة!$C$96:$C$125)=SMALL(IF((ROW(مسودة!$C$96:$C$125)*(مسودة!$C$96:$C$125=$C$108)),ROW(مسودة!$C$96:$C$125)),ROW()-ROW(AH109)+1)),مسودة!AH97:'مسودة'!AH$125)),0))</f>
        <v>12</v>
      </c>
      <c r="AI109" s="33">
        <f t="array" ref="AI109">IF($C$108="","",IFERROR(MAX(IF((ROW(مسودة!$C$96:$C$125)=SMALL(IF((ROW(مسودة!$C$96:$C$125)*(مسودة!$C$96:$C$125=$C$108)),ROW(مسودة!$C$96:$C$125)),ROW()-ROW(AI109)+1)),مسودة!AI97:'مسودة'!AI$125)),0))</f>
        <v>22</v>
      </c>
      <c r="AJ109" s="33">
        <f t="array" ref="AJ109">IF($C$108="","",IFERROR(MAX(IF((ROW(مسودة!$C$96:$C$125)=SMALL(IF((ROW(مسودة!$C$96:$C$125)*(مسودة!$C$96:$C$125=$C$108)),ROW(مسودة!$C$96:$C$125)),ROW()-ROW(AJ109)+1)),مسودة!AJ97:'مسودة'!AJ$125)),0))</f>
        <v>34</v>
      </c>
      <c r="AK109" s="33">
        <f t="array" ref="AK109">IF($C$108="","",IFERROR(MAX(IF((ROW(مسودة!$C$96:$C$125)=SMALL(IF((ROW(مسودة!$C$96:$C$125)*(مسودة!$C$96:$C$125=$C$108)),ROW(مسودة!$C$96:$C$125)),ROW()-ROW(AK109)+1)),مسودة!AK97:'مسودة'!AK$125)),0))</f>
        <v>5</v>
      </c>
      <c r="AL109" s="33">
        <f t="array" ref="AL109">IF($C$108="","",IFERROR(MAX(IF((ROW(مسودة!$C$96:$C$125)=SMALL(IF((ROW(مسودة!$C$96:$C$125)*(مسودة!$C$96:$C$125=$C$108)),ROW(مسودة!$C$96:$C$125)),ROW()-ROW(AL109)+1)),مسودة!AL97:'مسودة'!AL$125)),0))</f>
        <v>9</v>
      </c>
      <c r="AM109" s="33">
        <f t="array" ref="AM109">IF($C$108="","",IFERROR(MAX(IF((ROW(مسودة!$C$96:$C$125)=SMALL(IF((ROW(مسودة!$C$96:$C$125)*(مسودة!$C$96:$C$125=$C$108)),ROW(مسودة!$C$96:$C$125)),ROW()-ROW(AM109)+1)),مسودة!AM97:'مسودة'!AM$125)),0))</f>
        <v>14</v>
      </c>
      <c r="AN109" s="46"/>
      <c r="AO109" s="46"/>
      <c r="AP109" s="48"/>
      <c r="AQ109" s="41"/>
      <c r="AR109" s="41"/>
      <c r="AS109" s="41"/>
      <c r="AT109" s="41"/>
      <c r="AU109" s="96"/>
    </row>
    <row r="110" spans="2:47" ht="36" customHeight="1" thickBot="1">
      <c r="B110" s="40"/>
      <c r="C110" s="85"/>
      <c r="D110" s="43"/>
      <c r="E110" s="43"/>
      <c r="F110" s="14" t="s">
        <v>32</v>
      </c>
      <c r="G110" s="33">
        <f t="array" ref="G110">IF($C$108="","",IFERROR(MAX(IF((ROW(مسودة!$C$96:$C$125)=SMALL(IF((ROW(مسودة!$C$96:$C$125)*(مسودة!$C$96:$C$125=$C$108)),ROW(مسودة!$C$96:$C$125)),ROW()-ROW(G110)+1)),مسودة!G98:'مسودة'!G$125)),0))</f>
        <v>60</v>
      </c>
      <c r="H110" s="33">
        <f t="array" ref="H110">IF($C$108="","",IFERROR(MAX(IF((ROW(مسودة!$C$96:$C$125)=SMALL(IF((ROW(مسودة!$C$96:$C$125)*(مسودة!$C$96:$C$125=$C$108)),ROW(مسودة!$C$96:$C$125)),ROW()-ROW(H110)+1)),مسودة!H98:'مسودة'!H$125)),0))</f>
        <v>135</v>
      </c>
      <c r="I110" s="33">
        <f t="array" ref="I110">IF($C$108="","",IFERROR(MAX(IF((ROW(مسودة!$C$96:$C$125)=SMALL(IF((ROW(مسودة!$C$96:$C$125)*(مسودة!$C$96:$C$125=$C$108)),ROW(مسودة!$C$96:$C$125)),ROW()-ROW(I110)+1)),مسودة!I98:'مسودة'!I$125)),0))</f>
        <v>195</v>
      </c>
      <c r="J110" s="33">
        <f t="array" ref="J110">IF($C$108="","",IFERROR(MAX(IF((ROW(مسودة!$C$96:$C$125)=SMALL(IF((ROW(مسودة!$C$96:$C$125)*(مسودة!$C$96:$C$125=$C$108)),ROW(مسودة!$C$96:$C$125)),ROW()-ROW(J110)+1)),مسودة!J98:'مسودة'!J$125)),0))</f>
        <v>56</v>
      </c>
      <c r="K110" s="33">
        <f t="array" ref="K110">IF($C$108="","",IFERROR(MAX(IF((ROW(مسودة!$C$96:$C$125)=SMALL(IF((ROW(مسودة!$C$96:$C$125)*(مسودة!$C$96:$C$125=$C$108)),ROW(مسودة!$C$96:$C$125)),ROW()-ROW(K110)+1)),مسودة!K98:'مسودة'!K$125)),0))</f>
        <v>74</v>
      </c>
      <c r="L110" s="33">
        <f t="array" ref="L110">IF($C$108="","",IFERROR(MAX(IF((ROW(مسودة!$C$96:$C$125)=SMALL(IF((ROW(مسودة!$C$96:$C$125)*(مسودة!$C$96:$C$125=$C$108)),ROW(مسودة!$C$96:$C$125)),ROW()-ROW(L110)+1)),مسودة!L98:'مسودة'!L$125)),0))</f>
        <v>130</v>
      </c>
      <c r="M110" s="33">
        <f t="array" ref="M110">IF($C$108="","",IFERROR(MAX(IF((ROW(مسودة!$C$96:$C$125)=SMALL(IF((ROW(مسودة!$C$96:$C$125)*(مسودة!$C$96:$C$125=$C$108)),ROW(مسودة!$C$96:$C$125)),ROW()-ROW(M110)+1)),مسودة!M98:'مسودة'!M$125)),0))</f>
        <v>54</v>
      </c>
      <c r="N110" s="33">
        <f t="array" ref="N110">IF($C$108="","",IFERROR(MAX(IF((ROW(مسودة!$C$96:$C$125)=SMALL(IF((ROW(مسودة!$C$96:$C$125)*(مسودة!$C$96:$C$125=$C$108)),ROW(مسودة!$C$96:$C$125)),ROW()-ROW(N110)+1)),مسودة!N98:'مسودة'!N$125)),0))</f>
        <v>83</v>
      </c>
      <c r="O110" s="33">
        <f t="array" ref="O110">IF($C$108="","",IFERROR(MAX(IF((ROW(مسودة!$C$96:$C$125)=SMALL(IF((ROW(مسودة!$C$96:$C$125)*(مسودة!$C$96:$C$125=$C$108)),ROW(مسودة!$C$96:$C$125)),ROW()-ROW(O110)+1)),مسودة!O98:'مسودة'!O$125)),0))</f>
        <v>137</v>
      </c>
      <c r="P110" s="33">
        <f t="array" ref="P110">IF($C$108="","",IFERROR(MAX(IF((ROW(مسودة!$C$96:$C$125)=SMALL(IF((ROW(مسودة!$C$96:$C$125)*(مسودة!$C$96:$C$125=$C$108)),ROW(مسودة!$C$96:$C$125)),ROW()-ROW(P110)+1)),مسودة!P98:'مسودة'!P$125)),0))</f>
        <v>40</v>
      </c>
      <c r="Q110" s="33">
        <f t="array" ref="Q110">IF($C$108="","",IFERROR(MAX(IF((ROW(مسودة!$C$96:$C$125)=SMALL(IF((ROW(مسودة!$C$96:$C$125)*(مسودة!$C$96:$C$125=$C$108)),ROW(مسودة!$C$96:$C$125)),ROW()-ROW(Q110)+1)),مسودة!Q98:'مسودة'!Q$125)),0))</f>
        <v>56</v>
      </c>
      <c r="R110" s="33">
        <f t="array" ref="R110">IF($C$108="","",IFERROR(MAX(IF((ROW(مسودة!$C$96:$C$125)=SMALL(IF((ROW(مسودة!$C$96:$C$125)*(مسودة!$C$96:$C$125=$C$108)),ROW(مسودة!$C$96:$C$125)),ROW()-ROW(R110)+1)),مسودة!R98:'مسودة'!R$125)),0))</f>
        <v>96</v>
      </c>
      <c r="S110" s="33">
        <f t="array" ref="S110">IF($C$108="","",IFERROR(MAX(IF((ROW(مسودة!$C$96:$C$125)=SMALL(IF((ROW(مسودة!$C$96:$C$125)*(مسودة!$C$96:$C$125=$C$108)),ROW(مسودة!$C$96:$C$125)),ROW()-ROW(S110)+1)),مسودة!S98:'مسودة'!S$125)),0))</f>
        <v>48</v>
      </c>
      <c r="T110" s="33">
        <f t="array" ref="T110">IF($C$108="","",IFERROR(MAX(IF((ROW(مسودة!$C$96:$C$125)=SMALL(IF((ROW(مسودة!$C$96:$C$125)*(مسودة!$C$96:$C$125=$C$108)),ROW(مسودة!$C$96:$C$125)),ROW()-ROW(T110)+1)),مسودة!T98:'مسودة'!T$125)),0))</f>
        <v>59</v>
      </c>
      <c r="U110" s="33">
        <f t="array" ref="U110">IF($C$108="","",IFERROR(MAX(IF((ROW(مسودة!$C$96:$C$125)=SMALL(IF((ROW(مسودة!$C$96:$C$125)*(مسودة!$C$96:$C$125=$C$108)),ROW(مسودة!$C$96:$C$125)),ROW()-ROW(U110)+1)),مسودة!U98:'مسودة'!U$125)),0))</f>
        <v>107</v>
      </c>
      <c r="V110" s="33">
        <f t="array" ref="V110">IF($C$108="","",IFERROR(MAX(IF((ROW(مسودة!$C$96:$C$125)=SMALL(IF((ROW(مسودة!$C$96:$C$125)*(مسودة!$C$96:$C$125=$C$108)),ROW(مسودة!$C$96:$C$125)),ROW()-ROW(V110)+1)),مسودة!V98:'مسودة'!V$125)),0))</f>
        <v>43</v>
      </c>
      <c r="W110" s="33">
        <f t="array" ref="W110">IF($C$108="","",IFERROR(MAX(IF((ROW(مسودة!$C$96:$C$125)=SMALL(IF((ROW(مسودة!$C$96:$C$125)*(مسودة!$C$96:$C$125=$C$108)),ROW(مسودة!$C$96:$C$125)),ROW()-ROW(W110)+1)),مسودة!W98:'مسودة'!W$125)),0))</f>
        <v>61</v>
      </c>
      <c r="X110" s="33">
        <f t="array" ref="X110">IF($C$108="","",IFERROR(MAX(IF((ROW(مسودة!$C$96:$C$125)=SMALL(IF((ROW(مسودة!$C$96:$C$125)*(مسودة!$C$96:$C$125=$C$108)),ROW(مسودة!$C$96:$C$125)),ROW()-ROW(X110)+1)),مسودة!X98:'مسودة'!X$125)),0))</f>
        <v>104</v>
      </c>
      <c r="Y110" s="33">
        <f t="array" ref="Y110">IF($C$108="","",IFERROR(MAX(IF((ROW(مسودة!$C$96:$C$125)=SMALL(IF((ROW(مسودة!$C$96:$C$125)*(مسودة!$C$96:$C$125=$C$108)),ROW(مسودة!$C$96:$C$125)),ROW()-ROW(Y110)+1)),مسودة!Y98:'مسودة'!Y$125)),0))</f>
        <v>22</v>
      </c>
      <c r="Z110" s="33">
        <f t="array" ref="Z110">IF($C$108="","",IFERROR(MAX(IF((ROW(مسودة!$C$96:$C$125)=SMALL(IF((ROW(مسودة!$C$96:$C$125)*(مسودة!$C$96:$C$125=$C$108)),ROW(مسودة!$C$96:$C$125)),ROW()-ROW(Z110)+1)),مسودة!Z98:'مسودة'!Z$125)),0))</f>
        <v>56</v>
      </c>
      <c r="AA110" s="33">
        <f t="array" ref="AA110">IF($C$108="","",IFERROR(MAX(IF((ROW(مسودة!$C$96:$C$125)=SMALL(IF((ROW(مسودة!$C$96:$C$125)*(مسودة!$C$96:$C$125=$C$108)),ROW(مسودة!$C$96:$C$125)),ROW()-ROW(AA110)+1)),مسودة!AA98:'مسودة'!AA$125)),0))</f>
        <v>78</v>
      </c>
      <c r="AB110" s="33">
        <f t="array" ref="AB110">IF($C$108="","",IFERROR(MAX(IF((ROW(مسودة!$C$96:$C$125)=SMALL(IF((ROW(مسودة!$C$96:$C$125)*(مسودة!$C$96:$C$125=$C$108)),ROW(مسودة!$C$96:$C$125)),ROW()-ROW(AB110)+1)),مسودة!AB98:'مسودة'!AB$125)),0))</f>
        <v>32</v>
      </c>
      <c r="AC110" s="33">
        <f t="array" ref="AC110">IF($C$108="","",IFERROR(MAX(IF((ROW(مسودة!$C$96:$C$125)=SMALL(IF((ROW(مسودة!$C$96:$C$125)*(مسودة!$C$96:$C$125=$C$108)),ROW(مسودة!$C$96:$C$125)),ROW()-ROW(AC110)+1)),مسودة!AC98:'مسودة'!AC$125)),0))</f>
        <v>45</v>
      </c>
      <c r="AD110" s="33">
        <f t="array" ref="AD110">IF($C$108="","",IFERROR(MAX(IF((ROW(مسودة!$C$96:$C$125)=SMALL(IF((ROW(مسودة!$C$96:$C$125)*(مسودة!$C$96:$C$125=$C$108)),ROW(مسودة!$C$96:$C$125)),ROW()-ROW(AD110)+1)),مسودة!AD98:'مسودة'!AD$125)),0))</f>
        <v>77</v>
      </c>
      <c r="AE110" s="33">
        <f t="array" ref="AE110">IF($C$108="","",IFERROR(MAX(IF((ROW(مسودة!$C$96:$C$125)=SMALL(IF((ROW(مسودة!$C$96:$C$125)*(مسودة!$C$96:$C$125=$C$108)),ROW(مسودة!$C$96:$C$125)),ROW()-ROW(AE110)+1)),مسودة!AE98:'مسودة'!AE$125)),0))</f>
        <v>24</v>
      </c>
      <c r="AF110" s="33">
        <f t="array" ref="AF110">IF($C$108="","",IFERROR(MAX(IF((ROW(مسودة!$C$96:$C$125)=SMALL(IF((ROW(مسودة!$C$96:$C$125)*(مسودة!$C$96:$C$125=$C$108)),ROW(مسودة!$C$96:$C$125)),ROW()-ROW(AF110)+1)),مسودة!AF98:'مسودة'!AF$125)),0))</f>
        <v>53</v>
      </c>
      <c r="AG110" s="33">
        <f t="array" ref="AG110">IF($C$108="","",IFERROR(MAX(IF((ROW(مسودة!$C$96:$C$125)=SMALL(IF((ROW(مسودة!$C$96:$C$125)*(مسودة!$C$96:$C$125=$C$108)),ROW(مسودة!$C$96:$C$125)),ROW()-ROW(AG110)+1)),مسودة!AG98:'مسودة'!AG$125)),0))</f>
        <v>77</v>
      </c>
      <c r="AH110" s="33">
        <f t="array" ref="AH110">IF($C$108="","",IFERROR(MAX(IF((ROW(مسودة!$C$96:$C$125)=SMALL(IF((ROW(مسودة!$C$96:$C$125)*(مسودة!$C$96:$C$125=$C$108)),ROW(مسودة!$C$96:$C$125)),ROW()-ROW(AH110)+1)),مسودة!AH98:'مسودة'!AH$125)),0))</f>
        <v>24</v>
      </c>
      <c r="AI110" s="33">
        <f t="array" ref="AI110">IF($C$108="","",IFERROR(MAX(IF((ROW(مسودة!$C$96:$C$125)=SMALL(IF((ROW(مسودة!$C$96:$C$125)*(مسودة!$C$96:$C$125=$C$108)),ROW(مسودة!$C$96:$C$125)),ROW()-ROW(AI110)+1)),مسودة!AI98:'مسودة'!AI$125)),0))</f>
        <v>47</v>
      </c>
      <c r="AJ110" s="33">
        <f t="array" ref="AJ110">IF($C$108="","",IFERROR(MAX(IF((ROW(مسودة!$C$96:$C$125)=SMALL(IF((ROW(مسودة!$C$96:$C$125)*(مسودة!$C$96:$C$125=$C$108)),ROW(مسودة!$C$96:$C$125)),ROW()-ROW(AJ110)+1)),مسودة!AJ98:'مسودة'!AJ$125)),0))</f>
        <v>71</v>
      </c>
      <c r="AK110" s="33">
        <f t="array" ref="AK110">IF($C$108="","",IFERROR(MAX(IF((ROW(مسودة!$C$96:$C$125)=SMALL(IF((ROW(مسودة!$C$96:$C$125)*(مسودة!$C$96:$C$125=$C$108)),ROW(مسودة!$C$96:$C$125)),ROW()-ROW(AK110)+1)),مسودة!AK98:'مسودة'!AK$125)),0))</f>
        <v>11</v>
      </c>
      <c r="AL110" s="33">
        <f t="array" ref="AL110">IF($C$108="","",IFERROR(MAX(IF((ROW(مسودة!$C$96:$C$125)=SMALL(IF((ROW(مسودة!$C$96:$C$125)*(مسودة!$C$96:$C$125=$C$108)),ROW(مسودة!$C$96:$C$125)),ROW()-ROW(AL110)+1)),مسودة!AL98:'مسودة'!AL$125)),0))</f>
        <v>20</v>
      </c>
      <c r="AM110" s="33">
        <f t="array" ref="AM110">IF($C$108="","",IFERROR(MAX(IF((ROW(مسودة!$C$96:$C$125)=SMALL(IF((ROW(مسودة!$C$96:$C$125)*(مسودة!$C$96:$C$125=$C$108)),ROW(مسودة!$C$96:$C$125)),ROW()-ROW(AM110)+1)),مسودة!AM98:'مسودة'!AM$125)),0))</f>
        <v>31</v>
      </c>
      <c r="AN110" s="32">
        <f t="array" ref="AN110">IF($C$108="","",IFERROR(MAX(IF((ROW(مسودة!$C$96:$C$125)=SMALL(IF((ROW(مسودة!$C$96:$C$125)*(مسودة!$C$96:$C$125=$C$108)),ROW(مسودة!$C$96:$C$125)),ROW()-ROW(AN110)+1)),مسودة!AN98:AN$125)),0))</f>
        <v>1103</v>
      </c>
      <c r="AO110" s="32">
        <f t="array" ref="AO110">IF($C$108="","",IFERROR(MAX(IF((ROW(مسودة!$C$96:$C$125)=SMALL(IF((ROW(مسودة!$C$96:$C$125)*(مسودة!$C$96:$C$125=$C$108)),ROW(مسودة!$C$96:$C$125)),ROW()-ROW(AO110)+1)),مسودة!AO98:AO$125)),0))</f>
        <v>83.560606060606062</v>
      </c>
      <c r="AP110" s="32" t="str">
        <f>IF(AO110&lt;50,"   ",IF(AO110&lt;65,"مقبول",IF(AO110&lt;75,"جيد",IF(AO110&lt;85,"جيدجداً",IF(AO110&lt;=100,"ممتاز","")))))</f>
        <v>جيدجداً</v>
      </c>
      <c r="AQ110" s="41"/>
      <c r="AR110" s="41"/>
      <c r="AS110" s="41"/>
      <c r="AT110" s="41"/>
      <c r="AU110" s="97"/>
    </row>
    <row r="111" spans="2:47" ht="28.5" customHeight="1" thickBot="1">
      <c r="B111" s="40">
        <f t="shared" ref="B111" si="10">B108+1</f>
        <v>25</v>
      </c>
      <c r="C111" s="90">
        <f t="array" ref="C111">IF(ISERROR(INDEX(مسودة!$C$96:$AV$125,SMALL(IF((مسودة!$AV$96:$AV$125="ناجح"),ROW(مسودة!$C$96:$AV$125)-MIN(ROW(مسودة!$C$96:$AV$125))+1,""),ROW(A5)),COLUMN(A5))),"",INDEX(مسودة!$C$96:$AV$125,SMALL(IF((مسودة!$AV$96:$AV$125="ناجح"),ROW(مسودة!$C$96:$AV$125)-MIN(ROW(مسودة!$C$96:$AV$125))+1,""),ROW(A5)),COLUMN(A5)))</f>
        <v>639</v>
      </c>
      <c r="D111" s="87" t="str">
        <f>IF(C111&lt;&gt;"",VLOOKUP(C111,مسودة!$C$96:$D$125,2,0),"")</f>
        <v xml:space="preserve">صلاح هاشم </v>
      </c>
      <c r="E111" s="87">
        <f>IF(C111&lt;&gt;"",VLOOKUP(C111,مسودة!$C$96:$E$125,3,0),"")</f>
        <v>241</v>
      </c>
      <c r="F111" s="11" t="s">
        <v>30</v>
      </c>
      <c r="G111" s="33">
        <f t="array" ref="G111">IF($C$111="","",IFERROR(MAX(IF((ROW(مسودة!$C$96:$C$125)=SMALL(IF((ROW(مسودة!$C$96:$C$125)*(مسودة!$C$96:$C$125=$C$111)),ROW(مسودة!$C$96:$C$125)),ROW()-ROW(G111)+1)),مسودة!G96:'مسودة'!G$125)),0))</f>
        <v>19</v>
      </c>
      <c r="H111" s="33">
        <f t="array" ref="H111">IF($C$111="","",IFERROR(MAX(IF((ROW(مسودة!$C$96:$C$125)=SMALL(IF((ROW(مسودة!$C$96:$C$125)*(مسودة!$C$96:$C$125=$C$111)),ROW(مسودة!$C$96:$C$125)),ROW()-ROW(H111)+1)),مسودة!H96:'مسودة'!H$125)),0))</f>
        <v>49</v>
      </c>
      <c r="I111" s="33">
        <f t="array" ref="I111">IF($C$111="","",IFERROR(MAX(IF((ROW(مسودة!$C$96:$C$125)=SMALL(IF((ROW(مسودة!$C$96:$C$125)*(مسودة!$C$96:$C$125=$C$111)),ROW(مسودة!$C$96:$C$125)),ROW()-ROW(I111)+1)),مسودة!I96:'مسودة'!I$125)),0))</f>
        <v>68</v>
      </c>
      <c r="J111" s="33">
        <f t="array" ref="J111">IF($C$111="","",IFERROR(MAX(IF((ROW(مسودة!$C$96:$C$125)=SMALL(IF((ROW(مسودة!$C$96:$C$125)*(مسودة!$C$96:$C$125=$C$111)),ROW(مسودة!$C$96:$C$125)),ROW()-ROW(J111)+1)),مسودة!J96:'مسودة'!J$125)),0))</f>
        <v>23</v>
      </c>
      <c r="K111" s="33">
        <f t="array" ref="K111">IF($C$111="","",IFERROR(MAX(IF((ROW(مسودة!$C$96:$C$125)=SMALL(IF((ROW(مسودة!$C$96:$C$125)*(مسودة!$C$96:$C$125=$C$111)),ROW(مسودة!$C$96:$C$125)),ROW()-ROW(K111)+1)),مسودة!K96:'مسودة'!K$125)),0))</f>
        <v>42</v>
      </c>
      <c r="L111" s="33">
        <f t="array" ref="L111">IF($C$111="","",IFERROR(MAX(IF((ROW(مسودة!$C$96:$C$125)=SMALL(IF((ROW(مسودة!$C$96:$C$125)*(مسودة!$C$96:$C$125=$C$111)),ROW(مسودة!$C$96:$C$125)),ROW()-ROW(L111)+1)),مسودة!L96:'مسودة'!L$125)),0))</f>
        <v>65</v>
      </c>
      <c r="M111" s="33">
        <f t="array" ref="M111">IF($C$111="","",IFERROR(MAX(IF((ROW(مسودة!$C$96:$C$125)=SMALL(IF((ROW(مسودة!$C$96:$C$125)*(مسودة!$C$96:$C$125=$C$111)),ROW(مسودة!$C$96:$C$125)),ROW()-ROW(M111)+1)),مسودة!M96:'مسودة'!M$125)),0))</f>
        <v>20</v>
      </c>
      <c r="N111" s="33">
        <f t="array" ref="N111">IF($C$111="","",IFERROR(MAX(IF((ROW(مسودة!$C$96:$C$125)=SMALL(IF((ROW(مسودة!$C$96:$C$125)*(مسودة!$C$96:$C$125=$C$111)),ROW(مسودة!$C$96:$C$125)),ROW()-ROW(N111)+1)),مسودة!N96:'مسودة'!N$125)),0))</f>
        <v>30</v>
      </c>
      <c r="O111" s="33">
        <f t="array" ref="O111">IF($C$111="","",IFERROR(MAX(IF((ROW(مسودة!$C$96:$C$125)=SMALL(IF((ROW(مسودة!$C$96:$C$125)*(مسودة!$C$96:$C$125=$C$111)),ROW(مسودة!$C$96:$C$125)),ROW()-ROW(O111)+1)),مسودة!O96:'مسودة'!O$125)),0))</f>
        <v>50</v>
      </c>
      <c r="P111" s="33">
        <f t="array" ref="P111">IF($C$111="","",IFERROR(MAX(IF((ROW(مسودة!$C$96:$C$125)=SMALL(IF((ROW(مسودة!$C$96:$C$125)*(مسودة!$C$96:$C$125=$C$111)),ROW(مسودة!$C$96:$C$125)),ROW()-ROW(P111)+1)),مسودة!P96:'مسودة'!P$125)),0))</f>
        <v>17</v>
      </c>
      <c r="Q111" s="33">
        <f t="array" ref="Q111">IF($C$111="","",IFERROR(MAX(IF((ROW(مسودة!$C$96:$C$125)=SMALL(IF((ROW(مسودة!$C$96:$C$125)*(مسودة!$C$96:$C$125=$C$111)),ROW(مسودة!$C$96:$C$125)),ROW()-ROW(Q111)+1)),مسودة!Q96:'مسودة'!Q$125)),0))</f>
        <v>20</v>
      </c>
      <c r="R111" s="33">
        <f t="array" ref="R111">IF($C$111="","",IFERROR(MAX(IF((ROW(مسودة!$C$96:$C$125)=SMALL(IF((ROW(مسودة!$C$96:$C$125)*(مسودة!$C$96:$C$125=$C$111)),ROW(مسودة!$C$96:$C$125)),ROW()-ROW(R111)+1)),مسودة!R96:'مسودة'!R$125)),0))</f>
        <v>37</v>
      </c>
      <c r="S111" s="33">
        <f t="array" ref="S111">IF($C$111="","",IFERROR(MAX(IF((ROW(مسودة!$C$96:$C$125)=SMALL(IF((ROW(مسودة!$C$96:$C$125)*(مسودة!$C$96:$C$125=$C$111)),ROW(مسودة!$C$96:$C$125)),ROW()-ROW(S111)+1)),مسودة!S96:'مسودة'!S$125)),0))</f>
        <v>12</v>
      </c>
      <c r="T111" s="33">
        <f t="array" ref="T111">IF($C$111="","",IFERROR(MAX(IF((ROW(مسودة!$C$96:$C$125)=SMALL(IF((ROW(مسودة!$C$96:$C$125)*(مسودة!$C$96:$C$125=$C$111)),ROW(مسودة!$C$96:$C$125)),ROW()-ROW(T111)+1)),مسودة!T96:'مسودة'!T$125)),0))</f>
        <v>20</v>
      </c>
      <c r="U111" s="33">
        <f t="array" ref="U111">IF($C$111="","",IFERROR(MAX(IF((ROW(مسودة!$C$96:$C$125)=SMALL(IF((ROW(مسودة!$C$96:$C$125)*(مسودة!$C$96:$C$125=$C$111)),ROW(مسودة!$C$96:$C$125)),ROW()-ROW(U111)+1)),مسودة!U96:'مسودة'!U$125)),0))</f>
        <v>32</v>
      </c>
      <c r="V111" s="33">
        <f t="array" ref="V111">IF($C$111="","",IFERROR(MAX(IF((ROW(مسودة!$C$96:$C$125)=SMALL(IF((ROW(مسودة!$C$96:$C$125)*(مسودة!$C$96:$C$125=$C$111)),ROW(مسودة!$C$96:$C$125)),ROW()-ROW(V111)+1)),مسودة!V96:'مسودة'!V$125)),0))</f>
        <v>14</v>
      </c>
      <c r="W111" s="33">
        <f t="array" ref="W111">IF($C$111="","",IFERROR(MAX(IF((ROW(مسودة!$C$96:$C$125)=SMALL(IF((ROW(مسودة!$C$96:$C$125)*(مسودة!$C$96:$C$125=$C$111)),ROW(مسودة!$C$96:$C$125)),ROW()-ROW(W111)+1)),مسودة!W96:'مسودة'!W$125)),0))</f>
        <v>20</v>
      </c>
      <c r="X111" s="33">
        <f t="array" ref="X111">IF($C$111="","",IFERROR(MAX(IF((ROW(مسودة!$C$96:$C$125)=SMALL(IF((ROW(مسودة!$C$96:$C$125)*(مسودة!$C$96:$C$125=$C$111)),ROW(مسودة!$C$96:$C$125)),ROW()-ROW(X111)+1)),مسودة!X96:'مسودة'!X$125)),0))</f>
        <v>34</v>
      </c>
      <c r="Y111" s="33">
        <f t="array" ref="Y111">IF($C$111="","",IFERROR(MAX(IF((ROW(مسودة!$C$96:$C$125)=SMALL(IF((ROW(مسودة!$C$96:$C$125)*(مسودة!$C$96:$C$125=$C$111)),ROW(مسودة!$C$96:$C$125)),ROW()-ROW(Y111)+1)),مسودة!Y96:'مسودة'!Y$125)),0))</f>
        <v>9</v>
      </c>
      <c r="Z111" s="33">
        <f t="array" ref="Z111">IF($C$111="","",IFERROR(MAX(IF((ROW(مسودة!$C$96:$C$125)=SMALL(IF((ROW(مسودة!$C$96:$C$125)*(مسودة!$C$96:$C$125=$C$111)),ROW(مسودة!$C$96:$C$125)),ROW()-ROW(Z111)+1)),مسودة!Z96:'مسودة'!Z$125)),0))</f>
        <v>22</v>
      </c>
      <c r="AA111" s="33">
        <f t="array" ref="AA111">IF($C$111="","",IFERROR(MAX(IF((ROW(مسودة!$C$96:$C$125)=SMALL(IF((ROW(مسودة!$C$96:$C$125)*(مسودة!$C$96:$C$125=$C$111)),ROW(مسودة!$C$96:$C$125)),ROW()-ROW(AA111)+1)),مسودة!AA96:'مسودة'!AA$125)),0))</f>
        <v>31</v>
      </c>
      <c r="AB111" s="33">
        <f t="array" ref="AB111">IF($C$111="","",IFERROR(MAX(IF((ROW(مسودة!$C$96:$C$125)=SMALL(IF((ROW(مسودة!$C$96:$C$125)*(مسودة!$C$96:$C$125=$C$111)),ROW(مسودة!$C$96:$C$125)),ROW()-ROW(AB111)+1)),مسودة!AB96:'مسودة'!AB$125)),0))</f>
        <v>13</v>
      </c>
      <c r="AC111" s="33">
        <f t="array" ref="AC111">IF($C$111="","",IFERROR(MAX(IF((ROW(مسودة!$C$96:$C$125)=SMALL(IF((ROW(مسودة!$C$96:$C$125)*(مسودة!$C$96:$C$125=$C$111)),ROW(مسودة!$C$96:$C$125)),ROW()-ROW(AC111)+1)),مسودة!AC96:'مسودة'!AC$125)),0))</f>
        <v>12</v>
      </c>
      <c r="AD111" s="33">
        <f t="array" ref="AD111">IF($C$111="","",IFERROR(MAX(IF((ROW(مسودة!$C$96:$C$125)=SMALL(IF((ROW(مسودة!$C$96:$C$125)*(مسودة!$C$96:$C$125=$C$111)),ROW(مسودة!$C$96:$C$125)),ROW()-ROW(AD111)+1)),مسودة!AD96:'مسودة'!AD$125)),0))</f>
        <v>25</v>
      </c>
      <c r="AE111" s="33">
        <f t="array" ref="AE111">IF($C$111="","",IFERROR(MAX(IF((ROW(مسودة!$C$96:$C$125)=SMALL(IF((ROW(مسودة!$C$96:$C$125)*(مسودة!$C$96:$C$125=$C$111)),ROW(مسودة!$C$96:$C$125)),ROW()-ROW(AE111)+1)),مسودة!AE96:'مسودة'!AE$125)),0))</f>
        <v>7</v>
      </c>
      <c r="AF111" s="33">
        <f t="array" ref="AF111">IF($C$111="","",IFERROR(MAX(IF((ROW(مسودة!$C$96:$C$125)=SMALL(IF((ROW(مسودة!$C$96:$C$125)*(مسودة!$C$96:$C$125=$C$111)),ROW(مسودة!$C$96:$C$125)),ROW()-ROW(AF111)+1)),مسودة!AF96:'مسودة'!AF$125)),0))</f>
        <v>13</v>
      </c>
      <c r="AG111" s="33">
        <f t="array" ref="AG111">IF($C$111="","",IFERROR(MAX(IF((ROW(مسودة!$C$96:$C$125)=SMALL(IF((ROW(مسودة!$C$96:$C$125)*(مسودة!$C$96:$C$125=$C$111)),ROW(مسودة!$C$96:$C$125)),ROW()-ROW(AG111)+1)),مسودة!AG96:'مسودة'!AG$125)),0))</f>
        <v>20</v>
      </c>
      <c r="AH111" s="33">
        <f t="array" ref="AH111">IF($C$111="","",IFERROR(MAX(IF((ROW(مسودة!$C$96:$C$125)=SMALL(IF((ROW(مسودة!$C$96:$C$125)*(مسودة!$C$96:$C$125=$C$111)),ROW(مسودة!$C$96:$C$125)),ROW()-ROW(AH111)+1)),مسودة!AH96:'مسودة'!AH$125)),0))</f>
        <v>5</v>
      </c>
      <c r="AI111" s="33">
        <f t="array" ref="AI111">IF($C$111="","",IFERROR(MAX(IF((ROW(مسودة!$C$96:$C$125)=SMALL(IF((ROW(مسودة!$C$96:$C$125)*(مسودة!$C$96:$C$125=$C$111)),ROW(مسودة!$C$96:$C$125)),ROW()-ROW(AI111)+1)),مسودة!AI96:'مسودة'!AI$125)),0))</f>
        <v>6</v>
      </c>
      <c r="AJ111" s="33">
        <f t="array" ref="AJ111">IF($C$111="","",IFERROR(MAX(IF((ROW(مسودة!$C$96:$C$125)=SMALL(IF((ROW(مسودة!$C$96:$C$125)*(مسودة!$C$96:$C$125=$C$111)),ROW(مسودة!$C$96:$C$125)),ROW()-ROW(AJ111)+1)),مسودة!AJ96:'مسودة'!AJ$125)),0))</f>
        <v>11</v>
      </c>
      <c r="AK111" s="33">
        <f t="array" ref="AK111">IF($C$111="","",IFERROR(MAX(IF((ROW(مسودة!$C$96:$C$125)=SMALL(IF((ROW(مسودة!$C$96:$C$125)*(مسودة!$C$96:$C$125=$C$111)),ROW(مسودة!$C$96:$C$125)),ROW()-ROW(AK111)+1)),مسودة!AK96:'مسودة'!AK$125)),0))</f>
        <v>6</v>
      </c>
      <c r="AL111" s="33">
        <f t="array" ref="AL111">IF($C$111="","",IFERROR(MAX(IF((ROW(مسودة!$C$96:$C$125)=SMALL(IF((ROW(مسودة!$C$96:$C$125)*(مسودة!$C$96:$C$125=$C$111)),ROW(مسودة!$C$96:$C$125)),ROW()-ROW(AL111)+1)),مسودة!AL96:'مسودة'!AL$125)),0))</f>
        <v>4</v>
      </c>
      <c r="AM111" s="33">
        <f t="array" ref="AM111">IF($C$111="","",IFERROR(MAX(IF((ROW(مسودة!$C$96:$C$125)=SMALL(IF((ROW(مسودة!$C$96:$C$125)*(مسودة!$C$96:$C$125=$C$111)),ROW(مسودة!$C$96:$C$125)),ROW()-ROW(AM111)+1)),مسودة!AM96:'مسودة'!AM$125)),0))</f>
        <v>10</v>
      </c>
      <c r="AN111" s="46"/>
      <c r="AO111" s="46"/>
      <c r="AP111" s="47"/>
      <c r="AQ111" s="41"/>
      <c r="AR111" s="41"/>
      <c r="AS111" s="41"/>
      <c r="AT111" s="41"/>
      <c r="AU111" s="95" t="str">
        <f>IFERROR(LOOKUP(2,1/((مسودة!$C$96:$C$125=C111)*(مسودة!$F$96:$F$125=F111)),مسودة!$AV$96:$AV$125),"")</f>
        <v>ناجح</v>
      </c>
    </row>
    <row r="112" spans="2:47" ht="28.5" customHeight="1" thickBot="1">
      <c r="B112" s="40"/>
      <c r="C112" s="91"/>
      <c r="D112" s="43"/>
      <c r="E112" s="43"/>
      <c r="F112" s="11" t="s">
        <v>31</v>
      </c>
      <c r="G112" s="33">
        <f t="array" ref="G112">IF($C$111="","",IFERROR(MAX(IF((ROW(مسودة!$C$96:$C$125)=SMALL(IF((ROW(مسودة!$C$96:$C$125)*(مسودة!$C$96:$C$125=$C$111)),ROW(مسودة!$C$96:$C$125)),ROW()-ROW(G112)+1)),مسودة!G97:'مسودة'!G$125)),0))</f>
        <v>25</v>
      </c>
      <c r="H112" s="33">
        <f t="array" ref="H112">IF($C$111="","",IFERROR(MAX(IF((ROW(مسودة!$C$96:$C$125)=SMALL(IF((ROW(مسودة!$C$96:$C$125)*(مسودة!$C$96:$C$125=$C$111)),ROW(مسودة!$C$96:$C$125)),ROW()-ROW(H112)+1)),مسودة!H97:'مسودة'!H$125)),0))</f>
        <v>46</v>
      </c>
      <c r="I112" s="33">
        <f t="array" ref="I112">IF($C$111="","",IFERROR(MAX(IF((ROW(مسودة!$C$96:$C$125)=SMALL(IF((ROW(مسودة!$C$96:$C$125)*(مسودة!$C$96:$C$125=$C$111)),ROW(مسودة!$C$96:$C$125)),ROW()-ROW(I112)+1)),مسودة!I97:'مسودة'!I$125)),0))</f>
        <v>71</v>
      </c>
      <c r="J112" s="33">
        <f t="array" ref="J112">IF($C$111="","",IFERROR(MAX(IF((ROW(مسودة!$C$96:$C$125)=SMALL(IF((ROW(مسودة!$C$96:$C$125)*(مسودة!$C$96:$C$125=$C$111)),ROW(مسودة!$C$96:$C$125)),ROW()-ROW(J112)+1)),مسودة!J97:'مسودة'!J$125)),0))</f>
        <v>26</v>
      </c>
      <c r="K112" s="33">
        <f t="array" ref="K112">IF($C$111="","",IFERROR(MAX(IF((ROW(مسودة!$C$96:$C$125)=SMALL(IF((ROW(مسودة!$C$96:$C$125)*(مسودة!$C$96:$C$125=$C$111)),ROW(مسودة!$C$96:$C$125)),ROW()-ROW(K112)+1)),مسودة!K97:'مسودة'!K$125)),0))</f>
        <v>36</v>
      </c>
      <c r="L112" s="33">
        <f t="array" ref="L112">IF($C$111="","",IFERROR(MAX(IF((ROW(مسودة!$C$96:$C$125)=SMALL(IF((ROW(مسودة!$C$96:$C$125)*(مسودة!$C$96:$C$125=$C$111)),ROW(مسودة!$C$96:$C$125)),ROW()-ROW(L112)+1)),مسودة!L97:'مسودة'!L$125)),0))</f>
        <v>62</v>
      </c>
      <c r="M112" s="33">
        <f t="array" ref="M112">IF($C$111="","",IFERROR(MAX(IF((ROW(مسودة!$C$96:$C$125)=SMALL(IF((ROW(مسودة!$C$96:$C$125)*(مسودة!$C$96:$C$125=$C$111)),ROW(مسودة!$C$96:$C$125)),ROW()-ROW(M112)+1)),مسودة!M97:'مسودة'!M$125)),0))</f>
        <v>30</v>
      </c>
      <c r="N112" s="33">
        <f t="array" ref="N112">IF($C$111="","",IFERROR(MAX(IF((ROW(مسودة!$C$96:$C$125)=SMALL(IF((ROW(مسودة!$C$96:$C$125)*(مسودة!$C$96:$C$125=$C$111)),ROW(مسودة!$C$96:$C$125)),ROW()-ROW(N112)+1)),مسودة!N97:'مسودة'!N$125)),0))</f>
        <v>26</v>
      </c>
      <c r="O112" s="33">
        <f t="array" ref="O112">IF($C$111="","",IFERROR(MAX(IF((ROW(مسودة!$C$96:$C$125)=SMALL(IF((ROW(مسودة!$C$96:$C$125)*(مسودة!$C$96:$C$125=$C$111)),ROW(مسودة!$C$96:$C$125)),ROW()-ROW(O112)+1)),مسودة!O97:'مسودة'!O$125)),0))</f>
        <v>56</v>
      </c>
      <c r="P112" s="33">
        <f t="array" ref="P112">IF($C$111="","",IFERROR(MAX(IF((ROW(مسودة!$C$96:$C$125)=SMALL(IF((ROW(مسودة!$C$96:$C$125)*(مسودة!$C$96:$C$125=$C$111)),ROW(مسودة!$C$96:$C$125)),ROW()-ROW(P112)+1)),مسودة!P97:'مسودة'!P$125)),0))</f>
        <v>21</v>
      </c>
      <c r="Q112" s="33">
        <f t="array" ref="Q112">IF($C$111="","",IFERROR(MAX(IF((ROW(مسودة!$C$96:$C$125)=SMALL(IF((ROW(مسودة!$C$96:$C$125)*(مسودة!$C$96:$C$125=$C$111)),ROW(مسودة!$C$96:$C$125)),ROW()-ROW(Q112)+1)),مسودة!Q97:'مسودة'!Q$125)),0))</f>
        <v>27</v>
      </c>
      <c r="R112" s="33">
        <f t="array" ref="R112">IF($C$111="","",IFERROR(MAX(IF((ROW(مسودة!$C$96:$C$125)=SMALL(IF((ROW(مسودة!$C$96:$C$125)*(مسودة!$C$96:$C$125=$C$111)),ROW(مسودة!$C$96:$C$125)),ROW()-ROW(R112)+1)),مسودة!R97:'مسودة'!R$125)),0))</f>
        <v>48</v>
      </c>
      <c r="S112" s="33">
        <f t="array" ref="S112">IF($C$111="","",IFERROR(MAX(IF((ROW(مسودة!$C$96:$C$125)=SMALL(IF((ROW(مسودة!$C$96:$C$125)*(مسودة!$C$96:$C$125=$C$111)),ROW(مسودة!$C$96:$C$125)),ROW()-ROW(S112)+1)),مسودة!S97:'مسودة'!S$125)),0))</f>
        <v>15</v>
      </c>
      <c r="T112" s="33">
        <f t="array" ref="T112">IF($C$111="","",IFERROR(MAX(IF((ROW(مسودة!$C$96:$C$125)=SMALL(IF((ROW(مسودة!$C$96:$C$125)*(مسودة!$C$96:$C$125=$C$111)),ROW(مسودة!$C$96:$C$125)),ROW()-ROW(T112)+1)),مسودة!T97:'مسودة'!T$125)),0))</f>
        <v>16</v>
      </c>
      <c r="U112" s="33">
        <f t="array" ref="U112">IF($C$111="","",IFERROR(MAX(IF((ROW(مسودة!$C$96:$C$125)=SMALL(IF((ROW(مسودة!$C$96:$C$125)*(مسودة!$C$96:$C$125=$C$111)),ROW(مسودة!$C$96:$C$125)),ROW()-ROW(U112)+1)),مسودة!U97:'مسودة'!U$125)),0))</f>
        <v>31</v>
      </c>
      <c r="V112" s="33">
        <f t="array" ref="V112">IF($C$111="","",IFERROR(MAX(IF((ROW(مسودة!$C$96:$C$125)=SMALL(IF((ROW(مسودة!$C$96:$C$125)*(مسودة!$C$96:$C$125=$C$111)),ROW(مسودة!$C$96:$C$125)),ROW()-ROW(V112)+1)),مسودة!V97:'مسودة'!V$125)),0))</f>
        <v>17</v>
      </c>
      <c r="W112" s="33">
        <f t="array" ref="W112">IF($C$111="","",IFERROR(MAX(IF((ROW(مسودة!$C$96:$C$125)=SMALL(IF((ROW(مسودة!$C$96:$C$125)*(مسودة!$C$96:$C$125=$C$111)),ROW(مسودة!$C$96:$C$125)),ROW()-ROW(W112)+1)),مسودة!W97:'مسودة'!W$125)),0))</f>
        <v>22</v>
      </c>
      <c r="X112" s="33">
        <f t="array" ref="X112">IF($C$111="","",IFERROR(MAX(IF((ROW(مسودة!$C$96:$C$125)=SMALL(IF((ROW(مسودة!$C$96:$C$125)*(مسودة!$C$96:$C$125=$C$111)),ROW(مسودة!$C$96:$C$125)),ROW()-ROW(X112)+1)),مسودة!X97:'مسودة'!X$125)),0))</f>
        <v>39</v>
      </c>
      <c r="Y112" s="33">
        <f t="array" ref="Y112">IF($C$111="","",IFERROR(MAX(IF((ROW(مسودة!$C$96:$C$125)=SMALL(IF((ROW(مسودة!$C$96:$C$125)*(مسودة!$C$96:$C$125=$C$111)),ROW(مسودة!$C$96:$C$125)),ROW()-ROW(Y112)+1)),مسودة!Y97:'مسودة'!Y$125)),0))</f>
        <v>8</v>
      </c>
      <c r="Z112" s="33">
        <f t="array" ref="Z112">IF($C$111="","",IFERROR(MAX(IF((ROW(مسودة!$C$96:$C$125)=SMALL(IF((ROW(مسودة!$C$96:$C$125)*(مسودة!$C$96:$C$125=$C$111)),ROW(مسودة!$C$96:$C$125)),ROW()-ROW(Z112)+1)),مسودة!Z97:'مسودة'!Z$125)),0))</f>
        <v>28</v>
      </c>
      <c r="AA112" s="33">
        <f t="array" ref="AA112">IF($C$111="","",IFERROR(MAX(IF((ROW(مسودة!$C$96:$C$125)=SMALL(IF((ROW(مسودة!$C$96:$C$125)*(مسودة!$C$96:$C$125=$C$111)),ROW(مسودة!$C$96:$C$125)),ROW()-ROW(AA112)+1)),مسودة!AA97:'مسودة'!AA$125)),0))</f>
        <v>36</v>
      </c>
      <c r="AB112" s="33">
        <f t="array" ref="AB112">IF($C$111="","",IFERROR(MAX(IF((ROW(مسودة!$C$96:$C$125)=SMALL(IF((ROW(مسودة!$C$96:$C$125)*(مسودة!$C$96:$C$125=$C$111)),ROW(مسودة!$C$96:$C$125)),ROW()-ROW(AB112)+1)),مسودة!AB97:'مسودة'!AB$125)),0))</f>
        <v>12</v>
      </c>
      <c r="AC112" s="33">
        <f t="array" ref="AC112">IF($C$111="","",IFERROR(MAX(IF((ROW(مسودة!$C$96:$C$125)=SMALL(IF((ROW(مسودة!$C$96:$C$125)*(مسودة!$C$96:$C$125=$C$111)),ROW(مسودة!$C$96:$C$125)),ROW()-ROW(AC112)+1)),مسودة!AC97:'مسودة'!AC$125)),0))</f>
        <v>11</v>
      </c>
      <c r="AD112" s="33">
        <f t="array" ref="AD112">IF($C$111="","",IFERROR(MAX(IF((ROW(مسودة!$C$96:$C$125)=SMALL(IF((ROW(مسودة!$C$96:$C$125)*(مسودة!$C$96:$C$125=$C$111)),ROW(مسودة!$C$96:$C$125)),ROW()-ROW(AD112)+1)),مسودة!AD97:'مسودة'!AD$125)),0))</f>
        <v>23</v>
      </c>
      <c r="AE112" s="33">
        <f t="array" ref="AE112">IF($C$111="","",IFERROR(MAX(IF((ROW(مسودة!$C$96:$C$125)=SMALL(IF((ROW(مسودة!$C$96:$C$125)*(مسودة!$C$96:$C$125=$C$111)),ROW(مسودة!$C$96:$C$125)),ROW()-ROW(AE112)+1)),مسودة!AE97:'مسودة'!AE$125)),0))</f>
        <v>12</v>
      </c>
      <c r="AF112" s="33">
        <f t="array" ref="AF112">IF($C$111="","",IFERROR(MAX(IF((ROW(مسودة!$C$96:$C$125)=SMALL(IF((ROW(مسودة!$C$96:$C$125)*(مسودة!$C$96:$C$125=$C$111)),ROW(مسودة!$C$96:$C$125)),ROW()-ROW(AF112)+1)),مسودة!AF97:'مسودة'!AF$125)),0))</f>
        <v>19</v>
      </c>
      <c r="AG112" s="33">
        <f t="array" ref="AG112">IF($C$111="","",IFERROR(MAX(IF((ROW(مسودة!$C$96:$C$125)=SMALL(IF((ROW(مسودة!$C$96:$C$125)*(مسودة!$C$96:$C$125=$C$111)),ROW(مسودة!$C$96:$C$125)),ROW()-ROW(AG112)+1)),مسودة!AG97:'مسودة'!AG$125)),0))</f>
        <v>31</v>
      </c>
      <c r="AH112" s="33">
        <f t="array" ref="AH112">IF($C$111="","",IFERROR(MAX(IF((ROW(مسودة!$C$96:$C$125)=SMALL(IF((ROW(مسودة!$C$96:$C$125)*(مسودة!$C$96:$C$125=$C$111)),ROW(مسودة!$C$96:$C$125)),ROW()-ROW(AH112)+1)),مسودة!AH97:'مسودة'!AH$125)),0))</f>
        <v>8</v>
      </c>
      <c r="AI112" s="33">
        <f t="array" ref="AI112">IF($C$111="","",IFERROR(MAX(IF((ROW(مسودة!$C$96:$C$125)=SMALL(IF((ROW(مسودة!$C$96:$C$125)*(مسودة!$C$96:$C$125=$C$111)),ROW(مسودة!$C$96:$C$125)),ROW()-ROW(AI112)+1)),مسودة!AI97:'مسودة'!AI$125)),0))</f>
        <v>21</v>
      </c>
      <c r="AJ112" s="33">
        <f t="array" ref="AJ112">IF($C$111="","",IFERROR(MAX(IF((ROW(مسودة!$C$96:$C$125)=SMALL(IF((ROW(مسودة!$C$96:$C$125)*(مسودة!$C$96:$C$125=$C$111)),ROW(مسودة!$C$96:$C$125)),ROW()-ROW(AJ112)+1)),مسودة!AJ97:'مسودة'!AJ$125)),0))</f>
        <v>29</v>
      </c>
      <c r="AK112" s="33">
        <f t="array" ref="AK112">IF($C$111="","",IFERROR(MAX(IF((ROW(مسودة!$C$96:$C$125)=SMALL(IF((ROW(مسودة!$C$96:$C$125)*(مسودة!$C$96:$C$125=$C$111)),ROW(مسودة!$C$96:$C$125)),ROW()-ROW(AK112)+1)),مسودة!AK97:'مسودة'!AK$125)),0))</f>
        <v>4</v>
      </c>
      <c r="AL112" s="33">
        <f t="array" ref="AL112">IF($C$111="","",IFERROR(MAX(IF((ROW(مسودة!$C$96:$C$125)=SMALL(IF((ROW(مسودة!$C$96:$C$125)*(مسودة!$C$96:$C$125=$C$111)),ROW(مسودة!$C$96:$C$125)),ROW()-ROW(AL112)+1)),مسودة!AL97:'مسودة'!AL$125)),0))</f>
        <v>10</v>
      </c>
      <c r="AM112" s="33">
        <f t="array" ref="AM112">IF($C$111="","",IFERROR(MAX(IF((ROW(مسودة!$C$96:$C$125)=SMALL(IF((ROW(مسودة!$C$96:$C$125)*(مسودة!$C$96:$C$125=$C$111)),ROW(مسودة!$C$96:$C$125)),ROW()-ROW(AM112)+1)),مسودة!AM97:'مسودة'!AM$125)),0))</f>
        <v>14</v>
      </c>
      <c r="AN112" s="46"/>
      <c r="AO112" s="46"/>
      <c r="AP112" s="48"/>
      <c r="AQ112" s="41"/>
      <c r="AR112" s="41"/>
      <c r="AS112" s="41"/>
      <c r="AT112" s="41"/>
      <c r="AU112" s="96"/>
    </row>
    <row r="113" spans="2:47" ht="28.5" customHeight="1" thickBot="1">
      <c r="B113" s="40"/>
      <c r="C113" s="85"/>
      <c r="D113" s="43"/>
      <c r="E113" s="43"/>
      <c r="F113" s="14" t="s">
        <v>32</v>
      </c>
      <c r="G113" s="33">
        <f t="array" ref="G113">IF($C$111="","",IFERROR(MAX(IF((ROW(مسودة!$C$96:$C$125)=SMALL(IF((ROW(مسودة!$C$96:$C$125)*(مسودة!$C$96:$C$125=$C$111)),ROW(مسودة!$C$96:$C$125)),ROW()-ROW(G113)+1)),مسودة!G98:'مسودة'!G$125)),0))</f>
        <v>44</v>
      </c>
      <c r="H113" s="33">
        <f t="array" ref="H113">IF($C$111="","",IFERROR(MAX(IF((ROW(مسودة!$C$96:$C$125)=SMALL(IF((ROW(مسودة!$C$96:$C$125)*(مسودة!$C$96:$C$125=$C$111)),ROW(مسودة!$C$96:$C$125)),ROW()-ROW(H113)+1)),مسودة!H98:'مسودة'!H$125)),0))</f>
        <v>95</v>
      </c>
      <c r="I113" s="33">
        <f t="array" ref="I113">IF($C$111="","",IFERROR(MAX(IF((ROW(مسودة!$C$96:$C$125)=SMALL(IF((ROW(مسودة!$C$96:$C$125)*(مسودة!$C$96:$C$125=$C$111)),ROW(مسودة!$C$96:$C$125)),ROW()-ROW(I113)+1)),مسودة!I98:'مسودة'!I$125)),0))</f>
        <v>139</v>
      </c>
      <c r="J113" s="33">
        <f t="array" ref="J113">IF($C$111="","",IFERROR(MAX(IF((ROW(مسودة!$C$96:$C$125)=SMALL(IF((ROW(مسودة!$C$96:$C$125)*(مسودة!$C$96:$C$125=$C$111)),ROW(مسودة!$C$96:$C$125)),ROW()-ROW(J113)+1)),مسودة!J98:'مسودة'!J$125)),0))</f>
        <v>49</v>
      </c>
      <c r="K113" s="33">
        <f t="array" ref="K113">IF($C$111="","",IFERROR(MAX(IF((ROW(مسودة!$C$96:$C$125)=SMALL(IF((ROW(مسودة!$C$96:$C$125)*(مسودة!$C$96:$C$125=$C$111)),ROW(مسودة!$C$96:$C$125)),ROW()-ROW(K113)+1)),مسودة!K98:'مسودة'!K$125)),0))</f>
        <v>78</v>
      </c>
      <c r="L113" s="33">
        <f t="array" ref="L113">IF($C$111="","",IFERROR(MAX(IF((ROW(مسودة!$C$96:$C$125)=SMALL(IF((ROW(مسودة!$C$96:$C$125)*(مسودة!$C$96:$C$125=$C$111)),ROW(مسودة!$C$96:$C$125)),ROW()-ROW(L113)+1)),مسودة!L98:'مسودة'!L$125)),0))</f>
        <v>127</v>
      </c>
      <c r="M113" s="33">
        <f t="array" ref="M113">IF($C$111="","",IFERROR(MAX(IF((ROW(مسودة!$C$96:$C$125)=SMALL(IF((ROW(مسودة!$C$96:$C$125)*(مسودة!$C$96:$C$125=$C$111)),ROW(مسودة!$C$96:$C$125)),ROW()-ROW(M113)+1)),مسودة!M98:'مسودة'!M$125)),0))</f>
        <v>50</v>
      </c>
      <c r="N113" s="33">
        <f t="array" ref="N113">IF($C$111="","",IFERROR(MAX(IF((ROW(مسودة!$C$96:$C$125)=SMALL(IF((ROW(مسودة!$C$96:$C$125)*(مسودة!$C$96:$C$125=$C$111)),ROW(مسودة!$C$96:$C$125)),ROW()-ROW(N113)+1)),مسودة!N98:'مسودة'!N$125)),0))</f>
        <v>56</v>
      </c>
      <c r="O113" s="33">
        <f t="array" ref="O113">IF($C$111="","",IFERROR(MAX(IF((ROW(مسودة!$C$96:$C$125)=SMALL(IF((ROW(مسودة!$C$96:$C$125)*(مسودة!$C$96:$C$125=$C$111)),ROW(مسودة!$C$96:$C$125)),ROW()-ROW(O113)+1)),مسودة!O98:'مسودة'!O$125)),0))</f>
        <v>106</v>
      </c>
      <c r="P113" s="33">
        <f t="array" ref="P113">IF($C$111="","",IFERROR(MAX(IF((ROW(مسودة!$C$96:$C$125)=SMALL(IF((ROW(مسودة!$C$96:$C$125)*(مسودة!$C$96:$C$125=$C$111)),ROW(مسودة!$C$96:$C$125)),ROW()-ROW(P113)+1)),مسودة!P98:'مسودة'!P$125)),0))</f>
        <v>38</v>
      </c>
      <c r="Q113" s="33">
        <f t="array" ref="Q113">IF($C$111="","",IFERROR(MAX(IF((ROW(مسودة!$C$96:$C$125)=SMALL(IF((ROW(مسودة!$C$96:$C$125)*(مسودة!$C$96:$C$125=$C$111)),ROW(مسودة!$C$96:$C$125)),ROW()-ROW(Q113)+1)),مسودة!Q98:'مسودة'!Q$125)),0))</f>
        <v>47</v>
      </c>
      <c r="R113" s="33">
        <f t="array" ref="R113">IF($C$111="","",IFERROR(MAX(IF((ROW(مسودة!$C$96:$C$125)=SMALL(IF((ROW(مسودة!$C$96:$C$125)*(مسودة!$C$96:$C$125=$C$111)),ROW(مسودة!$C$96:$C$125)),ROW()-ROW(R113)+1)),مسودة!R98:'مسودة'!R$125)),0))</f>
        <v>85</v>
      </c>
      <c r="S113" s="33">
        <f t="array" ref="S113">IF($C$111="","",IFERROR(MAX(IF((ROW(مسودة!$C$96:$C$125)=SMALL(IF((ROW(مسودة!$C$96:$C$125)*(مسودة!$C$96:$C$125=$C$111)),ROW(مسودة!$C$96:$C$125)),ROW()-ROW(S113)+1)),مسودة!S98:'مسودة'!S$125)),0))</f>
        <v>27</v>
      </c>
      <c r="T113" s="33">
        <f t="array" ref="T113">IF($C$111="","",IFERROR(MAX(IF((ROW(مسودة!$C$96:$C$125)=SMALL(IF((ROW(مسودة!$C$96:$C$125)*(مسودة!$C$96:$C$125=$C$111)),ROW(مسودة!$C$96:$C$125)),ROW()-ROW(T113)+1)),مسودة!T98:'مسودة'!T$125)),0))</f>
        <v>36</v>
      </c>
      <c r="U113" s="33">
        <f t="array" ref="U113">IF($C$111="","",IFERROR(MAX(IF((ROW(مسودة!$C$96:$C$125)=SMALL(IF((ROW(مسودة!$C$96:$C$125)*(مسودة!$C$96:$C$125=$C$111)),ROW(مسودة!$C$96:$C$125)),ROW()-ROW(U113)+1)),مسودة!U98:'مسودة'!U$125)),0))</f>
        <v>63</v>
      </c>
      <c r="V113" s="33">
        <f t="array" ref="V113">IF($C$111="","",IFERROR(MAX(IF((ROW(مسودة!$C$96:$C$125)=SMALL(IF((ROW(مسودة!$C$96:$C$125)*(مسودة!$C$96:$C$125=$C$111)),ROW(مسودة!$C$96:$C$125)),ROW()-ROW(V113)+1)),مسودة!V98:'مسودة'!V$125)),0))</f>
        <v>31</v>
      </c>
      <c r="W113" s="33">
        <f t="array" ref="W113">IF($C$111="","",IFERROR(MAX(IF((ROW(مسودة!$C$96:$C$125)=SMALL(IF((ROW(مسودة!$C$96:$C$125)*(مسودة!$C$96:$C$125=$C$111)),ROW(مسودة!$C$96:$C$125)),ROW()-ROW(W113)+1)),مسودة!W98:'مسودة'!W$125)),0))</f>
        <v>42</v>
      </c>
      <c r="X113" s="33">
        <f t="array" ref="X113">IF($C$111="","",IFERROR(MAX(IF((ROW(مسودة!$C$96:$C$125)=SMALL(IF((ROW(مسودة!$C$96:$C$125)*(مسودة!$C$96:$C$125=$C$111)),ROW(مسودة!$C$96:$C$125)),ROW()-ROW(X113)+1)),مسودة!X98:'مسودة'!X$125)),0))</f>
        <v>73</v>
      </c>
      <c r="Y113" s="33">
        <f t="array" ref="Y113">IF($C$111="","",IFERROR(MAX(IF((ROW(مسودة!$C$96:$C$125)=SMALL(IF((ROW(مسودة!$C$96:$C$125)*(مسودة!$C$96:$C$125=$C$111)),ROW(مسودة!$C$96:$C$125)),ROW()-ROW(Y113)+1)),مسودة!Y98:'مسودة'!Y$125)),0))</f>
        <v>17</v>
      </c>
      <c r="Z113" s="33">
        <f t="array" ref="Z113">IF($C$111="","",IFERROR(MAX(IF((ROW(مسودة!$C$96:$C$125)=SMALL(IF((ROW(مسودة!$C$96:$C$125)*(مسودة!$C$96:$C$125=$C$111)),ROW(مسودة!$C$96:$C$125)),ROW()-ROW(Z113)+1)),مسودة!Z98:'مسودة'!Z$125)),0))</f>
        <v>50</v>
      </c>
      <c r="AA113" s="33">
        <f t="array" ref="AA113">IF($C$111="","",IFERROR(MAX(IF((ROW(مسودة!$C$96:$C$125)=SMALL(IF((ROW(مسودة!$C$96:$C$125)*(مسودة!$C$96:$C$125=$C$111)),ROW(مسودة!$C$96:$C$125)),ROW()-ROW(AA113)+1)),مسودة!AA98:'مسودة'!AA$125)),0))</f>
        <v>67</v>
      </c>
      <c r="AB113" s="33">
        <f t="array" ref="AB113">IF($C$111="","",IFERROR(MAX(IF((ROW(مسودة!$C$96:$C$125)=SMALL(IF((ROW(مسودة!$C$96:$C$125)*(مسودة!$C$96:$C$125=$C$111)),ROW(مسودة!$C$96:$C$125)),ROW()-ROW(AB113)+1)),مسودة!AB98:'مسودة'!AB$125)),0))</f>
        <v>25</v>
      </c>
      <c r="AC113" s="33">
        <f t="array" ref="AC113">IF($C$111="","",IFERROR(MAX(IF((ROW(مسودة!$C$96:$C$125)=SMALL(IF((ROW(مسودة!$C$96:$C$125)*(مسودة!$C$96:$C$125=$C$111)),ROW(مسودة!$C$96:$C$125)),ROW()-ROW(AC113)+1)),مسودة!AC98:'مسودة'!AC$125)),0))</f>
        <v>23</v>
      </c>
      <c r="AD113" s="33">
        <f t="array" ref="AD113">IF($C$111="","",IFERROR(MAX(IF((ROW(مسودة!$C$96:$C$125)=SMALL(IF((ROW(مسودة!$C$96:$C$125)*(مسودة!$C$96:$C$125=$C$111)),ROW(مسودة!$C$96:$C$125)),ROW()-ROW(AD113)+1)),مسودة!AD98:'مسودة'!AD$125)),0))</f>
        <v>48</v>
      </c>
      <c r="AE113" s="33">
        <f t="array" ref="AE113">IF($C$111="","",IFERROR(MAX(IF((ROW(مسودة!$C$96:$C$125)=SMALL(IF((ROW(مسودة!$C$96:$C$125)*(مسودة!$C$96:$C$125=$C$111)),ROW(مسودة!$C$96:$C$125)),ROW()-ROW(AE113)+1)),مسودة!AE98:'مسودة'!AE$125)),0))</f>
        <v>19</v>
      </c>
      <c r="AF113" s="33">
        <f t="array" ref="AF113">IF($C$111="","",IFERROR(MAX(IF((ROW(مسودة!$C$96:$C$125)=SMALL(IF((ROW(مسودة!$C$96:$C$125)*(مسودة!$C$96:$C$125=$C$111)),ROW(مسودة!$C$96:$C$125)),ROW()-ROW(AF113)+1)),مسودة!AF98:'مسودة'!AF$125)),0))</f>
        <v>32</v>
      </c>
      <c r="AG113" s="33">
        <f t="array" ref="AG113">IF($C$111="","",IFERROR(MAX(IF((ROW(مسودة!$C$96:$C$125)=SMALL(IF((ROW(مسودة!$C$96:$C$125)*(مسودة!$C$96:$C$125=$C$111)),ROW(مسودة!$C$96:$C$125)),ROW()-ROW(AG113)+1)),مسودة!AG98:'مسودة'!AG$125)),0))</f>
        <v>51</v>
      </c>
      <c r="AH113" s="33">
        <f t="array" ref="AH113">IF($C$111="","",IFERROR(MAX(IF((ROW(مسودة!$C$96:$C$125)=SMALL(IF((ROW(مسودة!$C$96:$C$125)*(مسودة!$C$96:$C$125=$C$111)),ROW(مسودة!$C$96:$C$125)),ROW()-ROW(AH113)+1)),مسودة!AH98:'مسودة'!AH$125)),0))</f>
        <v>13</v>
      </c>
      <c r="AI113" s="33">
        <f t="array" ref="AI113">IF($C$111="","",IFERROR(MAX(IF((ROW(مسودة!$C$96:$C$125)=SMALL(IF((ROW(مسودة!$C$96:$C$125)*(مسودة!$C$96:$C$125=$C$111)),ROW(مسودة!$C$96:$C$125)),ROW()-ROW(AI113)+1)),مسودة!AI98:'مسودة'!AI$125)),0))</f>
        <v>27</v>
      </c>
      <c r="AJ113" s="33">
        <f t="array" ref="AJ113">IF($C$111="","",IFERROR(MAX(IF((ROW(مسودة!$C$96:$C$125)=SMALL(IF((ROW(مسودة!$C$96:$C$125)*(مسودة!$C$96:$C$125=$C$111)),ROW(مسودة!$C$96:$C$125)),ROW()-ROW(AJ113)+1)),مسودة!AJ98:'مسودة'!AJ$125)),0))</f>
        <v>40</v>
      </c>
      <c r="AK113" s="33">
        <f t="array" ref="AK113">IF($C$111="","",IFERROR(MAX(IF((ROW(مسودة!$C$96:$C$125)=SMALL(IF((ROW(مسودة!$C$96:$C$125)*(مسودة!$C$96:$C$125=$C$111)),ROW(مسودة!$C$96:$C$125)),ROW()-ROW(AK113)+1)),مسودة!AK98:'مسودة'!AK$125)),0))</f>
        <v>10</v>
      </c>
      <c r="AL113" s="33">
        <f t="array" ref="AL113">IF($C$111="","",IFERROR(MAX(IF((ROW(مسودة!$C$96:$C$125)=SMALL(IF((ROW(مسودة!$C$96:$C$125)*(مسودة!$C$96:$C$125=$C$111)),ROW(مسودة!$C$96:$C$125)),ROW()-ROW(AL113)+1)),مسودة!AL98:'مسودة'!AL$125)),0))</f>
        <v>14</v>
      </c>
      <c r="AM113" s="33">
        <f t="array" ref="AM113">IF($C$111="","",IFERROR(MAX(IF((ROW(مسودة!$C$96:$C$125)=SMALL(IF((ROW(مسودة!$C$96:$C$125)*(مسودة!$C$96:$C$125=$C$111)),ROW(مسودة!$C$96:$C$125)),ROW()-ROW(AM113)+1)),مسودة!AM98:'مسودة'!AM$125)),0))</f>
        <v>24</v>
      </c>
      <c r="AN113" s="32">
        <f t="array" ref="AN113">IF($C$111="","",IFERROR(MAX(IF((ROW(مسودة!$C$96:$C$125)=SMALL(IF((ROW(مسودة!$C$96:$C$125)*(مسودة!$C$96:$C$125=$C$111)),ROW(مسودة!$C$96:$C$125)),ROW()-ROW(AN113)+1)),مسودة!AN98:AN$125)),0))</f>
        <v>823</v>
      </c>
      <c r="AO113" s="32">
        <f t="array" ref="AO113">IF($C$111="","",IFERROR(MAX(IF((ROW(مسودة!$C$96:$C$125)=SMALL(IF((ROW(مسودة!$C$96:$C$125)*(مسودة!$C$96:$C$125=$C$111)),ROW(مسودة!$C$96:$C$125)),ROW()-ROW(AO113)+1)),مسودة!AO98:AO$125)),0))</f>
        <v>62.348484848484851</v>
      </c>
      <c r="AP113" s="32" t="str">
        <f>IF(AO113&lt;50,"   ",IF(AO113&lt;65,"مقبول",IF(AO113&lt;75,"جيد",IF(AO113&lt;85,"جيدجداً",IF(AO113&lt;=100,"ممتاز","")))))</f>
        <v>مقبول</v>
      </c>
      <c r="AQ113" s="41"/>
      <c r="AR113" s="41"/>
      <c r="AS113" s="41"/>
      <c r="AT113" s="41"/>
      <c r="AU113" s="97"/>
    </row>
    <row r="114" spans="2:47" ht="28.5" customHeight="1" thickBot="1">
      <c r="B114" s="40">
        <f t="shared" ref="B114" si="11">B111+1</f>
        <v>26</v>
      </c>
      <c r="C114" s="90" t="str">
        <f t="array" ref="C114">IF(ISERROR(INDEX(مسودة!$C$96:$AV$125,SMALL(IF((مسودة!$AV$96:$AV$125="ناجح"),ROW(مسودة!$C$96:$AV$125)-MIN(ROW(مسودة!$C$96:$AV$125))+1,""),ROW(A6)),COLUMN(A6))),"",INDEX(مسودة!$C$96:$AV$125,SMALL(IF((مسودة!$AV$96:$AV$125="ناجح"),ROW(مسودة!$C$96:$AV$125)-MIN(ROW(مسودة!$C$96:$AV$125))+1,""),ROW(A6)),COLUMN(A6)))</f>
        <v/>
      </c>
      <c r="D114" s="87" t="str">
        <f>IF(C114&lt;&gt;"",VLOOKUP(C114,مسودة!$C$96:$D$125,2,0),"")</f>
        <v/>
      </c>
      <c r="E114" s="87" t="str">
        <f>IF(C114&lt;&gt;"",VLOOKUP(C114,مسودة!$C$96:$E$125,3,0),"")</f>
        <v/>
      </c>
      <c r="F114" s="11" t="s">
        <v>30</v>
      </c>
      <c r="G114" s="33" t="str">
        <f t="array" ref="G114">IF($C$114="","",IFERROR(MAX(IF((ROW(مسودة!$C$96:$C$125)=SMALL(IF((ROW(مسودة!$C$96:$C$125)*(مسودة!$C$96:$C$125=$C$114)),ROW(مسودة!$C$96:$C$125)),ROW()-ROW(G114)+1)),مسودة!G96:'مسودة'!G$125)),0))</f>
        <v/>
      </c>
      <c r="H114" s="33" t="str">
        <f t="array" ref="H114">IF($C$114="","",IFERROR(MAX(IF((ROW(مسودة!$C$96:$C$125)=SMALL(IF((ROW(مسودة!$C$96:$C$125)*(مسودة!$C$96:$C$125=$C$114)),ROW(مسودة!$C$96:$C$125)),ROW()-ROW(H114)+1)),مسودة!H96:'مسودة'!H$125)),0))</f>
        <v/>
      </c>
      <c r="I114" s="33" t="str">
        <f t="array" ref="I114">IF($C$114="","",IFERROR(MAX(IF((ROW(مسودة!$C$96:$C$125)=SMALL(IF((ROW(مسودة!$C$96:$C$125)*(مسودة!$C$96:$C$125=$C$114)),ROW(مسودة!$C$96:$C$125)),ROW()-ROW(I114)+1)),مسودة!I96:'مسودة'!I$125)),0))</f>
        <v/>
      </c>
      <c r="J114" s="33" t="str">
        <f t="array" ref="J114">IF($C$114="","",IFERROR(MAX(IF((ROW(مسودة!$C$96:$C$125)=SMALL(IF((ROW(مسودة!$C$96:$C$125)*(مسودة!$C$96:$C$125=$C$114)),ROW(مسودة!$C$96:$C$125)),ROW()-ROW(J114)+1)),مسودة!J96:'مسودة'!J$125)),0))</f>
        <v/>
      </c>
      <c r="K114" s="33" t="str">
        <f t="array" ref="K114">IF($C$114="","",IFERROR(MAX(IF((ROW(مسودة!$C$96:$C$125)=SMALL(IF((ROW(مسودة!$C$96:$C$125)*(مسودة!$C$96:$C$125=$C$114)),ROW(مسودة!$C$96:$C$125)),ROW()-ROW(K114)+1)),مسودة!K96:'مسودة'!K$125)),0))</f>
        <v/>
      </c>
      <c r="L114" s="33" t="str">
        <f t="array" ref="L114">IF($C$114="","",IFERROR(MAX(IF((ROW(مسودة!$C$96:$C$125)=SMALL(IF((ROW(مسودة!$C$96:$C$125)*(مسودة!$C$96:$C$125=$C$114)),ROW(مسودة!$C$96:$C$125)),ROW()-ROW(L114)+1)),مسودة!L96:'مسودة'!L$125)),0))</f>
        <v/>
      </c>
      <c r="M114" s="33" t="str">
        <f t="array" ref="M114">IF($C$114="","",IFERROR(MAX(IF((ROW(مسودة!$C$96:$C$125)=SMALL(IF((ROW(مسودة!$C$96:$C$125)*(مسودة!$C$96:$C$125=$C$114)),ROW(مسودة!$C$96:$C$125)),ROW()-ROW(M114)+1)),مسودة!M96:'مسودة'!M$125)),0))</f>
        <v/>
      </c>
      <c r="N114" s="33" t="str">
        <f t="array" ref="N114">IF($C$114="","",IFERROR(MAX(IF((ROW(مسودة!$C$96:$C$125)=SMALL(IF((ROW(مسودة!$C$96:$C$125)*(مسودة!$C$96:$C$125=$C$114)),ROW(مسودة!$C$96:$C$125)),ROW()-ROW(N114)+1)),مسودة!N96:'مسودة'!N$125)),0))</f>
        <v/>
      </c>
      <c r="O114" s="33" t="str">
        <f t="array" ref="O114">IF($C$114="","",IFERROR(MAX(IF((ROW(مسودة!$C$96:$C$125)=SMALL(IF((ROW(مسودة!$C$96:$C$125)*(مسودة!$C$96:$C$125=$C$114)),ROW(مسودة!$C$96:$C$125)),ROW()-ROW(O114)+1)),مسودة!O96:'مسودة'!O$125)),0))</f>
        <v/>
      </c>
      <c r="P114" s="33" t="str">
        <f t="array" ref="P114">IF($C$114="","",IFERROR(MAX(IF((ROW(مسودة!$C$96:$C$125)=SMALL(IF((ROW(مسودة!$C$96:$C$125)*(مسودة!$C$96:$C$125=$C$114)),ROW(مسودة!$C$96:$C$125)),ROW()-ROW(P114)+1)),مسودة!P96:'مسودة'!P$125)),0))</f>
        <v/>
      </c>
      <c r="Q114" s="33" t="str">
        <f t="array" ref="Q114">IF($C$114="","",IFERROR(MAX(IF((ROW(مسودة!$C$96:$C$125)=SMALL(IF((ROW(مسودة!$C$96:$C$125)*(مسودة!$C$96:$C$125=$C$114)),ROW(مسودة!$C$96:$C$125)),ROW()-ROW(Q114)+1)),مسودة!Q96:'مسودة'!Q$125)),0))</f>
        <v/>
      </c>
      <c r="R114" s="33" t="str">
        <f t="array" ref="R114">IF($C$114="","",IFERROR(MAX(IF((ROW(مسودة!$C$96:$C$125)=SMALL(IF((ROW(مسودة!$C$96:$C$125)*(مسودة!$C$96:$C$125=$C$114)),ROW(مسودة!$C$96:$C$125)),ROW()-ROW(R114)+1)),مسودة!R96:'مسودة'!R$125)),0))</f>
        <v/>
      </c>
      <c r="S114" s="33" t="str">
        <f t="array" ref="S114">IF($C$114="","",IFERROR(MAX(IF((ROW(مسودة!$C$96:$C$125)=SMALL(IF((ROW(مسودة!$C$96:$C$125)*(مسودة!$C$96:$C$125=$C$114)),ROW(مسودة!$C$96:$C$125)),ROW()-ROW(S114)+1)),مسودة!S96:'مسودة'!S$125)),0))</f>
        <v/>
      </c>
      <c r="T114" s="33" t="str">
        <f t="array" ref="T114">IF($C$114="","",IFERROR(MAX(IF((ROW(مسودة!$C$96:$C$125)=SMALL(IF((ROW(مسودة!$C$96:$C$125)*(مسودة!$C$96:$C$125=$C$114)),ROW(مسودة!$C$96:$C$125)),ROW()-ROW(T114)+1)),مسودة!T96:'مسودة'!T$125)),0))</f>
        <v/>
      </c>
      <c r="U114" s="33" t="str">
        <f t="array" ref="U114">IF($C$114="","",IFERROR(MAX(IF((ROW(مسودة!$C$96:$C$125)=SMALL(IF((ROW(مسودة!$C$96:$C$125)*(مسودة!$C$96:$C$125=$C$114)),ROW(مسودة!$C$96:$C$125)),ROW()-ROW(U114)+1)),مسودة!U96:'مسودة'!U$125)),0))</f>
        <v/>
      </c>
      <c r="V114" s="33" t="str">
        <f t="array" ref="V114">IF($C$114="","",IFERROR(MAX(IF((ROW(مسودة!$C$96:$C$125)=SMALL(IF((ROW(مسودة!$C$96:$C$125)*(مسودة!$C$96:$C$125=$C$114)),ROW(مسودة!$C$96:$C$125)),ROW()-ROW(V114)+1)),مسودة!V96:'مسودة'!V$125)),0))</f>
        <v/>
      </c>
      <c r="W114" s="33" t="str">
        <f t="array" ref="W114">IF($C$114="","",IFERROR(MAX(IF((ROW(مسودة!$C$96:$C$125)=SMALL(IF((ROW(مسودة!$C$96:$C$125)*(مسودة!$C$96:$C$125=$C$114)),ROW(مسودة!$C$96:$C$125)),ROW()-ROW(W114)+1)),مسودة!W96:'مسودة'!W$125)),0))</f>
        <v/>
      </c>
      <c r="X114" s="33" t="str">
        <f t="array" ref="X114">IF($C$114="","",IFERROR(MAX(IF((ROW(مسودة!$C$96:$C$125)=SMALL(IF((ROW(مسودة!$C$96:$C$125)*(مسودة!$C$96:$C$125=$C$114)),ROW(مسودة!$C$96:$C$125)),ROW()-ROW(X114)+1)),مسودة!X96:'مسودة'!X$125)),0))</f>
        <v/>
      </c>
      <c r="Y114" s="33" t="str">
        <f t="array" ref="Y114">IF($C$114="","",IFERROR(MAX(IF((ROW(مسودة!$C$96:$C$125)=SMALL(IF((ROW(مسودة!$C$96:$C$125)*(مسودة!$C$96:$C$125=$C$114)),ROW(مسودة!$C$96:$C$125)),ROW()-ROW(Y114)+1)),مسودة!Y96:'مسودة'!Y$125)),0))</f>
        <v/>
      </c>
      <c r="Z114" s="33" t="str">
        <f t="array" ref="Z114">IF($C$114="","",IFERROR(MAX(IF((ROW(مسودة!$C$96:$C$125)=SMALL(IF((ROW(مسودة!$C$96:$C$125)*(مسودة!$C$96:$C$125=$C$114)),ROW(مسودة!$C$96:$C$125)),ROW()-ROW(Z114)+1)),مسودة!Z96:'مسودة'!Z$125)),0))</f>
        <v/>
      </c>
      <c r="AA114" s="33" t="str">
        <f t="array" ref="AA114">IF($C$114="","",IFERROR(MAX(IF((ROW(مسودة!$C$96:$C$125)=SMALL(IF((ROW(مسودة!$C$96:$C$125)*(مسودة!$C$96:$C$125=$C$114)),ROW(مسودة!$C$96:$C$125)),ROW()-ROW(AA114)+1)),مسودة!AA96:'مسودة'!AA$125)),0))</f>
        <v/>
      </c>
      <c r="AB114" s="33" t="str">
        <f t="array" ref="AB114">IF($C$114="","",IFERROR(MAX(IF((ROW(مسودة!$C$96:$C$125)=SMALL(IF((ROW(مسودة!$C$96:$C$125)*(مسودة!$C$96:$C$125=$C$114)),ROW(مسودة!$C$96:$C$125)),ROW()-ROW(AB114)+1)),مسودة!AB96:'مسودة'!AB$125)),0))</f>
        <v/>
      </c>
      <c r="AC114" s="33" t="str">
        <f t="array" ref="AC114">IF($C$114="","",IFERROR(MAX(IF((ROW(مسودة!$C$96:$C$125)=SMALL(IF((ROW(مسودة!$C$96:$C$125)*(مسودة!$C$96:$C$125=$C$114)),ROW(مسودة!$C$96:$C$125)),ROW()-ROW(AC114)+1)),مسودة!AC96:'مسودة'!AC$125)),0))</f>
        <v/>
      </c>
      <c r="AD114" s="33" t="str">
        <f t="array" ref="AD114">IF($C$114="","",IFERROR(MAX(IF((ROW(مسودة!$C$96:$C$125)=SMALL(IF((ROW(مسودة!$C$96:$C$125)*(مسودة!$C$96:$C$125=$C$114)),ROW(مسودة!$C$96:$C$125)),ROW()-ROW(AD114)+1)),مسودة!AD96:'مسودة'!AD$125)),0))</f>
        <v/>
      </c>
      <c r="AE114" s="33" t="str">
        <f t="array" ref="AE114">IF($C$114="","",IFERROR(MAX(IF((ROW(مسودة!$C$96:$C$125)=SMALL(IF((ROW(مسودة!$C$96:$C$125)*(مسودة!$C$96:$C$125=$C$114)),ROW(مسودة!$C$96:$C$125)),ROW()-ROW(AE114)+1)),مسودة!AE96:'مسودة'!AE$125)),0))</f>
        <v/>
      </c>
      <c r="AF114" s="33" t="str">
        <f t="array" ref="AF114">IF($C$114="","",IFERROR(MAX(IF((ROW(مسودة!$C$96:$C$125)=SMALL(IF((ROW(مسودة!$C$96:$C$125)*(مسودة!$C$96:$C$125=$C$114)),ROW(مسودة!$C$96:$C$125)),ROW()-ROW(AF114)+1)),مسودة!AF96:'مسودة'!AF$125)),0))</f>
        <v/>
      </c>
      <c r="AG114" s="33" t="str">
        <f t="array" ref="AG114">IF($C$114="","",IFERROR(MAX(IF((ROW(مسودة!$C$96:$C$125)=SMALL(IF((ROW(مسودة!$C$96:$C$125)*(مسودة!$C$96:$C$125=$C$114)),ROW(مسودة!$C$96:$C$125)),ROW()-ROW(AG114)+1)),مسودة!AG96:'مسودة'!AG$125)),0))</f>
        <v/>
      </c>
      <c r="AH114" s="33" t="str">
        <f t="array" ref="AH114">IF($C$114="","",IFERROR(MAX(IF((ROW(مسودة!$C$96:$C$125)=SMALL(IF((ROW(مسودة!$C$96:$C$125)*(مسودة!$C$96:$C$125=$C$114)),ROW(مسودة!$C$96:$C$125)),ROW()-ROW(AH114)+1)),مسودة!AH96:'مسودة'!AH$125)),0))</f>
        <v/>
      </c>
      <c r="AI114" s="33" t="str">
        <f t="array" ref="AI114">IF($C$114="","",IFERROR(MAX(IF((ROW(مسودة!$C$96:$C$125)=SMALL(IF((ROW(مسودة!$C$96:$C$125)*(مسودة!$C$96:$C$125=$C$114)),ROW(مسودة!$C$96:$C$125)),ROW()-ROW(AI114)+1)),مسودة!AI96:'مسودة'!AI$125)),0))</f>
        <v/>
      </c>
      <c r="AJ114" s="33" t="str">
        <f t="array" ref="AJ114">IF($C$114="","",IFERROR(MAX(IF((ROW(مسودة!$C$96:$C$125)=SMALL(IF((ROW(مسودة!$C$96:$C$125)*(مسودة!$C$96:$C$125=$C$114)),ROW(مسودة!$C$96:$C$125)),ROW()-ROW(AJ114)+1)),مسودة!AJ96:'مسودة'!AJ$125)),0))</f>
        <v/>
      </c>
      <c r="AK114" s="33" t="str">
        <f t="array" ref="AK114">IF($C$114="","",IFERROR(MAX(IF((ROW(مسودة!$C$96:$C$125)=SMALL(IF((ROW(مسودة!$C$96:$C$125)*(مسودة!$C$96:$C$125=$C$114)),ROW(مسودة!$C$96:$C$125)),ROW()-ROW(AK114)+1)),مسودة!AK96:'مسودة'!AK$125)),0))</f>
        <v/>
      </c>
      <c r="AL114" s="33" t="str">
        <f t="array" ref="AL114">IF($C$114="","",IFERROR(MAX(IF((ROW(مسودة!$C$96:$C$125)=SMALL(IF((ROW(مسودة!$C$96:$C$125)*(مسودة!$C$96:$C$125=$C$114)),ROW(مسودة!$C$96:$C$125)),ROW()-ROW(AL114)+1)),مسودة!AL96:'مسودة'!AL$125)),0))</f>
        <v/>
      </c>
      <c r="AM114" s="33" t="str">
        <f t="array" ref="AM114">IF($C$114="","",IFERROR(MAX(IF((ROW(مسودة!$C$96:$C$125)=SMALL(IF((ROW(مسودة!$C$96:$C$125)*(مسودة!$C$96:$C$125=$C$114)),ROW(مسودة!$C$96:$C$125)),ROW()-ROW(AM114)+1)),مسودة!AM96:'مسودة'!AM$125)),0))</f>
        <v/>
      </c>
      <c r="AN114" s="46"/>
      <c r="AO114" s="46"/>
      <c r="AP114" s="47"/>
      <c r="AQ114" s="41"/>
      <c r="AR114" s="41"/>
      <c r="AS114" s="41"/>
      <c r="AT114" s="41"/>
      <c r="AU114" s="95" t="str">
        <f>IFERROR(LOOKUP(2,1/((مسودة!$C$96:$C$125=C114)*(مسودة!$F$96:$F$125=F114)),مسودة!$AV$96:$AV$125),"")</f>
        <v/>
      </c>
    </row>
    <row r="115" spans="2:47" ht="28.5" customHeight="1" thickBot="1">
      <c r="B115" s="40"/>
      <c r="C115" s="91"/>
      <c r="D115" s="43"/>
      <c r="E115" s="43"/>
      <c r="F115" s="11" t="s">
        <v>31</v>
      </c>
      <c r="G115" s="33" t="str">
        <f t="array" ref="G115">IF($C$114="","",IFERROR(MAX(IF((ROW(مسودة!$C$96:$C$125)=SMALL(IF((ROW(مسودة!$C$96:$C$125)*(مسودة!$C$96:$C$125=$C$114)),ROW(مسودة!$C$96:$C$125)),ROW()-ROW(G115)+1)),مسودة!G97:'مسودة'!G$125)),0))</f>
        <v/>
      </c>
      <c r="H115" s="33" t="str">
        <f t="array" ref="H115">IF($C$114="","",IFERROR(MAX(IF((ROW(مسودة!$C$96:$C$125)=SMALL(IF((ROW(مسودة!$C$96:$C$125)*(مسودة!$C$96:$C$125=$C$114)),ROW(مسودة!$C$96:$C$125)),ROW()-ROW(H115)+1)),مسودة!H97:'مسودة'!H$125)),0))</f>
        <v/>
      </c>
      <c r="I115" s="33" t="str">
        <f t="array" ref="I115">IF($C$114="","",IFERROR(MAX(IF((ROW(مسودة!$C$96:$C$125)=SMALL(IF((ROW(مسودة!$C$96:$C$125)*(مسودة!$C$96:$C$125=$C$114)),ROW(مسودة!$C$96:$C$125)),ROW()-ROW(I115)+1)),مسودة!I97:'مسودة'!I$125)),0))</f>
        <v/>
      </c>
      <c r="J115" s="33" t="str">
        <f t="array" ref="J115">IF($C$114="","",IFERROR(MAX(IF((ROW(مسودة!$C$96:$C$125)=SMALL(IF((ROW(مسودة!$C$96:$C$125)*(مسودة!$C$96:$C$125=$C$114)),ROW(مسودة!$C$96:$C$125)),ROW()-ROW(J115)+1)),مسودة!J97:'مسودة'!J$125)),0))</f>
        <v/>
      </c>
      <c r="K115" s="33" t="str">
        <f t="array" ref="K115">IF($C$114="","",IFERROR(MAX(IF((ROW(مسودة!$C$96:$C$125)=SMALL(IF((ROW(مسودة!$C$96:$C$125)*(مسودة!$C$96:$C$125=$C$114)),ROW(مسودة!$C$96:$C$125)),ROW()-ROW(K115)+1)),مسودة!K97:'مسودة'!K$125)),0))</f>
        <v/>
      </c>
      <c r="L115" s="33" t="str">
        <f t="array" ref="L115">IF($C$114="","",IFERROR(MAX(IF((ROW(مسودة!$C$96:$C$125)=SMALL(IF((ROW(مسودة!$C$96:$C$125)*(مسودة!$C$96:$C$125=$C$114)),ROW(مسودة!$C$96:$C$125)),ROW()-ROW(L115)+1)),مسودة!L97:'مسودة'!L$125)),0))</f>
        <v/>
      </c>
      <c r="M115" s="33" t="str">
        <f t="array" ref="M115">IF($C$114="","",IFERROR(MAX(IF((ROW(مسودة!$C$96:$C$125)=SMALL(IF((ROW(مسودة!$C$96:$C$125)*(مسودة!$C$96:$C$125=$C$114)),ROW(مسودة!$C$96:$C$125)),ROW()-ROW(M115)+1)),مسودة!M97:'مسودة'!M$125)),0))</f>
        <v/>
      </c>
      <c r="N115" s="33" t="str">
        <f t="array" ref="N115">IF($C$114="","",IFERROR(MAX(IF((ROW(مسودة!$C$96:$C$125)=SMALL(IF((ROW(مسودة!$C$96:$C$125)*(مسودة!$C$96:$C$125=$C$114)),ROW(مسودة!$C$96:$C$125)),ROW()-ROW(N115)+1)),مسودة!N97:'مسودة'!N$125)),0))</f>
        <v/>
      </c>
      <c r="O115" s="33" t="str">
        <f t="array" ref="O115">IF($C$114="","",IFERROR(MAX(IF((ROW(مسودة!$C$96:$C$125)=SMALL(IF((ROW(مسودة!$C$96:$C$125)*(مسودة!$C$96:$C$125=$C$114)),ROW(مسودة!$C$96:$C$125)),ROW()-ROW(O115)+1)),مسودة!O97:'مسودة'!O$125)),0))</f>
        <v/>
      </c>
      <c r="P115" s="33" t="str">
        <f t="array" ref="P115">IF($C$114="","",IFERROR(MAX(IF((ROW(مسودة!$C$96:$C$125)=SMALL(IF((ROW(مسودة!$C$96:$C$125)*(مسودة!$C$96:$C$125=$C$114)),ROW(مسودة!$C$96:$C$125)),ROW()-ROW(P115)+1)),مسودة!P97:'مسودة'!P$125)),0))</f>
        <v/>
      </c>
      <c r="Q115" s="33" t="str">
        <f t="array" ref="Q115">IF($C$114="","",IFERROR(MAX(IF((ROW(مسودة!$C$96:$C$125)=SMALL(IF((ROW(مسودة!$C$96:$C$125)*(مسودة!$C$96:$C$125=$C$114)),ROW(مسودة!$C$96:$C$125)),ROW()-ROW(Q115)+1)),مسودة!Q97:'مسودة'!Q$125)),0))</f>
        <v/>
      </c>
      <c r="R115" s="33" t="str">
        <f t="array" ref="R115">IF($C$114="","",IFERROR(MAX(IF((ROW(مسودة!$C$96:$C$125)=SMALL(IF((ROW(مسودة!$C$96:$C$125)*(مسودة!$C$96:$C$125=$C$114)),ROW(مسودة!$C$96:$C$125)),ROW()-ROW(R115)+1)),مسودة!R97:'مسودة'!R$125)),0))</f>
        <v/>
      </c>
      <c r="S115" s="33" t="str">
        <f t="array" ref="S115">IF($C$114="","",IFERROR(MAX(IF((ROW(مسودة!$C$96:$C$125)=SMALL(IF((ROW(مسودة!$C$96:$C$125)*(مسودة!$C$96:$C$125=$C$114)),ROW(مسودة!$C$96:$C$125)),ROW()-ROW(S115)+1)),مسودة!S97:'مسودة'!S$125)),0))</f>
        <v/>
      </c>
      <c r="T115" s="33" t="str">
        <f t="array" ref="T115">IF($C$114="","",IFERROR(MAX(IF((ROW(مسودة!$C$96:$C$125)=SMALL(IF((ROW(مسودة!$C$96:$C$125)*(مسودة!$C$96:$C$125=$C$114)),ROW(مسودة!$C$96:$C$125)),ROW()-ROW(T115)+1)),مسودة!T97:'مسودة'!T$125)),0))</f>
        <v/>
      </c>
      <c r="U115" s="33" t="str">
        <f t="array" ref="U115">IF($C$114="","",IFERROR(MAX(IF((ROW(مسودة!$C$96:$C$125)=SMALL(IF((ROW(مسودة!$C$96:$C$125)*(مسودة!$C$96:$C$125=$C$114)),ROW(مسودة!$C$96:$C$125)),ROW()-ROW(U115)+1)),مسودة!U97:'مسودة'!U$125)),0))</f>
        <v/>
      </c>
      <c r="V115" s="33" t="str">
        <f t="array" ref="V115">IF($C$114="","",IFERROR(MAX(IF((ROW(مسودة!$C$96:$C$125)=SMALL(IF((ROW(مسودة!$C$96:$C$125)*(مسودة!$C$96:$C$125=$C$114)),ROW(مسودة!$C$96:$C$125)),ROW()-ROW(V115)+1)),مسودة!V97:'مسودة'!V$125)),0))</f>
        <v/>
      </c>
      <c r="W115" s="33" t="str">
        <f t="array" ref="W115">IF($C$114="","",IFERROR(MAX(IF((ROW(مسودة!$C$96:$C$125)=SMALL(IF((ROW(مسودة!$C$96:$C$125)*(مسودة!$C$96:$C$125=$C$114)),ROW(مسودة!$C$96:$C$125)),ROW()-ROW(W115)+1)),مسودة!W97:'مسودة'!W$125)),0))</f>
        <v/>
      </c>
      <c r="X115" s="33" t="str">
        <f t="array" ref="X115">IF($C$114="","",IFERROR(MAX(IF((ROW(مسودة!$C$96:$C$125)=SMALL(IF((ROW(مسودة!$C$96:$C$125)*(مسودة!$C$96:$C$125=$C$114)),ROW(مسودة!$C$96:$C$125)),ROW()-ROW(X115)+1)),مسودة!X97:'مسودة'!X$125)),0))</f>
        <v/>
      </c>
      <c r="Y115" s="33" t="str">
        <f t="array" ref="Y115">IF($C$114="","",IFERROR(MAX(IF((ROW(مسودة!$C$96:$C$125)=SMALL(IF((ROW(مسودة!$C$96:$C$125)*(مسودة!$C$96:$C$125=$C$114)),ROW(مسودة!$C$96:$C$125)),ROW()-ROW(Y115)+1)),مسودة!Y97:'مسودة'!Y$125)),0))</f>
        <v/>
      </c>
      <c r="Z115" s="33" t="str">
        <f t="array" ref="Z115">IF($C$114="","",IFERROR(MAX(IF((ROW(مسودة!$C$96:$C$125)=SMALL(IF((ROW(مسودة!$C$96:$C$125)*(مسودة!$C$96:$C$125=$C$114)),ROW(مسودة!$C$96:$C$125)),ROW()-ROW(Z115)+1)),مسودة!Z97:'مسودة'!Z$125)),0))</f>
        <v/>
      </c>
      <c r="AA115" s="33" t="str">
        <f t="array" ref="AA115">IF($C$114="","",IFERROR(MAX(IF((ROW(مسودة!$C$96:$C$125)=SMALL(IF((ROW(مسودة!$C$96:$C$125)*(مسودة!$C$96:$C$125=$C$114)),ROW(مسودة!$C$96:$C$125)),ROW()-ROW(AA115)+1)),مسودة!AA97:'مسودة'!AA$125)),0))</f>
        <v/>
      </c>
      <c r="AB115" s="33" t="str">
        <f t="array" ref="AB115">IF($C$114="","",IFERROR(MAX(IF((ROW(مسودة!$C$96:$C$125)=SMALL(IF((ROW(مسودة!$C$96:$C$125)*(مسودة!$C$96:$C$125=$C$114)),ROW(مسودة!$C$96:$C$125)),ROW()-ROW(AB115)+1)),مسودة!AB97:'مسودة'!AB$125)),0))</f>
        <v/>
      </c>
      <c r="AC115" s="33" t="str">
        <f t="array" ref="AC115">IF($C$114="","",IFERROR(MAX(IF((ROW(مسودة!$C$96:$C$125)=SMALL(IF((ROW(مسودة!$C$96:$C$125)*(مسودة!$C$96:$C$125=$C$114)),ROW(مسودة!$C$96:$C$125)),ROW()-ROW(AC115)+1)),مسودة!AC97:'مسودة'!AC$125)),0))</f>
        <v/>
      </c>
      <c r="AD115" s="33" t="str">
        <f t="array" ref="AD115">IF($C$114="","",IFERROR(MAX(IF((ROW(مسودة!$C$96:$C$125)=SMALL(IF((ROW(مسودة!$C$96:$C$125)*(مسودة!$C$96:$C$125=$C$114)),ROW(مسودة!$C$96:$C$125)),ROW()-ROW(AD115)+1)),مسودة!AD97:'مسودة'!AD$125)),0))</f>
        <v/>
      </c>
      <c r="AE115" s="33" t="str">
        <f t="array" ref="AE115">IF($C$114="","",IFERROR(MAX(IF((ROW(مسودة!$C$96:$C$125)=SMALL(IF((ROW(مسودة!$C$96:$C$125)*(مسودة!$C$96:$C$125=$C$114)),ROW(مسودة!$C$96:$C$125)),ROW()-ROW(AE115)+1)),مسودة!AE97:'مسودة'!AE$125)),0))</f>
        <v/>
      </c>
      <c r="AF115" s="33" t="str">
        <f t="array" ref="AF115">IF($C$114="","",IFERROR(MAX(IF((ROW(مسودة!$C$96:$C$125)=SMALL(IF((ROW(مسودة!$C$96:$C$125)*(مسودة!$C$96:$C$125=$C$114)),ROW(مسودة!$C$96:$C$125)),ROW()-ROW(AF115)+1)),مسودة!AF97:'مسودة'!AF$125)),0))</f>
        <v/>
      </c>
      <c r="AG115" s="33" t="str">
        <f t="array" ref="AG115">IF($C$114="","",IFERROR(MAX(IF((ROW(مسودة!$C$96:$C$125)=SMALL(IF((ROW(مسودة!$C$96:$C$125)*(مسودة!$C$96:$C$125=$C$114)),ROW(مسودة!$C$96:$C$125)),ROW()-ROW(AG115)+1)),مسودة!AG97:'مسودة'!AG$125)),0))</f>
        <v/>
      </c>
      <c r="AH115" s="33" t="str">
        <f t="array" ref="AH115">IF($C$114="","",IFERROR(MAX(IF((ROW(مسودة!$C$96:$C$125)=SMALL(IF((ROW(مسودة!$C$96:$C$125)*(مسودة!$C$96:$C$125=$C$114)),ROW(مسودة!$C$96:$C$125)),ROW()-ROW(AH115)+1)),مسودة!AH97:'مسودة'!AH$125)),0))</f>
        <v/>
      </c>
      <c r="AI115" s="33" t="str">
        <f t="array" ref="AI115">IF($C$114="","",IFERROR(MAX(IF((ROW(مسودة!$C$96:$C$125)=SMALL(IF((ROW(مسودة!$C$96:$C$125)*(مسودة!$C$96:$C$125=$C$114)),ROW(مسودة!$C$96:$C$125)),ROW()-ROW(AI115)+1)),مسودة!AI97:'مسودة'!AI$125)),0))</f>
        <v/>
      </c>
      <c r="AJ115" s="33" t="str">
        <f t="array" ref="AJ115">IF($C$114="","",IFERROR(MAX(IF((ROW(مسودة!$C$96:$C$125)=SMALL(IF((ROW(مسودة!$C$96:$C$125)*(مسودة!$C$96:$C$125=$C$114)),ROW(مسودة!$C$96:$C$125)),ROW()-ROW(AJ115)+1)),مسودة!AJ97:'مسودة'!AJ$125)),0))</f>
        <v/>
      </c>
      <c r="AK115" s="33" t="str">
        <f t="array" ref="AK115">IF($C$114="","",IFERROR(MAX(IF((ROW(مسودة!$C$96:$C$125)=SMALL(IF((ROW(مسودة!$C$96:$C$125)*(مسودة!$C$96:$C$125=$C$114)),ROW(مسودة!$C$96:$C$125)),ROW()-ROW(AK115)+1)),مسودة!AK97:'مسودة'!AK$125)),0))</f>
        <v/>
      </c>
      <c r="AL115" s="33" t="str">
        <f t="array" ref="AL115">IF($C$114="","",IFERROR(MAX(IF((ROW(مسودة!$C$96:$C$125)=SMALL(IF((ROW(مسودة!$C$96:$C$125)*(مسودة!$C$96:$C$125=$C$114)),ROW(مسودة!$C$96:$C$125)),ROW()-ROW(AL115)+1)),مسودة!AL97:'مسودة'!AL$125)),0))</f>
        <v/>
      </c>
      <c r="AM115" s="33" t="str">
        <f t="array" ref="AM115">IF($C$114="","",IFERROR(MAX(IF((ROW(مسودة!$C$96:$C$125)=SMALL(IF((ROW(مسودة!$C$96:$C$125)*(مسودة!$C$96:$C$125=$C$114)),ROW(مسودة!$C$96:$C$125)),ROW()-ROW(AM115)+1)),مسودة!AM97:'مسودة'!AM$125)),0))</f>
        <v/>
      </c>
      <c r="AN115" s="46"/>
      <c r="AO115" s="46"/>
      <c r="AP115" s="48"/>
      <c r="AQ115" s="41"/>
      <c r="AR115" s="41"/>
      <c r="AS115" s="41"/>
      <c r="AT115" s="41"/>
      <c r="AU115" s="96"/>
    </row>
    <row r="116" spans="2:47" ht="36" customHeight="1" thickBot="1">
      <c r="B116" s="40"/>
      <c r="C116" s="85"/>
      <c r="D116" s="43"/>
      <c r="E116" s="43"/>
      <c r="F116" s="14" t="s">
        <v>32</v>
      </c>
      <c r="G116" s="33" t="str">
        <f t="array" ref="G116">IF($C$114="","",IFERROR(MAX(IF((ROW(مسودة!$C$96:$C$125)=SMALL(IF((ROW(مسودة!$C$96:$C$125)*(مسودة!$C$96:$C$125=$C$114)),ROW(مسودة!$C$96:$C$125)),ROW()-ROW(G116)+1)),مسودة!G98:'مسودة'!G$125)),0))</f>
        <v/>
      </c>
      <c r="H116" s="33" t="str">
        <f t="array" ref="H116">IF($C$114="","",IFERROR(MAX(IF((ROW(مسودة!$C$96:$C$125)=SMALL(IF((ROW(مسودة!$C$96:$C$125)*(مسودة!$C$96:$C$125=$C$114)),ROW(مسودة!$C$96:$C$125)),ROW()-ROW(H116)+1)),مسودة!H98:'مسودة'!H$125)),0))</f>
        <v/>
      </c>
      <c r="I116" s="33" t="str">
        <f t="array" ref="I116">IF($C$114="","",IFERROR(MAX(IF((ROW(مسودة!$C$96:$C$125)=SMALL(IF((ROW(مسودة!$C$96:$C$125)*(مسودة!$C$96:$C$125=$C$114)),ROW(مسودة!$C$96:$C$125)),ROW()-ROW(I116)+1)),مسودة!I98:'مسودة'!I$125)),0))</f>
        <v/>
      </c>
      <c r="J116" s="33" t="str">
        <f t="array" ref="J116">IF($C$114="","",IFERROR(MAX(IF((ROW(مسودة!$C$96:$C$125)=SMALL(IF((ROW(مسودة!$C$96:$C$125)*(مسودة!$C$96:$C$125=$C$114)),ROW(مسودة!$C$96:$C$125)),ROW()-ROW(J116)+1)),مسودة!J98:'مسودة'!J$125)),0))</f>
        <v/>
      </c>
      <c r="K116" s="33" t="str">
        <f t="array" ref="K116">IF($C$114="","",IFERROR(MAX(IF((ROW(مسودة!$C$96:$C$125)=SMALL(IF((ROW(مسودة!$C$96:$C$125)*(مسودة!$C$96:$C$125=$C$114)),ROW(مسودة!$C$96:$C$125)),ROW()-ROW(K116)+1)),مسودة!K98:'مسودة'!K$125)),0))</f>
        <v/>
      </c>
      <c r="L116" s="33" t="str">
        <f t="array" ref="L116">IF($C$114="","",IFERROR(MAX(IF((ROW(مسودة!$C$96:$C$125)=SMALL(IF((ROW(مسودة!$C$96:$C$125)*(مسودة!$C$96:$C$125=$C$114)),ROW(مسودة!$C$96:$C$125)),ROW()-ROW(L116)+1)),مسودة!L98:'مسودة'!L$125)),0))</f>
        <v/>
      </c>
      <c r="M116" s="33" t="str">
        <f t="array" ref="M116">IF($C$114="","",IFERROR(MAX(IF((ROW(مسودة!$C$96:$C$125)=SMALL(IF((ROW(مسودة!$C$96:$C$125)*(مسودة!$C$96:$C$125=$C$114)),ROW(مسودة!$C$96:$C$125)),ROW()-ROW(M116)+1)),مسودة!M98:'مسودة'!M$125)),0))</f>
        <v/>
      </c>
      <c r="N116" s="33" t="str">
        <f t="array" ref="N116">IF($C$114="","",IFERROR(MAX(IF((ROW(مسودة!$C$96:$C$125)=SMALL(IF((ROW(مسودة!$C$96:$C$125)*(مسودة!$C$96:$C$125=$C$114)),ROW(مسودة!$C$96:$C$125)),ROW()-ROW(N116)+1)),مسودة!N98:'مسودة'!N$125)),0))</f>
        <v/>
      </c>
      <c r="O116" s="33" t="str">
        <f t="array" ref="O116">IF($C$114="","",IFERROR(MAX(IF((ROW(مسودة!$C$96:$C$125)=SMALL(IF((ROW(مسودة!$C$96:$C$125)*(مسودة!$C$96:$C$125=$C$114)),ROW(مسودة!$C$96:$C$125)),ROW()-ROW(O116)+1)),مسودة!O98:'مسودة'!O$125)),0))</f>
        <v/>
      </c>
      <c r="P116" s="33" t="str">
        <f t="array" ref="P116">IF($C$114="","",IFERROR(MAX(IF((ROW(مسودة!$C$96:$C$125)=SMALL(IF((ROW(مسودة!$C$96:$C$125)*(مسودة!$C$96:$C$125=$C$114)),ROW(مسودة!$C$96:$C$125)),ROW()-ROW(P116)+1)),مسودة!P98:'مسودة'!P$125)),0))</f>
        <v/>
      </c>
      <c r="Q116" s="33" t="str">
        <f t="array" ref="Q116">IF($C$114="","",IFERROR(MAX(IF((ROW(مسودة!$C$96:$C$125)=SMALL(IF((ROW(مسودة!$C$96:$C$125)*(مسودة!$C$96:$C$125=$C$114)),ROW(مسودة!$C$96:$C$125)),ROW()-ROW(Q116)+1)),مسودة!Q98:'مسودة'!Q$125)),0))</f>
        <v/>
      </c>
      <c r="R116" s="33" t="str">
        <f t="array" ref="R116">IF($C$114="","",IFERROR(MAX(IF((ROW(مسودة!$C$96:$C$125)=SMALL(IF((ROW(مسودة!$C$96:$C$125)*(مسودة!$C$96:$C$125=$C$114)),ROW(مسودة!$C$96:$C$125)),ROW()-ROW(R116)+1)),مسودة!R98:'مسودة'!R$125)),0))</f>
        <v/>
      </c>
      <c r="S116" s="33" t="str">
        <f t="array" ref="S116">IF($C$114="","",IFERROR(MAX(IF((ROW(مسودة!$C$96:$C$125)=SMALL(IF((ROW(مسودة!$C$96:$C$125)*(مسودة!$C$96:$C$125=$C$114)),ROW(مسودة!$C$96:$C$125)),ROW()-ROW(S116)+1)),مسودة!S98:'مسودة'!S$125)),0))</f>
        <v/>
      </c>
      <c r="T116" s="33" t="str">
        <f t="array" ref="T116">IF($C$114="","",IFERROR(MAX(IF((ROW(مسودة!$C$96:$C$125)=SMALL(IF((ROW(مسودة!$C$96:$C$125)*(مسودة!$C$96:$C$125=$C$114)),ROW(مسودة!$C$96:$C$125)),ROW()-ROW(T116)+1)),مسودة!T98:'مسودة'!T$125)),0))</f>
        <v/>
      </c>
      <c r="U116" s="33" t="str">
        <f t="array" ref="U116">IF($C$114="","",IFERROR(MAX(IF((ROW(مسودة!$C$96:$C$125)=SMALL(IF((ROW(مسودة!$C$96:$C$125)*(مسودة!$C$96:$C$125=$C$114)),ROW(مسودة!$C$96:$C$125)),ROW()-ROW(U116)+1)),مسودة!U98:'مسودة'!U$125)),0))</f>
        <v/>
      </c>
      <c r="V116" s="33" t="str">
        <f t="array" ref="V116">IF($C$114="","",IFERROR(MAX(IF((ROW(مسودة!$C$96:$C$125)=SMALL(IF((ROW(مسودة!$C$96:$C$125)*(مسودة!$C$96:$C$125=$C$114)),ROW(مسودة!$C$96:$C$125)),ROW()-ROW(V116)+1)),مسودة!V98:'مسودة'!V$125)),0))</f>
        <v/>
      </c>
      <c r="W116" s="33" t="str">
        <f t="array" ref="W116">IF($C$114="","",IFERROR(MAX(IF((ROW(مسودة!$C$96:$C$125)=SMALL(IF((ROW(مسودة!$C$96:$C$125)*(مسودة!$C$96:$C$125=$C$114)),ROW(مسودة!$C$96:$C$125)),ROW()-ROW(W116)+1)),مسودة!W98:'مسودة'!W$125)),0))</f>
        <v/>
      </c>
      <c r="X116" s="33" t="str">
        <f t="array" ref="X116">IF($C$114="","",IFERROR(MAX(IF((ROW(مسودة!$C$96:$C$125)=SMALL(IF((ROW(مسودة!$C$96:$C$125)*(مسودة!$C$96:$C$125=$C$114)),ROW(مسودة!$C$96:$C$125)),ROW()-ROW(X116)+1)),مسودة!X98:'مسودة'!X$125)),0))</f>
        <v/>
      </c>
      <c r="Y116" s="33" t="str">
        <f t="array" ref="Y116">IF($C$114="","",IFERROR(MAX(IF((ROW(مسودة!$C$96:$C$125)=SMALL(IF((ROW(مسودة!$C$96:$C$125)*(مسودة!$C$96:$C$125=$C$114)),ROW(مسودة!$C$96:$C$125)),ROW()-ROW(Y116)+1)),مسودة!Y98:'مسودة'!Y$125)),0))</f>
        <v/>
      </c>
      <c r="Z116" s="33" t="str">
        <f t="array" ref="Z116">IF($C$114="","",IFERROR(MAX(IF((ROW(مسودة!$C$96:$C$125)=SMALL(IF((ROW(مسودة!$C$96:$C$125)*(مسودة!$C$96:$C$125=$C$114)),ROW(مسودة!$C$96:$C$125)),ROW()-ROW(Z116)+1)),مسودة!Z98:'مسودة'!Z$125)),0))</f>
        <v/>
      </c>
      <c r="AA116" s="33" t="str">
        <f t="array" ref="AA116">IF($C$114="","",IFERROR(MAX(IF((ROW(مسودة!$C$96:$C$125)=SMALL(IF((ROW(مسودة!$C$96:$C$125)*(مسودة!$C$96:$C$125=$C$114)),ROW(مسودة!$C$96:$C$125)),ROW()-ROW(AA116)+1)),مسودة!AA98:'مسودة'!AA$125)),0))</f>
        <v/>
      </c>
      <c r="AB116" s="33" t="str">
        <f t="array" ref="AB116">IF($C$114="","",IFERROR(MAX(IF((ROW(مسودة!$C$96:$C$125)=SMALL(IF((ROW(مسودة!$C$96:$C$125)*(مسودة!$C$96:$C$125=$C$114)),ROW(مسودة!$C$96:$C$125)),ROW()-ROW(AB116)+1)),مسودة!AB98:'مسودة'!AB$125)),0))</f>
        <v/>
      </c>
      <c r="AC116" s="33" t="str">
        <f t="array" ref="AC116">IF($C$114="","",IFERROR(MAX(IF((ROW(مسودة!$C$96:$C$125)=SMALL(IF((ROW(مسودة!$C$96:$C$125)*(مسودة!$C$96:$C$125=$C$114)),ROW(مسودة!$C$96:$C$125)),ROW()-ROW(AC116)+1)),مسودة!AC98:'مسودة'!AC$125)),0))</f>
        <v/>
      </c>
      <c r="AD116" s="33" t="str">
        <f t="array" ref="AD116">IF($C$114="","",IFERROR(MAX(IF((ROW(مسودة!$C$96:$C$125)=SMALL(IF((ROW(مسودة!$C$96:$C$125)*(مسودة!$C$96:$C$125=$C$114)),ROW(مسودة!$C$96:$C$125)),ROW()-ROW(AD116)+1)),مسودة!AD98:'مسودة'!AD$125)),0))</f>
        <v/>
      </c>
      <c r="AE116" s="33" t="str">
        <f t="array" ref="AE116">IF($C$114="","",IFERROR(MAX(IF((ROW(مسودة!$C$96:$C$125)=SMALL(IF((ROW(مسودة!$C$96:$C$125)*(مسودة!$C$96:$C$125=$C$114)),ROW(مسودة!$C$96:$C$125)),ROW()-ROW(AE116)+1)),مسودة!AE98:'مسودة'!AE$125)),0))</f>
        <v/>
      </c>
      <c r="AF116" s="33" t="str">
        <f t="array" ref="AF116">IF($C$114="","",IFERROR(MAX(IF((ROW(مسودة!$C$96:$C$125)=SMALL(IF((ROW(مسودة!$C$96:$C$125)*(مسودة!$C$96:$C$125=$C$114)),ROW(مسودة!$C$96:$C$125)),ROW()-ROW(AF116)+1)),مسودة!AF98:'مسودة'!AF$125)),0))</f>
        <v/>
      </c>
      <c r="AG116" s="33" t="str">
        <f t="array" ref="AG116">IF($C$114="","",IFERROR(MAX(IF((ROW(مسودة!$C$96:$C$125)=SMALL(IF((ROW(مسودة!$C$96:$C$125)*(مسودة!$C$96:$C$125=$C$114)),ROW(مسودة!$C$96:$C$125)),ROW()-ROW(AG116)+1)),مسودة!AG98:'مسودة'!AG$125)),0))</f>
        <v/>
      </c>
      <c r="AH116" s="33" t="str">
        <f t="array" ref="AH116">IF($C$114="","",IFERROR(MAX(IF((ROW(مسودة!$C$96:$C$125)=SMALL(IF((ROW(مسودة!$C$96:$C$125)*(مسودة!$C$96:$C$125=$C$114)),ROW(مسودة!$C$96:$C$125)),ROW()-ROW(AH116)+1)),مسودة!AH98:'مسودة'!AH$125)),0))</f>
        <v/>
      </c>
      <c r="AI116" s="33" t="str">
        <f t="array" ref="AI116">IF($C$114="","",IFERROR(MAX(IF((ROW(مسودة!$C$96:$C$125)=SMALL(IF((ROW(مسودة!$C$96:$C$125)*(مسودة!$C$96:$C$125=$C$114)),ROW(مسودة!$C$96:$C$125)),ROW()-ROW(AI116)+1)),مسودة!AI98:'مسودة'!AI$125)),0))</f>
        <v/>
      </c>
      <c r="AJ116" s="33" t="str">
        <f t="array" ref="AJ116">IF($C$114="","",IFERROR(MAX(IF((ROW(مسودة!$C$96:$C$125)=SMALL(IF((ROW(مسودة!$C$96:$C$125)*(مسودة!$C$96:$C$125=$C$114)),ROW(مسودة!$C$96:$C$125)),ROW()-ROW(AJ116)+1)),مسودة!AJ98:'مسودة'!AJ$125)),0))</f>
        <v/>
      </c>
      <c r="AK116" s="33" t="str">
        <f t="array" ref="AK116">IF($C$114="","",IFERROR(MAX(IF((ROW(مسودة!$C$96:$C$125)=SMALL(IF((ROW(مسودة!$C$96:$C$125)*(مسودة!$C$96:$C$125=$C$114)),ROW(مسودة!$C$96:$C$125)),ROW()-ROW(AK116)+1)),مسودة!AK98:'مسودة'!AK$125)),0))</f>
        <v/>
      </c>
      <c r="AL116" s="33" t="str">
        <f t="array" ref="AL116">IF($C$114="","",IFERROR(MAX(IF((ROW(مسودة!$C$96:$C$125)=SMALL(IF((ROW(مسودة!$C$96:$C$125)*(مسودة!$C$96:$C$125=$C$114)),ROW(مسودة!$C$96:$C$125)),ROW()-ROW(AL116)+1)),مسودة!AL98:'مسودة'!AL$125)),0))</f>
        <v/>
      </c>
      <c r="AM116" s="33" t="str">
        <f t="array" ref="AM116">IF($C$114="","",IFERROR(MAX(IF((ROW(مسودة!$C$96:$C$125)=SMALL(IF((ROW(مسودة!$C$96:$C$125)*(مسودة!$C$96:$C$125=$C$114)),ROW(مسودة!$C$96:$C$125)),ROW()-ROW(AM116)+1)),مسودة!AM98:'مسودة'!AM$125)),0))</f>
        <v/>
      </c>
      <c r="AN116" s="32" t="str">
        <f t="array" ref="AN116">IF($C$114="","",IFERROR(MAX(IF((ROW(مسودة!$C$96:$C$125)=SMALL(IF((ROW(مسودة!$C$96:$C$125)*(مسودة!$C$96:$C$125=$C$114)),ROW(مسودة!$C$96:$C$125)),ROW()-ROW(AN116)+1)),مسودة!AN98:AN$125)),0))</f>
        <v/>
      </c>
      <c r="AO116" s="32" t="str">
        <f t="array" ref="AO116">IF($C$114="","",IFERROR(MAX(IF((ROW(مسودة!$C$96:$C$125)=SMALL(IF((ROW(مسودة!$C$96:$C$125)*(مسودة!$C$96:$C$125=$C$114)),ROW(مسودة!$C$96:$C$125)),ROW()-ROW(AO116)+1)),مسودة!AO98:AO$125)),0))</f>
        <v/>
      </c>
      <c r="AP116" s="32" t="str">
        <f>IF(AO116&lt;50,"   ",IF(AO116&lt;65,"مقبول",IF(AO116&lt;75,"جيد",IF(AO116&lt;85,"جيدجداً",IF(AO116&lt;=100,"ممتاز","")))))</f>
        <v/>
      </c>
      <c r="AQ116" s="41"/>
      <c r="AR116" s="41"/>
      <c r="AS116" s="41"/>
      <c r="AT116" s="41"/>
      <c r="AU116" s="97"/>
    </row>
    <row r="117" spans="2:47" ht="28.5" customHeight="1" thickBot="1">
      <c r="B117" s="40">
        <f t="shared" ref="B117" si="12">B114+1</f>
        <v>27</v>
      </c>
      <c r="C117" s="90" t="str">
        <f>IF(ISERROR(INDEX(مسودة!$C$96:$AV$125,SMALL(IF((مسودة!$AV$96:$AV$125="ناجح"),ROW(مسودة!$C$96:$AV$125)-MIN(ROW(مسودة!$C$96:$AV$125))+1,""),ROW(A7)),COLUMN(A7))),"",INDEX(مسودة!$C$96:$AV$125,SMALL(IF((مسودة!$AV$96:$AV$125="ناجح"),ROW(مسودة!$C$96:$AV$125)-MIN(ROW(مسودة!$C$96:$AV$125))+1,""),ROW(A7)),COLUMN(A7)))</f>
        <v/>
      </c>
      <c r="D117" s="87" t="str">
        <f>IF(C117&lt;&gt;"",VLOOKUP(C117,مسودة!$C$96:$D$125,2,0),"")</f>
        <v/>
      </c>
      <c r="E117" s="87" t="str">
        <f>IF(C117&lt;&gt;"",VLOOKUP(C117,مسودة!$C$96:$E$125,3,0),"")</f>
        <v/>
      </c>
      <c r="F117" s="11" t="s">
        <v>30</v>
      </c>
      <c r="G117" s="33" t="str">
        <f t="array" ref="G117">IF($C$117="","",IFERROR(MAX(IF((ROW(مسودة!$C$96:$C$125)=SMALL(IF((ROW(مسودة!$C$96:$C$125)*(مسودة!$C$96:$C$125=$C$117)),ROW(مسودة!$C$96:$C$125)),ROW()-ROW(G117)+1)),مسودة!G96:'مسودة'!G$125)),0))</f>
        <v/>
      </c>
      <c r="H117" s="33" t="str">
        <f t="array" ref="H117">IF($C$117="","",IFERROR(MAX(IF((ROW(مسودة!$C$96:$C$125)=SMALL(IF((ROW(مسودة!$C$96:$C$125)*(مسودة!$C$96:$C$125=$C$117)),ROW(مسودة!$C$96:$C$125)),ROW()-ROW(H117)+1)),مسودة!H96:'مسودة'!H$125)),0))</f>
        <v/>
      </c>
      <c r="I117" s="33" t="str">
        <f t="array" ref="I117">IF($C$117="","",IFERROR(MAX(IF((ROW(مسودة!$C$96:$C$125)=SMALL(IF((ROW(مسودة!$C$96:$C$125)*(مسودة!$C$96:$C$125=$C$117)),ROW(مسودة!$C$96:$C$125)),ROW()-ROW(I117)+1)),مسودة!I96:'مسودة'!I$125)),0))</f>
        <v/>
      </c>
      <c r="J117" s="33" t="str">
        <f t="array" ref="J117">IF($C$117="","",IFERROR(MAX(IF((ROW(مسودة!$C$96:$C$125)=SMALL(IF((ROW(مسودة!$C$96:$C$125)*(مسودة!$C$96:$C$125=$C$117)),ROW(مسودة!$C$96:$C$125)),ROW()-ROW(J117)+1)),مسودة!J96:'مسودة'!J$125)),0))</f>
        <v/>
      </c>
      <c r="K117" s="33" t="str">
        <f t="array" ref="K117">IF($C$117="","",IFERROR(MAX(IF((ROW(مسودة!$C$96:$C$125)=SMALL(IF((ROW(مسودة!$C$96:$C$125)*(مسودة!$C$96:$C$125=$C$117)),ROW(مسودة!$C$96:$C$125)),ROW()-ROW(K117)+1)),مسودة!K96:'مسودة'!K$125)),0))</f>
        <v/>
      </c>
      <c r="L117" s="33" t="str">
        <f t="array" ref="L117">IF($C$117="","",IFERROR(MAX(IF((ROW(مسودة!$C$96:$C$125)=SMALL(IF((ROW(مسودة!$C$96:$C$125)*(مسودة!$C$96:$C$125=$C$117)),ROW(مسودة!$C$96:$C$125)),ROW()-ROW(L117)+1)),مسودة!L96:'مسودة'!L$125)),0))</f>
        <v/>
      </c>
      <c r="M117" s="33" t="str">
        <f t="array" ref="M117">IF($C$117="","",IFERROR(MAX(IF((ROW(مسودة!$C$96:$C$125)=SMALL(IF((ROW(مسودة!$C$96:$C$125)*(مسودة!$C$96:$C$125=$C$117)),ROW(مسودة!$C$96:$C$125)),ROW()-ROW(M117)+1)),مسودة!M96:'مسودة'!M$125)),0))</f>
        <v/>
      </c>
      <c r="N117" s="33" t="str">
        <f t="array" ref="N117">IF($C$117="","",IFERROR(MAX(IF((ROW(مسودة!$C$96:$C$125)=SMALL(IF((ROW(مسودة!$C$96:$C$125)*(مسودة!$C$96:$C$125=$C$117)),ROW(مسودة!$C$96:$C$125)),ROW()-ROW(N117)+1)),مسودة!N96:'مسودة'!N$125)),0))</f>
        <v/>
      </c>
      <c r="O117" s="33" t="str">
        <f t="array" ref="O117">IF($C$117="","",IFERROR(MAX(IF((ROW(مسودة!$C$96:$C$125)=SMALL(IF((ROW(مسودة!$C$96:$C$125)*(مسودة!$C$96:$C$125=$C$117)),ROW(مسودة!$C$96:$C$125)),ROW()-ROW(O117)+1)),مسودة!O96:'مسودة'!O$125)),0))</f>
        <v/>
      </c>
      <c r="P117" s="33" t="str">
        <f t="array" ref="P117">IF($C$117="","",IFERROR(MAX(IF((ROW(مسودة!$C$96:$C$125)=SMALL(IF((ROW(مسودة!$C$96:$C$125)*(مسودة!$C$96:$C$125=$C$117)),ROW(مسودة!$C$96:$C$125)),ROW()-ROW(P117)+1)),مسودة!P96:'مسودة'!P$125)),0))</f>
        <v/>
      </c>
      <c r="Q117" s="33" t="str">
        <f t="array" ref="Q117">IF($C$117="","",IFERROR(MAX(IF((ROW(مسودة!$C$96:$C$125)=SMALL(IF((ROW(مسودة!$C$96:$C$125)*(مسودة!$C$96:$C$125=$C$117)),ROW(مسودة!$C$96:$C$125)),ROW()-ROW(Q117)+1)),مسودة!Q96:'مسودة'!Q$125)),0))</f>
        <v/>
      </c>
      <c r="R117" s="33" t="str">
        <f t="array" ref="R117">IF($C$117="","",IFERROR(MAX(IF((ROW(مسودة!$C$96:$C$125)=SMALL(IF((ROW(مسودة!$C$96:$C$125)*(مسودة!$C$96:$C$125=$C$117)),ROW(مسودة!$C$96:$C$125)),ROW()-ROW(R117)+1)),مسودة!R96:'مسودة'!R$125)),0))</f>
        <v/>
      </c>
      <c r="S117" s="33" t="str">
        <f t="array" ref="S117">IF($C$117="","",IFERROR(MAX(IF((ROW(مسودة!$C$96:$C$125)=SMALL(IF((ROW(مسودة!$C$96:$C$125)*(مسودة!$C$96:$C$125=$C$117)),ROW(مسودة!$C$96:$C$125)),ROW()-ROW(S117)+1)),مسودة!S96:'مسودة'!S$125)),0))</f>
        <v/>
      </c>
      <c r="T117" s="33" t="str">
        <f t="array" ref="T117">IF($C$117="","",IFERROR(MAX(IF((ROW(مسودة!$C$96:$C$125)=SMALL(IF((ROW(مسودة!$C$96:$C$125)*(مسودة!$C$96:$C$125=$C$117)),ROW(مسودة!$C$96:$C$125)),ROW()-ROW(T117)+1)),مسودة!T96:'مسودة'!T$125)),0))</f>
        <v/>
      </c>
      <c r="U117" s="33" t="str">
        <f t="array" ref="U117">IF($C$117="","",IFERROR(MAX(IF((ROW(مسودة!$C$96:$C$125)=SMALL(IF((ROW(مسودة!$C$96:$C$125)*(مسودة!$C$96:$C$125=$C$117)),ROW(مسودة!$C$96:$C$125)),ROW()-ROW(U117)+1)),مسودة!U96:'مسودة'!U$125)),0))</f>
        <v/>
      </c>
      <c r="V117" s="33" t="str">
        <f t="array" ref="V117">IF($C$117="","",IFERROR(MAX(IF((ROW(مسودة!$C$96:$C$125)=SMALL(IF((ROW(مسودة!$C$96:$C$125)*(مسودة!$C$96:$C$125=$C$117)),ROW(مسودة!$C$96:$C$125)),ROW()-ROW(V117)+1)),مسودة!V96:'مسودة'!V$125)),0))</f>
        <v/>
      </c>
      <c r="W117" s="33" t="str">
        <f t="array" ref="W117">IF($C$117="","",IFERROR(MAX(IF((ROW(مسودة!$C$96:$C$125)=SMALL(IF((ROW(مسودة!$C$96:$C$125)*(مسودة!$C$96:$C$125=$C$117)),ROW(مسودة!$C$96:$C$125)),ROW()-ROW(W117)+1)),مسودة!W96:'مسودة'!W$125)),0))</f>
        <v/>
      </c>
      <c r="X117" s="33" t="str">
        <f t="array" ref="X117">IF($C$117="","",IFERROR(MAX(IF((ROW(مسودة!$C$96:$C$125)=SMALL(IF((ROW(مسودة!$C$96:$C$125)*(مسودة!$C$96:$C$125=$C$117)),ROW(مسودة!$C$96:$C$125)),ROW()-ROW(X117)+1)),مسودة!X96:'مسودة'!X$125)),0))</f>
        <v/>
      </c>
      <c r="Y117" s="33" t="str">
        <f t="array" ref="Y117">IF($C$117="","",IFERROR(MAX(IF((ROW(مسودة!$C$96:$C$125)=SMALL(IF((ROW(مسودة!$C$96:$C$125)*(مسودة!$C$96:$C$125=$C$117)),ROW(مسودة!$C$96:$C$125)),ROW()-ROW(Y117)+1)),مسودة!Y96:'مسودة'!Y$125)),0))</f>
        <v/>
      </c>
      <c r="Z117" s="33" t="str">
        <f t="array" ref="Z117">IF($C$117="","",IFERROR(MAX(IF((ROW(مسودة!$C$96:$C$125)=SMALL(IF((ROW(مسودة!$C$96:$C$125)*(مسودة!$C$96:$C$125=$C$117)),ROW(مسودة!$C$96:$C$125)),ROW()-ROW(Z117)+1)),مسودة!Z96:'مسودة'!Z$125)),0))</f>
        <v/>
      </c>
      <c r="AA117" s="33" t="str">
        <f t="array" ref="AA117">IF($C$117="","",IFERROR(MAX(IF((ROW(مسودة!$C$96:$C$125)=SMALL(IF((ROW(مسودة!$C$96:$C$125)*(مسودة!$C$96:$C$125=$C$117)),ROW(مسودة!$C$96:$C$125)),ROW()-ROW(AA117)+1)),مسودة!AA96:'مسودة'!AA$125)),0))</f>
        <v/>
      </c>
      <c r="AB117" s="33" t="str">
        <f t="array" ref="AB117">IF($C$117="","",IFERROR(MAX(IF((ROW(مسودة!$C$96:$C$125)=SMALL(IF((ROW(مسودة!$C$96:$C$125)*(مسودة!$C$96:$C$125=$C$117)),ROW(مسودة!$C$96:$C$125)),ROW()-ROW(AB117)+1)),مسودة!AB96:'مسودة'!AB$125)),0))</f>
        <v/>
      </c>
      <c r="AC117" s="33" t="str">
        <f t="array" ref="AC117">IF($C$117="","",IFERROR(MAX(IF((ROW(مسودة!$C$96:$C$125)=SMALL(IF((ROW(مسودة!$C$96:$C$125)*(مسودة!$C$96:$C$125=$C$117)),ROW(مسودة!$C$96:$C$125)),ROW()-ROW(AC117)+1)),مسودة!AC96:'مسودة'!AC$125)),0))</f>
        <v/>
      </c>
      <c r="AD117" s="33" t="str">
        <f t="array" ref="AD117">IF($C$117="","",IFERROR(MAX(IF((ROW(مسودة!$C$96:$C$125)=SMALL(IF((ROW(مسودة!$C$96:$C$125)*(مسودة!$C$96:$C$125=$C$117)),ROW(مسودة!$C$96:$C$125)),ROW()-ROW(AD117)+1)),مسودة!AD96:'مسودة'!AD$125)),0))</f>
        <v/>
      </c>
      <c r="AE117" s="33" t="str">
        <f t="array" ref="AE117">IF($C$117="","",IFERROR(MAX(IF((ROW(مسودة!$C$96:$C$125)=SMALL(IF((ROW(مسودة!$C$96:$C$125)*(مسودة!$C$96:$C$125=$C$117)),ROW(مسودة!$C$96:$C$125)),ROW()-ROW(AE117)+1)),مسودة!AE96:'مسودة'!AE$125)),0))</f>
        <v/>
      </c>
      <c r="AF117" s="33" t="str">
        <f t="array" ref="AF117">IF($C$117="","",IFERROR(MAX(IF((ROW(مسودة!$C$96:$C$125)=SMALL(IF((ROW(مسودة!$C$96:$C$125)*(مسودة!$C$96:$C$125=$C$117)),ROW(مسودة!$C$96:$C$125)),ROW()-ROW(AF117)+1)),مسودة!AF96:'مسودة'!AF$125)),0))</f>
        <v/>
      </c>
      <c r="AG117" s="33" t="str">
        <f t="array" ref="AG117">IF($C$117="","",IFERROR(MAX(IF((ROW(مسودة!$C$96:$C$125)=SMALL(IF((ROW(مسودة!$C$96:$C$125)*(مسودة!$C$96:$C$125=$C$117)),ROW(مسودة!$C$96:$C$125)),ROW()-ROW(AG117)+1)),مسودة!AG96:'مسودة'!AG$125)),0))</f>
        <v/>
      </c>
      <c r="AH117" s="33" t="str">
        <f t="array" ref="AH117">IF($C$117="","",IFERROR(MAX(IF((ROW(مسودة!$C$96:$C$125)=SMALL(IF((ROW(مسودة!$C$96:$C$125)*(مسودة!$C$96:$C$125=$C$117)),ROW(مسودة!$C$96:$C$125)),ROW()-ROW(AH117)+1)),مسودة!AH96:'مسودة'!AH$125)),0))</f>
        <v/>
      </c>
      <c r="AI117" s="33" t="str">
        <f t="array" ref="AI117">IF($C$117="","",IFERROR(MAX(IF((ROW(مسودة!$C$96:$C$125)=SMALL(IF((ROW(مسودة!$C$96:$C$125)*(مسودة!$C$96:$C$125=$C$117)),ROW(مسودة!$C$96:$C$125)),ROW()-ROW(AI117)+1)),مسودة!AI96:'مسودة'!AI$125)),0))</f>
        <v/>
      </c>
      <c r="AJ117" s="33" t="str">
        <f t="array" ref="AJ117">IF($C$117="","",IFERROR(MAX(IF((ROW(مسودة!$C$96:$C$125)=SMALL(IF((ROW(مسودة!$C$96:$C$125)*(مسودة!$C$96:$C$125=$C$117)),ROW(مسودة!$C$96:$C$125)),ROW()-ROW(AJ117)+1)),مسودة!AJ96:'مسودة'!AJ$125)),0))</f>
        <v/>
      </c>
      <c r="AK117" s="33" t="str">
        <f t="array" ref="AK117">IF($C$117="","",IFERROR(MAX(IF((ROW(مسودة!$C$96:$C$125)=SMALL(IF((ROW(مسودة!$C$96:$C$125)*(مسودة!$C$96:$C$125=$C$117)),ROW(مسودة!$C$96:$C$125)),ROW()-ROW(AK117)+1)),مسودة!AK96:'مسودة'!AK$125)),0))</f>
        <v/>
      </c>
      <c r="AL117" s="33" t="str">
        <f t="array" ref="AL117">IF($C$117="","",IFERROR(MAX(IF((ROW(مسودة!$C$96:$C$125)=SMALL(IF((ROW(مسودة!$C$96:$C$125)*(مسودة!$C$96:$C$125=$C$117)),ROW(مسودة!$C$96:$C$125)),ROW()-ROW(AL117)+1)),مسودة!AL96:'مسودة'!AL$125)),0))</f>
        <v/>
      </c>
      <c r="AM117" s="33" t="str">
        <f t="array" ref="AM117">IF($C$117="","",IFERROR(MAX(IF((ROW(مسودة!$C$96:$C$125)=SMALL(IF((ROW(مسودة!$C$96:$C$125)*(مسودة!$C$96:$C$125=$C$117)),ROW(مسودة!$C$96:$C$125)),ROW()-ROW(AM117)+1)),مسودة!AM96:'مسودة'!AM$125)),0))</f>
        <v/>
      </c>
      <c r="AN117" s="46"/>
      <c r="AO117" s="46"/>
      <c r="AP117" s="47"/>
      <c r="AQ117" s="41"/>
      <c r="AR117" s="41"/>
      <c r="AS117" s="41"/>
      <c r="AT117" s="41"/>
      <c r="AU117" s="95" t="str">
        <f>IFERROR(LOOKUP(2,1/((مسودة!$C$96:$C$125=C117)*(مسودة!$F$96:$F$125=F117)),مسودة!$AV$96:$AV$125),"")</f>
        <v/>
      </c>
    </row>
    <row r="118" spans="2:47" ht="28.5" customHeight="1" thickBot="1">
      <c r="B118" s="40"/>
      <c r="C118" s="91"/>
      <c r="D118" s="43"/>
      <c r="E118" s="43"/>
      <c r="F118" s="11" t="s">
        <v>31</v>
      </c>
      <c r="G118" s="33" t="str">
        <f t="array" ref="G118">IF($C$117="","",IFERROR(MAX(IF((ROW(مسودة!$C$96:$C$125)=SMALL(IF((ROW(مسودة!$C$96:$C$125)*(مسودة!$C$96:$C$125=$C$117)),ROW(مسودة!$C$96:$C$125)),ROW()-ROW(G118)+1)),مسودة!G97:'مسودة'!G$125)),0))</f>
        <v/>
      </c>
      <c r="H118" s="33" t="str">
        <f t="array" ref="H118">IF($C$117="","",IFERROR(MAX(IF((ROW(مسودة!$C$96:$C$125)=SMALL(IF((ROW(مسودة!$C$96:$C$125)*(مسودة!$C$96:$C$125=$C$117)),ROW(مسودة!$C$96:$C$125)),ROW()-ROW(H118)+1)),مسودة!H97:'مسودة'!H$125)),0))</f>
        <v/>
      </c>
      <c r="I118" s="33" t="str">
        <f t="array" ref="I118">IF($C$117="","",IFERROR(MAX(IF((ROW(مسودة!$C$96:$C$125)=SMALL(IF((ROW(مسودة!$C$96:$C$125)*(مسودة!$C$96:$C$125=$C$117)),ROW(مسودة!$C$96:$C$125)),ROW()-ROW(I118)+1)),مسودة!I97:'مسودة'!I$125)),0))</f>
        <v/>
      </c>
      <c r="J118" s="33" t="str">
        <f t="array" ref="J118">IF($C$117="","",IFERROR(MAX(IF((ROW(مسودة!$C$96:$C$125)=SMALL(IF((ROW(مسودة!$C$96:$C$125)*(مسودة!$C$96:$C$125=$C$117)),ROW(مسودة!$C$96:$C$125)),ROW()-ROW(J118)+1)),مسودة!J97:'مسودة'!J$125)),0))</f>
        <v/>
      </c>
      <c r="K118" s="33" t="str">
        <f t="array" ref="K118">IF($C$117="","",IFERROR(MAX(IF((ROW(مسودة!$C$96:$C$125)=SMALL(IF((ROW(مسودة!$C$96:$C$125)*(مسودة!$C$96:$C$125=$C$117)),ROW(مسودة!$C$96:$C$125)),ROW()-ROW(K118)+1)),مسودة!K97:'مسودة'!K$125)),0))</f>
        <v/>
      </c>
      <c r="L118" s="33" t="str">
        <f t="array" ref="L118">IF($C$117="","",IFERROR(MAX(IF((ROW(مسودة!$C$96:$C$125)=SMALL(IF((ROW(مسودة!$C$96:$C$125)*(مسودة!$C$96:$C$125=$C$117)),ROW(مسودة!$C$96:$C$125)),ROW()-ROW(L118)+1)),مسودة!L97:'مسودة'!L$125)),0))</f>
        <v/>
      </c>
      <c r="M118" s="33" t="str">
        <f t="array" ref="M118">IF($C$117="","",IFERROR(MAX(IF((ROW(مسودة!$C$96:$C$125)=SMALL(IF((ROW(مسودة!$C$96:$C$125)*(مسودة!$C$96:$C$125=$C$117)),ROW(مسودة!$C$96:$C$125)),ROW()-ROW(M118)+1)),مسودة!M97:'مسودة'!M$125)),0))</f>
        <v/>
      </c>
      <c r="N118" s="33" t="str">
        <f t="array" ref="N118">IF($C$117="","",IFERROR(MAX(IF((ROW(مسودة!$C$96:$C$125)=SMALL(IF((ROW(مسودة!$C$96:$C$125)*(مسودة!$C$96:$C$125=$C$117)),ROW(مسودة!$C$96:$C$125)),ROW()-ROW(N118)+1)),مسودة!N97:'مسودة'!N$125)),0))</f>
        <v/>
      </c>
      <c r="O118" s="33" t="str">
        <f t="array" ref="O118">IF($C$117="","",IFERROR(MAX(IF((ROW(مسودة!$C$96:$C$125)=SMALL(IF((ROW(مسودة!$C$96:$C$125)*(مسودة!$C$96:$C$125=$C$117)),ROW(مسودة!$C$96:$C$125)),ROW()-ROW(O118)+1)),مسودة!O97:'مسودة'!O$125)),0))</f>
        <v/>
      </c>
      <c r="P118" s="33" t="str">
        <f t="array" ref="P118">IF($C$117="","",IFERROR(MAX(IF((ROW(مسودة!$C$96:$C$125)=SMALL(IF((ROW(مسودة!$C$96:$C$125)*(مسودة!$C$96:$C$125=$C$117)),ROW(مسودة!$C$96:$C$125)),ROW()-ROW(P118)+1)),مسودة!P97:'مسودة'!P$125)),0))</f>
        <v/>
      </c>
      <c r="Q118" s="33" t="str">
        <f t="array" ref="Q118">IF($C$117="","",IFERROR(MAX(IF((ROW(مسودة!$C$96:$C$125)=SMALL(IF((ROW(مسودة!$C$96:$C$125)*(مسودة!$C$96:$C$125=$C$117)),ROW(مسودة!$C$96:$C$125)),ROW()-ROW(Q118)+1)),مسودة!Q97:'مسودة'!Q$125)),0))</f>
        <v/>
      </c>
      <c r="R118" s="33" t="str">
        <f t="array" ref="R118">IF($C$117="","",IFERROR(MAX(IF((ROW(مسودة!$C$96:$C$125)=SMALL(IF((ROW(مسودة!$C$96:$C$125)*(مسودة!$C$96:$C$125=$C$117)),ROW(مسودة!$C$96:$C$125)),ROW()-ROW(R118)+1)),مسودة!R97:'مسودة'!R$125)),0))</f>
        <v/>
      </c>
      <c r="S118" s="33" t="str">
        <f t="array" ref="S118">IF($C$117="","",IFERROR(MAX(IF((ROW(مسودة!$C$96:$C$125)=SMALL(IF((ROW(مسودة!$C$96:$C$125)*(مسودة!$C$96:$C$125=$C$117)),ROW(مسودة!$C$96:$C$125)),ROW()-ROW(S118)+1)),مسودة!S97:'مسودة'!S$125)),0))</f>
        <v/>
      </c>
      <c r="T118" s="33" t="str">
        <f t="array" ref="T118">IF($C$117="","",IFERROR(MAX(IF((ROW(مسودة!$C$96:$C$125)=SMALL(IF((ROW(مسودة!$C$96:$C$125)*(مسودة!$C$96:$C$125=$C$117)),ROW(مسودة!$C$96:$C$125)),ROW()-ROW(T118)+1)),مسودة!T97:'مسودة'!T$125)),0))</f>
        <v/>
      </c>
      <c r="U118" s="33" t="str">
        <f t="array" ref="U118">IF($C$117="","",IFERROR(MAX(IF((ROW(مسودة!$C$96:$C$125)=SMALL(IF((ROW(مسودة!$C$96:$C$125)*(مسودة!$C$96:$C$125=$C$117)),ROW(مسودة!$C$96:$C$125)),ROW()-ROW(U118)+1)),مسودة!U97:'مسودة'!U$125)),0))</f>
        <v/>
      </c>
      <c r="V118" s="33" t="str">
        <f t="array" ref="V118">IF($C$117="","",IFERROR(MAX(IF((ROW(مسودة!$C$96:$C$125)=SMALL(IF((ROW(مسودة!$C$96:$C$125)*(مسودة!$C$96:$C$125=$C$117)),ROW(مسودة!$C$96:$C$125)),ROW()-ROW(V118)+1)),مسودة!V97:'مسودة'!V$125)),0))</f>
        <v/>
      </c>
      <c r="W118" s="33" t="str">
        <f t="array" ref="W118">IF($C$117="","",IFERROR(MAX(IF((ROW(مسودة!$C$96:$C$125)=SMALL(IF((ROW(مسودة!$C$96:$C$125)*(مسودة!$C$96:$C$125=$C$117)),ROW(مسودة!$C$96:$C$125)),ROW()-ROW(W118)+1)),مسودة!W97:'مسودة'!W$125)),0))</f>
        <v/>
      </c>
      <c r="X118" s="33" t="str">
        <f t="array" ref="X118">IF($C$117="","",IFERROR(MAX(IF((ROW(مسودة!$C$96:$C$125)=SMALL(IF((ROW(مسودة!$C$96:$C$125)*(مسودة!$C$96:$C$125=$C$117)),ROW(مسودة!$C$96:$C$125)),ROW()-ROW(X118)+1)),مسودة!X97:'مسودة'!X$125)),0))</f>
        <v/>
      </c>
      <c r="Y118" s="33" t="str">
        <f t="array" ref="Y118">IF($C$117="","",IFERROR(MAX(IF((ROW(مسودة!$C$96:$C$125)=SMALL(IF((ROW(مسودة!$C$96:$C$125)*(مسودة!$C$96:$C$125=$C$117)),ROW(مسودة!$C$96:$C$125)),ROW()-ROW(Y118)+1)),مسودة!Y97:'مسودة'!Y$125)),0))</f>
        <v/>
      </c>
      <c r="Z118" s="33" t="str">
        <f t="array" ref="Z118">IF($C$117="","",IFERROR(MAX(IF((ROW(مسودة!$C$96:$C$125)=SMALL(IF((ROW(مسودة!$C$96:$C$125)*(مسودة!$C$96:$C$125=$C$117)),ROW(مسودة!$C$96:$C$125)),ROW()-ROW(Z118)+1)),مسودة!Z97:'مسودة'!Z$125)),0))</f>
        <v/>
      </c>
      <c r="AA118" s="33" t="str">
        <f t="array" ref="AA118">IF($C$117="","",IFERROR(MAX(IF((ROW(مسودة!$C$96:$C$125)=SMALL(IF((ROW(مسودة!$C$96:$C$125)*(مسودة!$C$96:$C$125=$C$117)),ROW(مسودة!$C$96:$C$125)),ROW()-ROW(AA118)+1)),مسودة!AA97:'مسودة'!AA$125)),0))</f>
        <v/>
      </c>
      <c r="AB118" s="33" t="str">
        <f t="array" ref="AB118">IF($C$117="","",IFERROR(MAX(IF((ROW(مسودة!$C$96:$C$125)=SMALL(IF((ROW(مسودة!$C$96:$C$125)*(مسودة!$C$96:$C$125=$C$117)),ROW(مسودة!$C$96:$C$125)),ROW()-ROW(AB118)+1)),مسودة!AB97:'مسودة'!AB$125)),0))</f>
        <v/>
      </c>
      <c r="AC118" s="33" t="str">
        <f t="array" ref="AC118">IF($C$117="","",IFERROR(MAX(IF((ROW(مسودة!$C$96:$C$125)=SMALL(IF((ROW(مسودة!$C$96:$C$125)*(مسودة!$C$96:$C$125=$C$117)),ROW(مسودة!$C$96:$C$125)),ROW()-ROW(AC118)+1)),مسودة!AC97:'مسودة'!AC$125)),0))</f>
        <v/>
      </c>
      <c r="AD118" s="33" t="str">
        <f t="array" ref="AD118">IF($C$117="","",IFERROR(MAX(IF((ROW(مسودة!$C$96:$C$125)=SMALL(IF((ROW(مسودة!$C$96:$C$125)*(مسودة!$C$96:$C$125=$C$117)),ROW(مسودة!$C$96:$C$125)),ROW()-ROW(AD118)+1)),مسودة!AD97:'مسودة'!AD$125)),0))</f>
        <v/>
      </c>
      <c r="AE118" s="33" t="str">
        <f t="array" ref="AE118">IF($C$117="","",IFERROR(MAX(IF((ROW(مسودة!$C$96:$C$125)=SMALL(IF((ROW(مسودة!$C$96:$C$125)*(مسودة!$C$96:$C$125=$C$117)),ROW(مسودة!$C$96:$C$125)),ROW()-ROW(AE118)+1)),مسودة!AE97:'مسودة'!AE$125)),0))</f>
        <v/>
      </c>
      <c r="AF118" s="33" t="str">
        <f t="array" ref="AF118">IF($C$117="","",IFERROR(MAX(IF((ROW(مسودة!$C$96:$C$125)=SMALL(IF((ROW(مسودة!$C$96:$C$125)*(مسودة!$C$96:$C$125=$C$117)),ROW(مسودة!$C$96:$C$125)),ROW()-ROW(AF118)+1)),مسودة!AF97:'مسودة'!AF$125)),0))</f>
        <v/>
      </c>
      <c r="AG118" s="33" t="str">
        <f t="array" ref="AG118">IF($C$117="","",IFERROR(MAX(IF((ROW(مسودة!$C$96:$C$125)=SMALL(IF((ROW(مسودة!$C$96:$C$125)*(مسودة!$C$96:$C$125=$C$117)),ROW(مسودة!$C$96:$C$125)),ROW()-ROW(AG118)+1)),مسودة!AG97:'مسودة'!AG$125)),0))</f>
        <v/>
      </c>
      <c r="AH118" s="33" t="str">
        <f t="array" ref="AH118">IF($C$117="","",IFERROR(MAX(IF((ROW(مسودة!$C$96:$C$125)=SMALL(IF((ROW(مسودة!$C$96:$C$125)*(مسودة!$C$96:$C$125=$C$117)),ROW(مسودة!$C$96:$C$125)),ROW()-ROW(AH118)+1)),مسودة!AH97:'مسودة'!AH$125)),0))</f>
        <v/>
      </c>
      <c r="AI118" s="33" t="str">
        <f t="array" ref="AI118">IF($C$117="","",IFERROR(MAX(IF((ROW(مسودة!$C$96:$C$125)=SMALL(IF((ROW(مسودة!$C$96:$C$125)*(مسودة!$C$96:$C$125=$C$117)),ROW(مسودة!$C$96:$C$125)),ROW()-ROW(AI118)+1)),مسودة!AI97:'مسودة'!AI$125)),0))</f>
        <v/>
      </c>
      <c r="AJ118" s="33" t="str">
        <f t="array" ref="AJ118">IF($C$117="","",IFERROR(MAX(IF((ROW(مسودة!$C$96:$C$125)=SMALL(IF((ROW(مسودة!$C$96:$C$125)*(مسودة!$C$96:$C$125=$C$117)),ROW(مسودة!$C$96:$C$125)),ROW()-ROW(AJ118)+1)),مسودة!AJ97:'مسودة'!AJ$125)),0))</f>
        <v/>
      </c>
      <c r="AK118" s="33" t="str">
        <f t="array" ref="AK118">IF($C$117="","",IFERROR(MAX(IF((ROW(مسودة!$C$96:$C$125)=SMALL(IF((ROW(مسودة!$C$96:$C$125)*(مسودة!$C$96:$C$125=$C$117)),ROW(مسودة!$C$96:$C$125)),ROW()-ROW(AK118)+1)),مسودة!AK97:'مسودة'!AK$125)),0))</f>
        <v/>
      </c>
      <c r="AL118" s="33" t="str">
        <f t="array" ref="AL118">IF($C$117="","",IFERROR(MAX(IF((ROW(مسودة!$C$96:$C$125)=SMALL(IF((ROW(مسودة!$C$96:$C$125)*(مسودة!$C$96:$C$125=$C$117)),ROW(مسودة!$C$96:$C$125)),ROW()-ROW(AL118)+1)),مسودة!AL97:'مسودة'!AL$125)),0))</f>
        <v/>
      </c>
      <c r="AM118" s="33" t="str">
        <f t="array" ref="AM118">IF($C$117="","",IFERROR(MAX(IF((ROW(مسودة!$C$96:$C$125)=SMALL(IF((ROW(مسودة!$C$96:$C$125)*(مسودة!$C$96:$C$125=$C$117)),ROW(مسودة!$C$96:$C$125)),ROW()-ROW(AM118)+1)),مسودة!AM97:'مسودة'!AM$125)),0))</f>
        <v/>
      </c>
      <c r="AN118" s="46"/>
      <c r="AO118" s="46"/>
      <c r="AP118" s="48"/>
      <c r="AQ118" s="41"/>
      <c r="AR118" s="41"/>
      <c r="AS118" s="41"/>
      <c r="AT118" s="41"/>
      <c r="AU118" s="96"/>
    </row>
    <row r="119" spans="2:47" ht="28.5" customHeight="1" thickBot="1">
      <c r="B119" s="40"/>
      <c r="C119" s="85"/>
      <c r="D119" s="43"/>
      <c r="E119" s="43"/>
      <c r="F119" s="14" t="s">
        <v>32</v>
      </c>
      <c r="G119" s="33" t="str">
        <f t="array" ref="G119">IF($C$117="","",IFERROR(MAX(IF((ROW(مسودة!$C$96:$C$125)=SMALL(IF((ROW(مسودة!$C$96:$C$125)*(مسودة!$C$96:$C$125=$C$117)),ROW(مسودة!$C$96:$C$125)),ROW()-ROW(G119)+1)),مسودة!G98:'مسودة'!G$125)),0))</f>
        <v/>
      </c>
      <c r="H119" s="33" t="str">
        <f t="array" ref="H119">IF($C$117="","",IFERROR(MAX(IF((ROW(مسودة!$C$96:$C$125)=SMALL(IF((ROW(مسودة!$C$96:$C$125)*(مسودة!$C$96:$C$125=$C$117)),ROW(مسودة!$C$96:$C$125)),ROW()-ROW(H119)+1)),مسودة!H98:'مسودة'!H$125)),0))</f>
        <v/>
      </c>
      <c r="I119" s="33" t="str">
        <f t="array" ref="I119">IF($C$117="","",IFERROR(MAX(IF((ROW(مسودة!$C$96:$C$125)=SMALL(IF((ROW(مسودة!$C$96:$C$125)*(مسودة!$C$96:$C$125=$C$117)),ROW(مسودة!$C$96:$C$125)),ROW()-ROW(I119)+1)),مسودة!I98:'مسودة'!I$125)),0))</f>
        <v/>
      </c>
      <c r="J119" s="33" t="str">
        <f t="array" ref="J119">IF($C$117="","",IFERROR(MAX(IF((ROW(مسودة!$C$96:$C$125)=SMALL(IF((ROW(مسودة!$C$96:$C$125)*(مسودة!$C$96:$C$125=$C$117)),ROW(مسودة!$C$96:$C$125)),ROW()-ROW(J119)+1)),مسودة!J98:'مسودة'!J$125)),0))</f>
        <v/>
      </c>
      <c r="K119" s="33" t="str">
        <f t="array" ref="K119">IF($C$117="","",IFERROR(MAX(IF((ROW(مسودة!$C$96:$C$125)=SMALL(IF((ROW(مسودة!$C$96:$C$125)*(مسودة!$C$96:$C$125=$C$117)),ROW(مسودة!$C$96:$C$125)),ROW()-ROW(K119)+1)),مسودة!K98:'مسودة'!K$125)),0))</f>
        <v/>
      </c>
      <c r="L119" s="33" t="str">
        <f t="array" ref="L119">IF($C$117="","",IFERROR(MAX(IF((ROW(مسودة!$C$96:$C$125)=SMALL(IF((ROW(مسودة!$C$96:$C$125)*(مسودة!$C$96:$C$125=$C$117)),ROW(مسودة!$C$96:$C$125)),ROW()-ROW(L119)+1)),مسودة!L98:'مسودة'!L$125)),0))</f>
        <v/>
      </c>
      <c r="M119" s="33" t="str">
        <f t="array" ref="M119">IF($C$117="","",IFERROR(MAX(IF((ROW(مسودة!$C$96:$C$125)=SMALL(IF((ROW(مسودة!$C$96:$C$125)*(مسودة!$C$96:$C$125=$C$117)),ROW(مسودة!$C$96:$C$125)),ROW()-ROW(M119)+1)),مسودة!M98:'مسودة'!M$125)),0))</f>
        <v/>
      </c>
      <c r="N119" s="33" t="str">
        <f t="array" ref="N119">IF($C$117="","",IFERROR(MAX(IF((ROW(مسودة!$C$96:$C$125)=SMALL(IF((ROW(مسودة!$C$96:$C$125)*(مسودة!$C$96:$C$125=$C$117)),ROW(مسودة!$C$96:$C$125)),ROW()-ROW(N119)+1)),مسودة!N98:'مسودة'!N$125)),0))</f>
        <v/>
      </c>
      <c r="O119" s="33" t="str">
        <f t="array" ref="O119">IF($C$117="","",IFERROR(MAX(IF((ROW(مسودة!$C$96:$C$125)=SMALL(IF((ROW(مسودة!$C$96:$C$125)*(مسودة!$C$96:$C$125=$C$117)),ROW(مسودة!$C$96:$C$125)),ROW()-ROW(O119)+1)),مسودة!O98:'مسودة'!O$125)),0))</f>
        <v/>
      </c>
      <c r="P119" s="33" t="str">
        <f t="array" ref="P119">IF($C$117="","",IFERROR(MAX(IF((ROW(مسودة!$C$96:$C$125)=SMALL(IF((ROW(مسودة!$C$96:$C$125)*(مسودة!$C$96:$C$125=$C$117)),ROW(مسودة!$C$96:$C$125)),ROW()-ROW(P119)+1)),مسودة!P98:'مسودة'!P$125)),0))</f>
        <v/>
      </c>
      <c r="Q119" s="33" t="str">
        <f t="array" ref="Q119">IF($C$117="","",IFERROR(MAX(IF((ROW(مسودة!$C$96:$C$125)=SMALL(IF((ROW(مسودة!$C$96:$C$125)*(مسودة!$C$96:$C$125=$C$117)),ROW(مسودة!$C$96:$C$125)),ROW()-ROW(Q119)+1)),مسودة!Q98:'مسودة'!Q$125)),0))</f>
        <v/>
      </c>
      <c r="R119" s="33" t="str">
        <f t="array" ref="R119">IF($C$117="","",IFERROR(MAX(IF((ROW(مسودة!$C$96:$C$125)=SMALL(IF((ROW(مسودة!$C$96:$C$125)*(مسودة!$C$96:$C$125=$C$117)),ROW(مسودة!$C$96:$C$125)),ROW()-ROW(R119)+1)),مسودة!R98:'مسودة'!R$125)),0))</f>
        <v/>
      </c>
      <c r="S119" s="33" t="str">
        <f t="array" ref="S119">IF($C$117="","",IFERROR(MAX(IF((ROW(مسودة!$C$96:$C$125)=SMALL(IF((ROW(مسودة!$C$96:$C$125)*(مسودة!$C$96:$C$125=$C$117)),ROW(مسودة!$C$96:$C$125)),ROW()-ROW(S119)+1)),مسودة!S98:'مسودة'!S$125)),0))</f>
        <v/>
      </c>
      <c r="T119" s="33" t="str">
        <f t="array" ref="T119">IF($C$117="","",IFERROR(MAX(IF((ROW(مسودة!$C$96:$C$125)=SMALL(IF((ROW(مسودة!$C$96:$C$125)*(مسودة!$C$96:$C$125=$C$117)),ROW(مسودة!$C$96:$C$125)),ROW()-ROW(T119)+1)),مسودة!T98:'مسودة'!T$125)),0))</f>
        <v/>
      </c>
      <c r="U119" s="33" t="str">
        <f t="array" ref="U119">IF($C$117="","",IFERROR(MAX(IF((ROW(مسودة!$C$96:$C$125)=SMALL(IF((ROW(مسودة!$C$96:$C$125)*(مسودة!$C$96:$C$125=$C$117)),ROW(مسودة!$C$96:$C$125)),ROW()-ROW(U119)+1)),مسودة!U98:'مسودة'!U$125)),0))</f>
        <v/>
      </c>
      <c r="V119" s="33" t="str">
        <f t="array" ref="V119">IF($C$117="","",IFERROR(MAX(IF((ROW(مسودة!$C$96:$C$125)=SMALL(IF((ROW(مسودة!$C$96:$C$125)*(مسودة!$C$96:$C$125=$C$117)),ROW(مسودة!$C$96:$C$125)),ROW()-ROW(V119)+1)),مسودة!V98:'مسودة'!V$125)),0))</f>
        <v/>
      </c>
      <c r="W119" s="33" t="str">
        <f t="array" ref="W119">IF($C$117="","",IFERROR(MAX(IF((ROW(مسودة!$C$96:$C$125)=SMALL(IF((ROW(مسودة!$C$96:$C$125)*(مسودة!$C$96:$C$125=$C$117)),ROW(مسودة!$C$96:$C$125)),ROW()-ROW(W119)+1)),مسودة!W98:'مسودة'!W$125)),0))</f>
        <v/>
      </c>
      <c r="X119" s="33" t="str">
        <f t="array" ref="X119">IF($C$117="","",IFERROR(MAX(IF((ROW(مسودة!$C$96:$C$125)=SMALL(IF((ROW(مسودة!$C$96:$C$125)*(مسودة!$C$96:$C$125=$C$117)),ROW(مسودة!$C$96:$C$125)),ROW()-ROW(X119)+1)),مسودة!X98:'مسودة'!X$125)),0))</f>
        <v/>
      </c>
      <c r="Y119" s="33" t="str">
        <f t="array" ref="Y119">IF($C$117="","",IFERROR(MAX(IF((ROW(مسودة!$C$96:$C$125)=SMALL(IF((ROW(مسودة!$C$96:$C$125)*(مسودة!$C$96:$C$125=$C$117)),ROW(مسودة!$C$96:$C$125)),ROW()-ROW(Y119)+1)),مسودة!Y98:'مسودة'!Y$125)),0))</f>
        <v/>
      </c>
      <c r="Z119" s="33" t="str">
        <f t="array" ref="Z119">IF($C$117="","",IFERROR(MAX(IF((ROW(مسودة!$C$96:$C$125)=SMALL(IF((ROW(مسودة!$C$96:$C$125)*(مسودة!$C$96:$C$125=$C$117)),ROW(مسودة!$C$96:$C$125)),ROW()-ROW(Z119)+1)),مسودة!Z98:'مسودة'!Z$125)),0))</f>
        <v/>
      </c>
      <c r="AA119" s="33" t="str">
        <f t="array" ref="AA119">IF($C$117="","",IFERROR(MAX(IF((ROW(مسودة!$C$96:$C$125)=SMALL(IF((ROW(مسودة!$C$96:$C$125)*(مسودة!$C$96:$C$125=$C$117)),ROW(مسودة!$C$96:$C$125)),ROW()-ROW(AA119)+1)),مسودة!AA98:'مسودة'!AA$125)),0))</f>
        <v/>
      </c>
      <c r="AB119" s="33" t="str">
        <f t="array" ref="AB119">IF($C$117="","",IFERROR(MAX(IF((ROW(مسودة!$C$96:$C$125)=SMALL(IF((ROW(مسودة!$C$96:$C$125)*(مسودة!$C$96:$C$125=$C$117)),ROW(مسودة!$C$96:$C$125)),ROW()-ROW(AB119)+1)),مسودة!AB98:'مسودة'!AB$125)),0))</f>
        <v/>
      </c>
      <c r="AC119" s="33" t="str">
        <f t="array" ref="AC119">IF($C$117="","",IFERROR(MAX(IF((ROW(مسودة!$C$96:$C$125)=SMALL(IF((ROW(مسودة!$C$96:$C$125)*(مسودة!$C$96:$C$125=$C$117)),ROW(مسودة!$C$96:$C$125)),ROW()-ROW(AC119)+1)),مسودة!AC98:'مسودة'!AC$125)),0))</f>
        <v/>
      </c>
      <c r="AD119" s="33" t="str">
        <f t="array" ref="AD119">IF($C$117="","",IFERROR(MAX(IF((ROW(مسودة!$C$96:$C$125)=SMALL(IF((ROW(مسودة!$C$96:$C$125)*(مسودة!$C$96:$C$125=$C$117)),ROW(مسودة!$C$96:$C$125)),ROW()-ROW(AD119)+1)),مسودة!AD98:'مسودة'!AD$125)),0))</f>
        <v/>
      </c>
      <c r="AE119" s="33" t="str">
        <f t="array" ref="AE119">IF($C$117="","",IFERROR(MAX(IF((ROW(مسودة!$C$96:$C$125)=SMALL(IF((ROW(مسودة!$C$96:$C$125)*(مسودة!$C$96:$C$125=$C$117)),ROW(مسودة!$C$96:$C$125)),ROW()-ROW(AE119)+1)),مسودة!AE98:'مسودة'!AE$125)),0))</f>
        <v/>
      </c>
      <c r="AF119" s="33" t="str">
        <f t="array" ref="AF119">IF($C$117="","",IFERROR(MAX(IF((ROW(مسودة!$C$96:$C$125)=SMALL(IF((ROW(مسودة!$C$96:$C$125)*(مسودة!$C$96:$C$125=$C$117)),ROW(مسودة!$C$96:$C$125)),ROW()-ROW(AF119)+1)),مسودة!AF98:'مسودة'!AF$125)),0))</f>
        <v/>
      </c>
      <c r="AG119" s="33" t="str">
        <f t="array" ref="AG119">IF($C$117="","",IFERROR(MAX(IF((ROW(مسودة!$C$96:$C$125)=SMALL(IF((ROW(مسودة!$C$96:$C$125)*(مسودة!$C$96:$C$125=$C$117)),ROW(مسودة!$C$96:$C$125)),ROW()-ROW(AG119)+1)),مسودة!AG98:'مسودة'!AG$125)),0))</f>
        <v/>
      </c>
      <c r="AH119" s="33" t="str">
        <f t="array" ref="AH119">IF($C$117="","",IFERROR(MAX(IF((ROW(مسودة!$C$96:$C$125)=SMALL(IF((ROW(مسودة!$C$96:$C$125)*(مسودة!$C$96:$C$125=$C$117)),ROW(مسودة!$C$96:$C$125)),ROW()-ROW(AH119)+1)),مسودة!AH98:'مسودة'!AH$125)),0))</f>
        <v/>
      </c>
      <c r="AI119" s="33" t="str">
        <f t="array" ref="AI119">IF($C$117="","",IFERROR(MAX(IF((ROW(مسودة!$C$96:$C$125)=SMALL(IF((ROW(مسودة!$C$96:$C$125)*(مسودة!$C$96:$C$125=$C$117)),ROW(مسودة!$C$96:$C$125)),ROW()-ROW(AI119)+1)),مسودة!AI98:'مسودة'!AI$125)),0))</f>
        <v/>
      </c>
      <c r="AJ119" s="33" t="str">
        <f t="array" ref="AJ119">IF($C$117="","",IFERROR(MAX(IF((ROW(مسودة!$C$96:$C$125)=SMALL(IF((ROW(مسودة!$C$96:$C$125)*(مسودة!$C$96:$C$125=$C$117)),ROW(مسودة!$C$96:$C$125)),ROW()-ROW(AJ119)+1)),مسودة!AJ98:'مسودة'!AJ$125)),0))</f>
        <v/>
      </c>
      <c r="AK119" s="33" t="str">
        <f t="array" ref="AK119">IF($C$117="","",IFERROR(MAX(IF((ROW(مسودة!$C$96:$C$125)=SMALL(IF((ROW(مسودة!$C$96:$C$125)*(مسودة!$C$96:$C$125=$C$117)),ROW(مسودة!$C$96:$C$125)),ROW()-ROW(AK119)+1)),مسودة!AK98:'مسودة'!AK$125)),0))</f>
        <v/>
      </c>
      <c r="AL119" s="33" t="str">
        <f t="array" ref="AL119">IF($C$117="","",IFERROR(MAX(IF((ROW(مسودة!$C$96:$C$125)=SMALL(IF((ROW(مسودة!$C$96:$C$125)*(مسودة!$C$96:$C$125=$C$117)),ROW(مسودة!$C$96:$C$125)),ROW()-ROW(AL119)+1)),مسودة!AL98:'مسودة'!AL$125)),0))</f>
        <v/>
      </c>
      <c r="AM119" s="33" t="str">
        <f t="array" ref="AM119">IF($C$117="","",IFERROR(MAX(IF((ROW(مسودة!$C$96:$C$125)=SMALL(IF((ROW(مسودة!$C$96:$C$125)*(مسودة!$C$96:$C$125=$C$117)),ROW(مسودة!$C$96:$C$125)),ROW()-ROW(AM119)+1)),مسودة!AM98:'مسودة'!AM$125)),0))</f>
        <v/>
      </c>
      <c r="AN119" s="32" t="str">
        <f t="array" ref="AN119">IF($C$117="","",IFERROR(MAX(IF((ROW(مسودة!$C$96:$C$125)=SMALL(IF((ROW(مسودة!$C$96:$C$125)*(مسودة!$C$96:$C$125=$C$117)),ROW(مسودة!$C$96:$C$125)),ROW()-ROW(AN119)+1)),مسودة!AN98:AN$125)),0))</f>
        <v/>
      </c>
      <c r="AO119" s="32" t="str">
        <f t="array" ref="AO119">IF($C$117="","",IFERROR(MAX(IF((ROW(مسودة!$C$96:$C$125)=SMALL(IF((ROW(مسودة!$C$96:$C$125)*(مسودة!$C$96:$C$125=$C$117)),ROW(مسودة!$C$96:$C$125)),ROW()-ROW(AO119)+1)),مسودة!AO98:AO$125)),0))</f>
        <v/>
      </c>
      <c r="AP119" s="32" t="str">
        <f>IF(AO119&lt;50,"   ",IF(AO119&lt;65,"مقبول",IF(AO119&lt;75,"جيد",IF(AO119&lt;85,"جيدجداً",IF(AO119&lt;=100,"ممتاز","")))))</f>
        <v/>
      </c>
      <c r="AQ119" s="41"/>
      <c r="AR119" s="41"/>
      <c r="AS119" s="41"/>
      <c r="AT119" s="41"/>
      <c r="AU119" s="97"/>
    </row>
    <row r="120" spans="2:47" ht="28.5" customHeight="1" thickBot="1">
      <c r="B120" s="40">
        <f t="shared" ref="B120" si="13">B117+1</f>
        <v>28</v>
      </c>
      <c r="C120" s="90" t="str">
        <f t="array" ref="C120">IF(ISERROR(INDEX(مسودة!$C$96:$AV$125,SMALL(IF((مسودة!$AV$96:$AV$125="ناجح"),ROW(مسودة!$C$96:$AV$125)-MIN(ROW(مسودة!$C$96:$AV$125))+1,""),ROW(A8)),COLUMN(A8))),"",INDEX(مسودة!$C$96:$AV$125,SMALL(IF((مسودة!$AV$96:$AV$125="ناجح"),ROW(مسودة!$C$96:$AV$125)-MIN(ROW(مسودة!$C$96:$AV$125))+1,""),ROW(A8)),COLUMN(A8)))</f>
        <v/>
      </c>
      <c r="D120" s="87" t="str">
        <f>IF(C120&lt;&gt;"",VLOOKUP(C120,مسودة!$C$96:$D$125,2,0),"")</f>
        <v/>
      </c>
      <c r="E120" s="87" t="str">
        <f>IF(C120&lt;&gt;"",VLOOKUP(C120,مسودة!$C$96:$E$125,3,0),"")</f>
        <v/>
      </c>
      <c r="F120" s="11" t="s">
        <v>30</v>
      </c>
      <c r="G120" s="33" t="str">
        <f t="array" ref="G120">IF($C$120="","",IFERROR(MAX(IF((ROW(مسودة!$C$96:$C$125)=SMALL(IF((ROW(مسودة!$C$96:$C$125)*(مسودة!$C$96:$C$125=$C$120)),ROW(مسودة!$C$96:$C$125)),ROW()-ROW(G120)+1)),مسودة!G96:'مسودة'!G$125)),0))</f>
        <v/>
      </c>
      <c r="H120" s="33" t="str">
        <f t="array" ref="H120">IF($C$120="","",IFERROR(MAX(IF((ROW(مسودة!$C$96:$C$125)=SMALL(IF((ROW(مسودة!$C$96:$C$125)*(مسودة!$C$96:$C$125=$C$120)),ROW(مسودة!$C$96:$C$125)),ROW()-ROW(H120)+1)),مسودة!H96:'مسودة'!H$125)),0))</f>
        <v/>
      </c>
      <c r="I120" s="33" t="str">
        <f t="array" ref="I120">IF($C$120="","",IFERROR(MAX(IF((ROW(مسودة!$C$96:$C$125)=SMALL(IF((ROW(مسودة!$C$96:$C$125)*(مسودة!$C$96:$C$125=$C$120)),ROW(مسودة!$C$96:$C$125)),ROW()-ROW(I120)+1)),مسودة!I96:'مسودة'!I$125)),0))</f>
        <v/>
      </c>
      <c r="J120" s="33" t="str">
        <f t="array" ref="J120">IF($C$120="","",IFERROR(MAX(IF((ROW(مسودة!$C$96:$C$125)=SMALL(IF((ROW(مسودة!$C$96:$C$125)*(مسودة!$C$96:$C$125=$C$120)),ROW(مسودة!$C$96:$C$125)),ROW()-ROW(J120)+1)),مسودة!J96:'مسودة'!J$125)),0))</f>
        <v/>
      </c>
      <c r="K120" s="33" t="str">
        <f t="array" ref="K120">IF($C$120="","",IFERROR(MAX(IF((ROW(مسودة!$C$96:$C$125)=SMALL(IF((ROW(مسودة!$C$96:$C$125)*(مسودة!$C$96:$C$125=$C$120)),ROW(مسودة!$C$96:$C$125)),ROW()-ROW(K120)+1)),مسودة!K96:'مسودة'!K$125)),0))</f>
        <v/>
      </c>
      <c r="L120" s="33" t="str">
        <f t="array" ref="L120">IF($C$120="","",IFERROR(MAX(IF((ROW(مسودة!$C$96:$C$125)=SMALL(IF((ROW(مسودة!$C$96:$C$125)*(مسودة!$C$96:$C$125=$C$120)),ROW(مسودة!$C$96:$C$125)),ROW()-ROW(L120)+1)),مسودة!L96:'مسودة'!L$125)),0))</f>
        <v/>
      </c>
      <c r="M120" s="33" t="str">
        <f t="array" ref="M120">IF($C$120="","",IFERROR(MAX(IF((ROW(مسودة!$C$96:$C$125)=SMALL(IF((ROW(مسودة!$C$96:$C$125)*(مسودة!$C$96:$C$125=$C$120)),ROW(مسودة!$C$96:$C$125)),ROW()-ROW(M120)+1)),مسودة!M96:'مسودة'!M$125)),0))</f>
        <v/>
      </c>
      <c r="N120" s="33" t="str">
        <f t="array" ref="N120">IF($C$120="","",IFERROR(MAX(IF((ROW(مسودة!$C$96:$C$125)=SMALL(IF((ROW(مسودة!$C$96:$C$125)*(مسودة!$C$96:$C$125=$C$120)),ROW(مسودة!$C$96:$C$125)),ROW()-ROW(N120)+1)),مسودة!N96:'مسودة'!N$125)),0))</f>
        <v/>
      </c>
      <c r="O120" s="33" t="str">
        <f t="array" ref="O120">IF($C$120="","",IFERROR(MAX(IF((ROW(مسودة!$C$96:$C$125)=SMALL(IF((ROW(مسودة!$C$96:$C$125)*(مسودة!$C$96:$C$125=$C$120)),ROW(مسودة!$C$96:$C$125)),ROW()-ROW(O120)+1)),مسودة!O96:'مسودة'!O$125)),0))</f>
        <v/>
      </c>
      <c r="P120" s="33" t="str">
        <f t="array" ref="P120">IF($C$120="","",IFERROR(MAX(IF((ROW(مسودة!$C$96:$C$125)=SMALL(IF((ROW(مسودة!$C$96:$C$125)*(مسودة!$C$96:$C$125=$C$120)),ROW(مسودة!$C$96:$C$125)),ROW()-ROW(P120)+1)),مسودة!P96:'مسودة'!P$125)),0))</f>
        <v/>
      </c>
      <c r="Q120" s="33" t="str">
        <f t="array" ref="Q120">IF($C$120="","",IFERROR(MAX(IF((ROW(مسودة!$C$96:$C$125)=SMALL(IF((ROW(مسودة!$C$96:$C$125)*(مسودة!$C$96:$C$125=$C$120)),ROW(مسودة!$C$96:$C$125)),ROW()-ROW(Q120)+1)),مسودة!Q96:'مسودة'!Q$125)),0))</f>
        <v/>
      </c>
      <c r="R120" s="33" t="str">
        <f t="array" ref="R120">IF($C$120="","",IFERROR(MAX(IF((ROW(مسودة!$C$96:$C$125)=SMALL(IF((ROW(مسودة!$C$96:$C$125)*(مسودة!$C$96:$C$125=$C$120)),ROW(مسودة!$C$96:$C$125)),ROW()-ROW(R120)+1)),مسودة!R96:'مسودة'!R$125)),0))</f>
        <v/>
      </c>
      <c r="S120" s="33" t="str">
        <f t="array" ref="S120">IF($C$120="","",IFERROR(MAX(IF((ROW(مسودة!$C$96:$C$125)=SMALL(IF((ROW(مسودة!$C$96:$C$125)*(مسودة!$C$96:$C$125=$C$120)),ROW(مسودة!$C$96:$C$125)),ROW()-ROW(S120)+1)),مسودة!S96:'مسودة'!S$125)),0))</f>
        <v/>
      </c>
      <c r="T120" s="33" t="str">
        <f t="array" ref="T120">IF($C$120="","",IFERROR(MAX(IF((ROW(مسودة!$C$96:$C$125)=SMALL(IF((ROW(مسودة!$C$96:$C$125)*(مسودة!$C$96:$C$125=$C$120)),ROW(مسودة!$C$96:$C$125)),ROW()-ROW(T120)+1)),مسودة!T96:'مسودة'!T$125)),0))</f>
        <v/>
      </c>
      <c r="U120" s="33" t="str">
        <f t="array" ref="U120">IF($C$120="","",IFERROR(MAX(IF((ROW(مسودة!$C$96:$C$125)=SMALL(IF((ROW(مسودة!$C$96:$C$125)*(مسودة!$C$96:$C$125=$C$120)),ROW(مسودة!$C$96:$C$125)),ROW()-ROW(U120)+1)),مسودة!U96:'مسودة'!U$125)),0))</f>
        <v/>
      </c>
      <c r="V120" s="33" t="str">
        <f t="array" ref="V120">IF($C$120="","",IFERROR(MAX(IF((ROW(مسودة!$C$96:$C$125)=SMALL(IF((ROW(مسودة!$C$96:$C$125)*(مسودة!$C$96:$C$125=$C$120)),ROW(مسودة!$C$96:$C$125)),ROW()-ROW(V120)+1)),مسودة!V96:'مسودة'!V$125)),0))</f>
        <v/>
      </c>
      <c r="W120" s="33" t="str">
        <f t="array" ref="W120">IF($C$120="","",IFERROR(MAX(IF((ROW(مسودة!$C$96:$C$125)=SMALL(IF((ROW(مسودة!$C$96:$C$125)*(مسودة!$C$96:$C$125=$C$120)),ROW(مسودة!$C$96:$C$125)),ROW()-ROW(W120)+1)),مسودة!W96:'مسودة'!W$125)),0))</f>
        <v/>
      </c>
      <c r="X120" s="33" t="str">
        <f t="array" ref="X120">IF($C$120="","",IFERROR(MAX(IF((ROW(مسودة!$C$96:$C$125)=SMALL(IF((ROW(مسودة!$C$96:$C$125)*(مسودة!$C$96:$C$125=$C$120)),ROW(مسودة!$C$96:$C$125)),ROW()-ROW(X120)+1)),مسودة!X96:'مسودة'!X$125)),0))</f>
        <v/>
      </c>
      <c r="Y120" s="33" t="str">
        <f t="array" ref="Y120">IF($C$120="","",IFERROR(MAX(IF((ROW(مسودة!$C$96:$C$125)=SMALL(IF((ROW(مسودة!$C$96:$C$125)*(مسودة!$C$96:$C$125=$C$120)),ROW(مسودة!$C$96:$C$125)),ROW()-ROW(Y120)+1)),مسودة!Y96:'مسودة'!Y$125)),0))</f>
        <v/>
      </c>
      <c r="Z120" s="33" t="str">
        <f t="array" ref="Z120">IF($C$120="","",IFERROR(MAX(IF((ROW(مسودة!$C$96:$C$125)=SMALL(IF((ROW(مسودة!$C$96:$C$125)*(مسودة!$C$96:$C$125=$C$120)),ROW(مسودة!$C$96:$C$125)),ROW()-ROW(Z120)+1)),مسودة!Z96:'مسودة'!Z$125)),0))</f>
        <v/>
      </c>
      <c r="AA120" s="33" t="str">
        <f t="array" ref="AA120">IF($C$120="","",IFERROR(MAX(IF((ROW(مسودة!$C$96:$C$125)=SMALL(IF((ROW(مسودة!$C$96:$C$125)*(مسودة!$C$96:$C$125=$C$120)),ROW(مسودة!$C$96:$C$125)),ROW()-ROW(AA120)+1)),مسودة!AA96:'مسودة'!AA$125)),0))</f>
        <v/>
      </c>
      <c r="AB120" s="33" t="str">
        <f t="array" ref="AB120">IF($C$120="","",IFERROR(MAX(IF((ROW(مسودة!$C$96:$C$125)=SMALL(IF((ROW(مسودة!$C$96:$C$125)*(مسودة!$C$96:$C$125=$C$120)),ROW(مسودة!$C$96:$C$125)),ROW()-ROW(AB120)+1)),مسودة!AB96:'مسودة'!AB$125)),0))</f>
        <v/>
      </c>
      <c r="AC120" s="33" t="str">
        <f t="array" ref="AC120">IF($C$120="","",IFERROR(MAX(IF((ROW(مسودة!$C$96:$C$125)=SMALL(IF((ROW(مسودة!$C$96:$C$125)*(مسودة!$C$96:$C$125=$C$120)),ROW(مسودة!$C$96:$C$125)),ROW()-ROW(AC120)+1)),مسودة!AC96:'مسودة'!AC$125)),0))</f>
        <v/>
      </c>
      <c r="AD120" s="33" t="str">
        <f t="array" ref="AD120">IF($C$120="","",IFERROR(MAX(IF((ROW(مسودة!$C$96:$C$125)=SMALL(IF((ROW(مسودة!$C$96:$C$125)*(مسودة!$C$96:$C$125=$C$120)),ROW(مسودة!$C$96:$C$125)),ROW()-ROW(AD120)+1)),مسودة!AD96:'مسودة'!AD$125)),0))</f>
        <v/>
      </c>
      <c r="AE120" s="33" t="str">
        <f t="array" ref="AE120">IF($C$120="","",IFERROR(MAX(IF((ROW(مسودة!$C$96:$C$125)=SMALL(IF((ROW(مسودة!$C$96:$C$125)*(مسودة!$C$96:$C$125=$C$120)),ROW(مسودة!$C$96:$C$125)),ROW()-ROW(AE120)+1)),مسودة!AE96:'مسودة'!AE$125)),0))</f>
        <v/>
      </c>
      <c r="AF120" s="33" t="str">
        <f t="array" ref="AF120">IF($C$120="","",IFERROR(MAX(IF((ROW(مسودة!$C$96:$C$125)=SMALL(IF((ROW(مسودة!$C$96:$C$125)*(مسودة!$C$96:$C$125=$C$120)),ROW(مسودة!$C$96:$C$125)),ROW()-ROW(AF120)+1)),مسودة!AF96:'مسودة'!AF$125)),0))</f>
        <v/>
      </c>
      <c r="AG120" s="33" t="str">
        <f t="array" ref="AG120">IF($C$120="","",IFERROR(MAX(IF((ROW(مسودة!$C$96:$C$125)=SMALL(IF((ROW(مسودة!$C$96:$C$125)*(مسودة!$C$96:$C$125=$C$120)),ROW(مسودة!$C$96:$C$125)),ROW()-ROW(AG120)+1)),مسودة!AG96:'مسودة'!AG$125)),0))</f>
        <v/>
      </c>
      <c r="AH120" s="33" t="str">
        <f t="array" ref="AH120">IF($C$120="","",IFERROR(MAX(IF((ROW(مسودة!$C$96:$C$125)=SMALL(IF((ROW(مسودة!$C$96:$C$125)*(مسودة!$C$96:$C$125=$C$120)),ROW(مسودة!$C$96:$C$125)),ROW()-ROW(AH120)+1)),مسودة!AH96:'مسودة'!AH$125)),0))</f>
        <v/>
      </c>
      <c r="AI120" s="33" t="str">
        <f t="array" ref="AI120">IF($C$120="","",IFERROR(MAX(IF((ROW(مسودة!$C$96:$C$125)=SMALL(IF((ROW(مسودة!$C$96:$C$125)*(مسودة!$C$96:$C$125=$C$120)),ROW(مسودة!$C$96:$C$125)),ROW()-ROW(AI120)+1)),مسودة!AI96:'مسودة'!AI$125)),0))</f>
        <v/>
      </c>
      <c r="AJ120" s="33" t="str">
        <f t="array" ref="AJ120">IF($C$120="","",IFERROR(MAX(IF((ROW(مسودة!$C$96:$C$125)=SMALL(IF((ROW(مسودة!$C$96:$C$125)*(مسودة!$C$96:$C$125=$C$120)),ROW(مسودة!$C$96:$C$125)),ROW()-ROW(AJ120)+1)),مسودة!AJ96:'مسودة'!AJ$125)),0))</f>
        <v/>
      </c>
      <c r="AK120" s="33" t="str">
        <f t="array" ref="AK120">IF($C$120="","",IFERROR(MAX(IF((ROW(مسودة!$C$96:$C$125)=SMALL(IF((ROW(مسودة!$C$96:$C$125)*(مسودة!$C$96:$C$125=$C$120)),ROW(مسودة!$C$96:$C$125)),ROW()-ROW(AK120)+1)),مسودة!AK96:'مسودة'!AK$125)),0))</f>
        <v/>
      </c>
      <c r="AL120" s="33" t="str">
        <f t="array" ref="AL120">IF($C$120="","",IFERROR(MAX(IF((ROW(مسودة!$C$96:$C$125)=SMALL(IF((ROW(مسودة!$C$96:$C$125)*(مسودة!$C$96:$C$125=$C$120)),ROW(مسودة!$C$96:$C$125)),ROW()-ROW(AL120)+1)),مسودة!AL96:'مسودة'!AL$125)),0))</f>
        <v/>
      </c>
      <c r="AM120" s="33" t="str">
        <f t="array" ref="AM120">IF($C$120="","",IFERROR(MAX(IF((ROW(مسودة!$C$96:$C$125)=SMALL(IF((ROW(مسودة!$C$96:$C$125)*(مسودة!$C$96:$C$125=$C$120)),ROW(مسودة!$C$96:$C$125)),ROW()-ROW(AM120)+1)),مسودة!AM96:'مسودة'!AM$125)),0))</f>
        <v/>
      </c>
      <c r="AN120" s="46"/>
      <c r="AO120" s="46"/>
      <c r="AP120" s="47"/>
      <c r="AQ120" s="41"/>
      <c r="AR120" s="41"/>
      <c r="AS120" s="41"/>
      <c r="AT120" s="41"/>
      <c r="AU120" s="95" t="str">
        <f>IFERROR(LOOKUP(2,1/((مسودة!$C$96:$C$125=C120)*(مسودة!$F$96:$F$125=F120)),مسودة!$AV$96:$AV$125),"")</f>
        <v/>
      </c>
    </row>
    <row r="121" spans="2:47" ht="28.5" customHeight="1" thickBot="1">
      <c r="B121" s="40"/>
      <c r="C121" s="91"/>
      <c r="D121" s="43"/>
      <c r="E121" s="43"/>
      <c r="F121" s="11" t="s">
        <v>31</v>
      </c>
      <c r="G121" s="33" t="str">
        <f t="array" ref="G121">IF($C$120="","",IFERROR(MAX(IF((ROW(مسودة!$C$96:$C$125)=SMALL(IF((ROW(مسودة!$C$96:$C$125)*(مسودة!$C$96:$C$125=$C$120)),ROW(مسودة!$C$96:$C$125)),ROW()-ROW(G121)+1)),مسودة!G97:'مسودة'!G$125)),0))</f>
        <v/>
      </c>
      <c r="H121" s="33" t="str">
        <f t="array" ref="H121">IF($C$120="","",IFERROR(MAX(IF((ROW(مسودة!$C$96:$C$125)=SMALL(IF((ROW(مسودة!$C$96:$C$125)*(مسودة!$C$96:$C$125=$C$120)),ROW(مسودة!$C$96:$C$125)),ROW()-ROW(H121)+1)),مسودة!H97:'مسودة'!H$125)),0))</f>
        <v/>
      </c>
      <c r="I121" s="33" t="str">
        <f t="array" ref="I121">IF($C$120="","",IFERROR(MAX(IF((ROW(مسودة!$C$96:$C$125)=SMALL(IF((ROW(مسودة!$C$96:$C$125)*(مسودة!$C$96:$C$125=$C$120)),ROW(مسودة!$C$96:$C$125)),ROW()-ROW(I121)+1)),مسودة!I97:'مسودة'!I$125)),0))</f>
        <v/>
      </c>
      <c r="J121" s="33" t="str">
        <f t="array" ref="J121">IF($C$120="","",IFERROR(MAX(IF((ROW(مسودة!$C$96:$C$125)=SMALL(IF((ROW(مسودة!$C$96:$C$125)*(مسودة!$C$96:$C$125=$C$120)),ROW(مسودة!$C$96:$C$125)),ROW()-ROW(J121)+1)),مسودة!J97:'مسودة'!J$125)),0))</f>
        <v/>
      </c>
      <c r="K121" s="33" t="str">
        <f t="array" ref="K121">IF($C$120="","",IFERROR(MAX(IF((ROW(مسودة!$C$96:$C$125)=SMALL(IF((ROW(مسودة!$C$96:$C$125)*(مسودة!$C$96:$C$125=$C$120)),ROW(مسودة!$C$96:$C$125)),ROW()-ROW(K121)+1)),مسودة!K97:'مسودة'!K$125)),0))</f>
        <v/>
      </c>
      <c r="L121" s="33" t="str">
        <f t="array" ref="L121">IF($C$120="","",IFERROR(MAX(IF((ROW(مسودة!$C$96:$C$125)=SMALL(IF((ROW(مسودة!$C$96:$C$125)*(مسودة!$C$96:$C$125=$C$120)),ROW(مسودة!$C$96:$C$125)),ROW()-ROW(L121)+1)),مسودة!L97:'مسودة'!L$125)),0))</f>
        <v/>
      </c>
      <c r="M121" s="33" t="str">
        <f t="array" ref="M121">IF($C$120="","",IFERROR(MAX(IF((ROW(مسودة!$C$96:$C$125)=SMALL(IF((ROW(مسودة!$C$96:$C$125)*(مسودة!$C$96:$C$125=$C$120)),ROW(مسودة!$C$96:$C$125)),ROW()-ROW(M121)+1)),مسودة!M97:'مسودة'!M$125)),0))</f>
        <v/>
      </c>
      <c r="N121" s="33" t="str">
        <f t="array" ref="N121">IF($C$120="","",IFERROR(MAX(IF((ROW(مسودة!$C$96:$C$125)=SMALL(IF((ROW(مسودة!$C$96:$C$125)*(مسودة!$C$96:$C$125=$C$120)),ROW(مسودة!$C$96:$C$125)),ROW()-ROW(N121)+1)),مسودة!N97:'مسودة'!N$125)),0))</f>
        <v/>
      </c>
      <c r="O121" s="33" t="str">
        <f t="array" ref="O121">IF($C$120="","",IFERROR(MAX(IF((ROW(مسودة!$C$96:$C$125)=SMALL(IF((ROW(مسودة!$C$96:$C$125)*(مسودة!$C$96:$C$125=$C$120)),ROW(مسودة!$C$96:$C$125)),ROW()-ROW(O121)+1)),مسودة!O97:'مسودة'!O$125)),0))</f>
        <v/>
      </c>
      <c r="P121" s="33" t="str">
        <f t="array" ref="P121">IF($C$120="","",IFERROR(MAX(IF((ROW(مسودة!$C$96:$C$125)=SMALL(IF((ROW(مسودة!$C$96:$C$125)*(مسودة!$C$96:$C$125=$C$120)),ROW(مسودة!$C$96:$C$125)),ROW()-ROW(P121)+1)),مسودة!P97:'مسودة'!P$125)),0))</f>
        <v/>
      </c>
      <c r="Q121" s="33" t="str">
        <f t="array" ref="Q121">IF($C$120="","",IFERROR(MAX(IF((ROW(مسودة!$C$96:$C$125)=SMALL(IF((ROW(مسودة!$C$96:$C$125)*(مسودة!$C$96:$C$125=$C$120)),ROW(مسودة!$C$96:$C$125)),ROW()-ROW(Q121)+1)),مسودة!Q97:'مسودة'!Q$125)),0))</f>
        <v/>
      </c>
      <c r="R121" s="33" t="str">
        <f t="array" ref="R121">IF($C$120="","",IFERROR(MAX(IF((ROW(مسودة!$C$96:$C$125)=SMALL(IF((ROW(مسودة!$C$96:$C$125)*(مسودة!$C$96:$C$125=$C$120)),ROW(مسودة!$C$96:$C$125)),ROW()-ROW(R121)+1)),مسودة!R97:'مسودة'!R$125)),0))</f>
        <v/>
      </c>
      <c r="S121" s="33" t="str">
        <f t="array" ref="S121">IF($C$120="","",IFERROR(MAX(IF((ROW(مسودة!$C$96:$C$125)=SMALL(IF((ROW(مسودة!$C$96:$C$125)*(مسودة!$C$96:$C$125=$C$120)),ROW(مسودة!$C$96:$C$125)),ROW()-ROW(S121)+1)),مسودة!S97:'مسودة'!S$125)),0))</f>
        <v/>
      </c>
      <c r="T121" s="33" t="str">
        <f t="array" ref="T121">IF($C$120="","",IFERROR(MAX(IF((ROW(مسودة!$C$96:$C$125)=SMALL(IF((ROW(مسودة!$C$96:$C$125)*(مسودة!$C$96:$C$125=$C$120)),ROW(مسودة!$C$96:$C$125)),ROW()-ROW(T121)+1)),مسودة!T97:'مسودة'!T$125)),0))</f>
        <v/>
      </c>
      <c r="U121" s="33" t="str">
        <f t="array" ref="U121">IF($C$120="","",IFERROR(MAX(IF((ROW(مسودة!$C$96:$C$125)=SMALL(IF((ROW(مسودة!$C$96:$C$125)*(مسودة!$C$96:$C$125=$C$120)),ROW(مسودة!$C$96:$C$125)),ROW()-ROW(U121)+1)),مسودة!U97:'مسودة'!U$125)),0))</f>
        <v/>
      </c>
      <c r="V121" s="33" t="str">
        <f t="array" ref="V121">IF($C$120="","",IFERROR(MAX(IF((ROW(مسودة!$C$96:$C$125)=SMALL(IF((ROW(مسودة!$C$96:$C$125)*(مسودة!$C$96:$C$125=$C$120)),ROW(مسودة!$C$96:$C$125)),ROW()-ROW(V121)+1)),مسودة!V97:'مسودة'!V$125)),0))</f>
        <v/>
      </c>
      <c r="W121" s="33" t="str">
        <f t="array" ref="W121">IF($C$120="","",IFERROR(MAX(IF((ROW(مسودة!$C$96:$C$125)=SMALL(IF((ROW(مسودة!$C$96:$C$125)*(مسودة!$C$96:$C$125=$C$120)),ROW(مسودة!$C$96:$C$125)),ROW()-ROW(W121)+1)),مسودة!W97:'مسودة'!W$125)),0))</f>
        <v/>
      </c>
      <c r="X121" s="33" t="str">
        <f t="array" ref="X121">IF($C$120="","",IFERROR(MAX(IF((ROW(مسودة!$C$96:$C$125)=SMALL(IF((ROW(مسودة!$C$96:$C$125)*(مسودة!$C$96:$C$125=$C$120)),ROW(مسودة!$C$96:$C$125)),ROW()-ROW(X121)+1)),مسودة!X97:'مسودة'!X$125)),0))</f>
        <v/>
      </c>
      <c r="Y121" s="33" t="str">
        <f t="array" ref="Y121">IF($C$120="","",IFERROR(MAX(IF((ROW(مسودة!$C$96:$C$125)=SMALL(IF((ROW(مسودة!$C$96:$C$125)*(مسودة!$C$96:$C$125=$C$120)),ROW(مسودة!$C$96:$C$125)),ROW()-ROW(Y121)+1)),مسودة!Y97:'مسودة'!Y$125)),0))</f>
        <v/>
      </c>
      <c r="Z121" s="33" t="str">
        <f t="array" ref="Z121">IF($C$120="","",IFERROR(MAX(IF((ROW(مسودة!$C$96:$C$125)=SMALL(IF((ROW(مسودة!$C$96:$C$125)*(مسودة!$C$96:$C$125=$C$120)),ROW(مسودة!$C$96:$C$125)),ROW()-ROW(Z121)+1)),مسودة!Z97:'مسودة'!Z$125)),0))</f>
        <v/>
      </c>
      <c r="AA121" s="33" t="str">
        <f t="array" ref="AA121">IF($C$120="","",IFERROR(MAX(IF((ROW(مسودة!$C$96:$C$125)=SMALL(IF((ROW(مسودة!$C$96:$C$125)*(مسودة!$C$96:$C$125=$C$120)),ROW(مسودة!$C$96:$C$125)),ROW()-ROW(AA121)+1)),مسودة!AA97:'مسودة'!AA$125)),0))</f>
        <v/>
      </c>
      <c r="AB121" s="33" t="str">
        <f t="array" ref="AB121">IF($C$120="","",IFERROR(MAX(IF((ROW(مسودة!$C$96:$C$125)=SMALL(IF((ROW(مسودة!$C$96:$C$125)*(مسودة!$C$96:$C$125=$C$120)),ROW(مسودة!$C$96:$C$125)),ROW()-ROW(AB121)+1)),مسودة!AB97:'مسودة'!AB$125)),0))</f>
        <v/>
      </c>
      <c r="AC121" s="33" t="str">
        <f t="array" ref="AC121">IF($C$120="","",IFERROR(MAX(IF((ROW(مسودة!$C$96:$C$125)=SMALL(IF((ROW(مسودة!$C$96:$C$125)*(مسودة!$C$96:$C$125=$C$120)),ROW(مسودة!$C$96:$C$125)),ROW()-ROW(AC121)+1)),مسودة!AC97:'مسودة'!AC$125)),0))</f>
        <v/>
      </c>
      <c r="AD121" s="33" t="str">
        <f t="array" ref="AD121">IF($C$120="","",IFERROR(MAX(IF((ROW(مسودة!$C$96:$C$125)=SMALL(IF((ROW(مسودة!$C$96:$C$125)*(مسودة!$C$96:$C$125=$C$120)),ROW(مسودة!$C$96:$C$125)),ROW()-ROW(AD121)+1)),مسودة!AD97:'مسودة'!AD$125)),0))</f>
        <v/>
      </c>
      <c r="AE121" s="33" t="str">
        <f t="array" ref="AE121">IF($C$120="","",IFERROR(MAX(IF((ROW(مسودة!$C$96:$C$125)=SMALL(IF((ROW(مسودة!$C$96:$C$125)*(مسودة!$C$96:$C$125=$C$120)),ROW(مسودة!$C$96:$C$125)),ROW()-ROW(AE121)+1)),مسودة!AE97:'مسودة'!AE$125)),0))</f>
        <v/>
      </c>
      <c r="AF121" s="33" t="str">
        <f t="array" ref="AF121">IF($C$120="","",IFERROR(MAX(IF((ROW(مسودة!$C$96:$C$125)=SMALL(IF((ROW(مسودة!$C$96:$C$125)*(مسودة!$C$96:$C$125=$C$120)),ROW(مسودة!$C$96:$C$125)),ROW()-ROW(AF121)+1)),مسودة!AF97:'مسودة'!AF$125)),0))</f>
        <v/>
      </c>
      <c r="AG121" s="33" t="str">
        <f t="array" ref="AG121">IF($C$120="","",IFERROR(MAX(IF((ROW(مسودة!$C$96:$C$125)=SMALL(IF((ROW(مسودة!$C$96:$C$125)*(مسودة!$C$96:$C$125=$C$120)),ROW(مسودة!$C$96:$C$125)),ROW()-ROW(AG121)+1)),مسودة!AG97:'مسودة'!AG$125)),0))</f>
        <v/>
      </c>
      <c r="AH121" s="33" t="str">
        <f t="array" ref="AH121">IF($C$120="","",IFERROR(MAX(IF((ROW(مسودة!$C$96:$C$125)=SMALL(IF((ROW(مسودة!$C$96:$C$125)*(مسودة!$C$96:$C$125=$C$120)),ROW(مسودة!$C$96:$C$125)),ROW()-ROW(AH121)+1)),مسودة!AH97:'مسودة'!AH$125)),0))</f>
        <v/>
      </c>
      <c r="AI121" s="33" t="str">
        <f t="array" ref="AI121">IF($C$120="","",IFERROR(MAX(IF((ROW(مسودة!$C$96:$C$125)=SMALL(IF((ROW(مسودة!$C$96:$C$125)*(مسودة!$C$96:$C$125=$C$120)),ROW(مسودة!$C$96:$C$125)),ROW()-ROW(AI121)+1)),مسودة!AI97:'مسودة'!AI$125)),0))</f>
        <v/>
      </c>
      <c r="AJ121" s="33" t="str">
        <f t="array" ref="AJ121">IF($C$120="","",IFERROR(MAX(IF((ROW(مسودة!$C$96:$C$125)=SMALL(IF((ROW(مسودة!$C$96:$C$125)*(مسودة!$C$96:$C$125=$C$120)),ROW(مسودة!$C$96:$C$125)),ROW()-ROW(AJ121)+1)),مسودة!AJ97:'مسودة'!AJ$125)),0))</f>
        <v/>
      </c>
      <c r="AK121" s="33" t="str">
        <f t="array" ref="AK121">IF($C$120="","",IFERROR(MAX(IF((ROW(مسودة!$C$96:$C$125)=SMALL(IF((ROW(مسودة!$C$96:$C$125)*(مسودة!$C$96:$C$125=$C$120)),ROW(مسودة!$C$96:$C$125)),ROW()-ROW(AK121)+1)),مسودة!AK97:'مسودة'!AK$125)),0))</f>
        <v/>
      </c>
      <c r="AL121" s="33" t="str">
        <f t="array" ref="AL121">IF($C$120="","",IFERROR(MAX(IF((ROW(مسودة!$C$96:$C$125)=SMALL(IF((ROW(مسودة!$C$96:$C$125)*(مسودة!$C$96:$C$125=$C$120)),ROW(مسودة!$C$96:$C$125)),ROW()-ROW(AL121)+1)),مسودة!AL97:'مسودة'!AL$125)),0))</f>
        <v/>
      </c>
      <c r="AM121" s="33" t="str">
        <f t="array" ref="AM121">IF($C$120="","",IFERROR(MAX(IF((ROW(مسودة!$C$96:$C$125)=SMALL(IF((ROW(مسودة!$C$96:$C$125)*(مسودة!$C$96:$C$125=$C$120)),ROW(مسودة!$C$96:$C$125)),ROW()-ROW(AM121)+1)),مسودة!AM97:'مسودة'!AM$125)),0))</f>
        <v/>
      </c>
      <c r="AN121" s="46"/>
      <c r="AO121" s="46"/>
      <c r="AP121" s="48"/>
      <c r="AQ121" s="41"/>
      <c r="AR121" s="41"/>
      <c r="AS121" s="41"/>
      <c r="AT121" s="41"/>
      <c r="AU121" s="96"/>
    </row>
    <row r="122" spans="2:47" ht="36" customHeight="1" thickBot="1">
      <c r="B122" s="40"/>
      <c r="C122" s="85"/>
      <c r="D122" s="43"/>
      <c r="E122" s="43"/>
      <c r="F122" s="14" t="s">
        <v>32</v>
      </c>
      <c r="G122" s="33" t="str">
        <f t="array" ref="G122">IF($C$120="","",IFERROR(MAX(IF((ROW(مسودة!$C$96:$C$125)=SMALL(IF((ROW(مسودة!$C$96:$C$125)*(مسودة!$C$96:$C$125=$C$120)),ROW(مسودة!$C$96:$C$125)),ROW()-ROW(G122)+1)),مسودة!G98:'مسودة'!G$125)),0))</f>
        <v/>
      </c>
      <c r="H122" s="33" t="str">
        <f t="array" ref="H122">IF($C$120="","",IFERROR(MAX(IF((ROW(مسودة!$C$96:$C$125)=SMALL(IF((ROW(مسودة!$C$96:$C$125)*(مسودة!$C$96:$C$125=$C$120)),ROW(مسودة!$C$96:$C$125)),ROW()-ROW(H122)+1)),مسودة!H98:'مسودة'!H$125)),0))</f>
        <v/>
      </c>
      <c r="I122" s="33" t="str">
        <f t="array" ref="I122">IF($C$120="","",IFERROR(MAX(IF((ROW(مسودة!$C$96:$C$125)=SMALL(IF((ROW(مسودة!$C$96:$C$125)*(مسودة!$C$96:$C$125=$C$120)),ROW(مسودة!$C$96:$C$125)),ROW()-ROW(I122)+1)),مسودة!I98:'مسودة'!I$125)),0))</f>
        <v/>
      </c>
      <c r="J122" s="33" t="str">
        <f t="array" ref="J122">IF($C$120="","",IFERROR(MAX(IF((ROW(مسودة!$C$96:$C$125)=SMALL(IF((ROW(مسودة!$C$96:$C$125)*(مسودة!$C$96:$C$125=$C$120)),ROW(مسودة!$C$96:$C$125)),ROW()-ROW(J122)+1)),مسودة!J98:'مسودة'!J$125)),0))</f>
        <v/>
      </c>
      <c r="K122" s="33" t="str">
        <f t="array" ref="K122">IF($C$120="","",IFERROR(MAX(IF((ROW(مسودة!$C$96:$C$125)=SMALL(IF((ROW(مسودة!$C$96:$C$125)*(مسودة!$C$96:$C$125=$C$120)),ROW(مسودة!$C$96:$C$125)),ROW()-ROW(K122)+1)),مسودة!K98:'مسودة'!K$125)),0))</f>
        <v/>
      </c>
      <c r="L122" s="33" t="str">
        <f t="array" ref="L122">IF($C$120="","",IFERROR(MAX(IF((ROW(مسودة!$C$96:$C$125)=SMALL(IF((ROW(مسودة!$C$96:$C$125)*(مسودة!$C$96:$C$125=$C$120)),ROW(مسودة!$C$96:$C$125)),ROW()-ROW(L122)+1)),مسودة!L98:'مسودة'!L$125)),0))</f>
        <v/>
      </c>
      <c r="M122" s="33" t="str">
        <f t="array" ref="M122">IF($C$120="","",IFERROR(MAX(IF((ROW(مسودة!$C$96:$C$125)=SMALL(IF((ROW(مسودة!$C$96:$C$125)*(مسودة!$C$96:$C$125=$C$120)),ROW(مسودة!$C$96:$C$125)),ROW()-ROW(M122)+1)),مسودة!M98:'مسودة'!M$125)),0))</f>
        <v/>
      </c>
      <c r="N122" s="33" t="str">
        <f t="array" ref="N122">IF($C$120="","",IFERROR(MAX(IF((ROW(مسودة!$C$96:$C$125)=SMALL(IF((ROW(مسودة!$C$96:$C$125)*(مسودة!$C$96:$C$125=$C$120)),ROW(مسودة!$C$96:$C$125)),ROW()-ROW(N122)+1)),مسودة!N98:'مسودة'!N$125)),0))</f>
        <v/>
      </c>
      <c r="O122" s="33" t="str">
        <f t="array" ref="O122">IF($C$120="","",IFERROR(MAX(IF((ROW(مسودة!$C$96:$C$125)=SMALL(IF((ROW(مسودة!$C$96:$C$125)*(مسودة!$C$96:$C$125=$C$120)),ROW(مسودة!$C$96:$C$125)),ROW()-ROW(O122)+1)),مسودة!O98:'مسودة'!O$125)),0))</f>
        <v/>
      </c>
      <c r="P122" s="33" t="str">
        <f t="array" ref="P122">IF($C$120="","",IFERROR(MAX(IF((ROW(مسودة!$C$96:$C$125)=SMALL(IF((ROW(مسودة!$C$96:$C$125)*(مسودة!$C$96:$C$125=$C$120)),ROW(مسودة!$C$96:$C$125)),ROW()-ROW(P122)+1)),مسودة!P98:'مسودة'!P$125)),0))</f>
        <v/>
      </c>
      <c r="Q122" s="33" t="str">
        <f t="array" ref="Q122">IF($C$120="","",IFERROR(MAX(IF((ROW(مسودة!$C$96:$C$125)=SMALL(IF((ROW(مسودة!$C$96:$C$125)*(مسودة!$C$96:$C$125=$C$120)),ROW(مسودة!$C$96:$C$125)),ROW()-ROW(Q122)+1)),مسودة!Q98:'مسودة'!Q$125)),0))</f>
        <v/>
      </c>
      <c r="R122" s="33" t="str">
        <f t="array" ref="R122">IF($C$120="","",IFERROR(MAX(IF((ROW(مسودة!$C$96:$C$125)=SMALL(IF((ROW(مسودة!$C$96:$C$125)*(مسودة!$C$96:$C$125=$C$120)),ROW(مسودة!$C$96:$C$125)),ROW()-ROW(R122)+1)),مسودة!R98:'مسودة'!R$125)),0))</f>
        <v/>
      </c>
      <c r="S122" s="33" t="str">
        <f t="array" ref="S122">IF($C$120="","",IFERROR(MAX(IF((ROW(مسودة!$C$96:$C$125)=SMALL(IF((ROW(مسودة!$C$96:$C$125)*(مسودة!$C$96:$C$125=$C$120)),ROW(مسودة!$C$96:$C$125)),ROW()-ROW(S122)+1)),مسودة!S98:'مسودة'!S$125)),0))</f>
        <v/>
      </c>
      <c r="T122" s="33" t="str">
        <f t="array" ref="T122">IF($C$120="","",IFERROR(MAX(IF((ROW(مسودة!$C$96:$C$125)=SMALL(IF((ROW(مسودة!$C$96:$C$125)*(مسودة!$C$96:$C$125=$C$120)),ROW(مسودة!$C$96:$C$125)),ROW()-ROW(T122)+1)),مسودة!T98:'مسودة'!T$125)),0))</f>
        <v/>
      </c>
      <c r="U122" s="33" t="str">
        <f t="array" ref="U122">IF($C$120="","",IFERROR(MAX(IF((ROW(مسودة!$C$96:$C$125)=SMALL(IF((ROW(مسودة!$C$96:$C$125)*(مسودة!$C$96:$C$125=$C$120)),ROW(مسودة!$C$96:$C$125)),ROW()-ROW(U122)+1)),مسودة!U98:'مسودة'!U$125)),0))</f>
        <v/>
      </c>
      <c r="V122" s="33" t="str">
        <f t="array" ref="V122">IF($C$120="","",IFERROR(MAX(IF((ROW(مسودة!$C$96:$C$125)=SMALL(IF((ROW(مسودة!$C$96:$C$125)*(مسودة!$C$96:$C$125=$C$120)),ROW(مسودة!$C$96:$C$125)),ROW()-ROW(V122)+1)),مسودة!V98:'مسودة'!V$125)),0))</f>
        <v/>
      </c>
      <c r="W122" s="33" t="str">
        <f t="array" ref="W122">IF($C$120="","",IFERROR(MAX(IF((ROW(مسودة!$C$96:$C$125)=SMALL(IF((ROW(مسودة!$C$96:$C$125)*(مسودة!$C$96:$C$125=$C$120)),ROW(مسودة!$C$96:$C$125)),ROW()-ROW(W122)+1)),مسودة!W98:'مسودة'!W$125)),0))</f>
        <v/>
      </c>
      <c r="X122" s="33" t="str">
        <f t="array" ref="X122">IF($C$120="","",IFERROR(MAX(IF((ROW(مسودة!$C$96:$C$125)=SMALL(IF((ROW(مسودة!$C$96:$C$125)*(مسودة!$C$96:$C$125=$C$120)),ROW(مسودة!$C$96:$C$125)),ROW()-ROW(X122)+1)),مسودة!X98:'مسودة'!X$125)),0))</f>
        <v/>
      </c>
      <c r="Y122" s="33" t="str">
        <f t="array" ref="Y122">IF($C$120="","",IFERROR(MAX(IF((ROW(مسودة!$C$96:$C$125)=SMALL(IF((ROW(مسودة!$C$96:$C$125)*(مسودة!$C$96:$C$125=$C$120)),ROW(مسودة!$C$96:$C$125)),ROW()-ROW(Y122)+1)),مسودة!Y98:'مسودة'!Y$125)),0))</f>
        <v/>
      </c>
      <c r="Z122" s="33" t="str">
        <f t="array" ref="Z122">IF($C$120="","",IFERROR(MAX(IF((ROW(مسودة!$C$96:$C$125)=SMALL(IF((ROW(مسودة!$C$96:$C$125)*(مسودة!$C$96:$C$125=$C$120)),ROW(مسودة!$C$96:$C$125)),ROW()-ROW(Z122)+1)),مسودة!Z98:'مسودة'!Z$125)),0))</f>
        <v/>
      </c>
      <c r="AA122" s="33" t="str">
        <f t="array" ref="AA122">IF($C$120="","",IFERROR(MAX(IF((ROW(مسودة!$C$96:$C$125)=SMALL(IF((ROW(مسودة!$C$96:$C$125)*(مسودة!$C$96:$C$125=$C$120)),ROW(مسودة!$C$96:$C$125)),ROW()-ROW(AA122)+1)),مسودة!AA98:'مسودة'!AA$125)),0))</f>
        <v/>
      </c>
      <c r="AB122" s="33" t="str">
        <f t="array" ref="AB122">IF($C$120="","",IFERROR(MAX(IF((ROW(مسودة!$C$96:$C$125)=SMALL(IF((ROW(مسودة!$C$96:$C$125)*(مسودة!$C$96:$C$125=$C$120)),ROW(مسودة!$C$96:$C$125)),ROW()-ROW(AB122)+1)),مسودة!AB98:'مسودة'!AB$125)),0))</f>
        <v/>
      </c>
      <c r="AC122" s="33" t="str">
        <f t="array" ref="AC122">IF($C$120="","",IFERROR(MAX(IF((ROW(مسودة!$C$96:$C$125)=SMALL(IF((ROW(مسودة!$C$96:$C$125)*(مسودة!$C$96:$C$125=$C$120)),ROW(مسودة!$C$96:$C$125)),ROW()-ROW(AC122)+1)),مسودة!AC98:'مسودة'!AC$125)),0))</f>
        <v/>
      </c>
      <c r="AD122" s="33" t="str">
        <f t="array" ref="AD122">IF($C$120="","",IFERROR(MAX(IF((ROW(مسودة!$C$96:$C$125)=SMALL(IF((ROW(مسودة!$C$96:$C$125)*(مسودة!$C$96:$C$125=$C$120)),ROW(مسودة!$C$96:$C$125)),ROW()-ROW(AD122)+1)),مسودة!AD98:'مسودة'!AD$125)),0))</f>
        <v/>
      </c>
      <c r="AE122" s="33" t="str">
        <f t="array" ref="AE122">IF($C$120="","",IFERROR(MAX(IF((ROW(مسودة!$C$96:$C$125)=SMALL(IF((ROW(مسودة!$C$96:$C$125)*(مسودة!$C$96:$C$125=$C$120)),ROW(مسودة!$C$96:$C$125)),ROW()-ROW(AE122)+1)),مسودة!AE98:'مسودة'!AE$125)),0))</f>
        <v/>
      </c>
      <c r="AF122" s="33" t="str">
        <f t="array" ref="AF122">IF($C$120="","",IFERROR(MAX(IF((ROW(مسودة!$C$96:$C$125)=SMALL(IF((ROW(مسودة!$C$96:$C$125)*(مسودة!$C$96:$C$125=$C$120)),ROW(مسودة!$C$96:$C$125)),ROW()-ROW(AF122)+1)),مسودة!AF98:'مسودة'!AF$125)),0))</f>
        <v/>
      </c>
      <c r="AG122" s="33" t="str">
        <f t="array" ref="AG122">IF($C$120="","",IFERROR(MAX(IF((ROW(مسودة!$C$96:$C$125)=SMALL(IF((ROW(مسودة!$C$96:$C$125)*(مسودة!$C$96:$C$125=$C$120)),ROW(مسودة!$C$96:$C$125)),ROW()-ROW(AG122)+1)),مسودة!AG98:'مسودة'!AG$125)),0))</f>
        <v/>
      </c>
      <c r="AH122" s="33" t="str">
        <f t="array" ref="AH122">IF($C$120="","",IFERROR(MAX(IF((ROW(مسودة!$C$96:$C$125)=SMALL(IF((ROW(مسودة!$C$96:$C$125)*(مسودة!$C$96:$C$125=$C$120)),ROW(مسودة!$C$96:$C$125)),ROW()-ROW(AH122)+1)),مسودة!AH98:'مسودة'!AH$125)),0))</f>
        <v/>
      </c>
      <c r="AI122" s="33" t="str">
        <f t="array" ref="AI122">IF($C$120="","",IFERROR(MAX(IF((ROW(مسودة!$C$96:$C$125)=SMALL(IF((ROW(مسودة!$C$96:$C$125)*(مسودة!$C$96:$C$125=$C$120)),ROW(مسودة!$C$96:$C$125)),ROW()-ROW(AI122)+1)),مسودة!AI98:'مسودة'!AI$125)),0))</f>
        <v/>
      </c>
      <c r="AJ122" s="33" t="str">
        <f t="array" ref="AJ122">IF($C$120="","",IFERROR(MAX(IF((ROW(مسودة!$C$96:$C$125)=SMALL(IF((ROW(مسودة!$C$96:$C$125)*(مسودة!$C$96:$C$125=$C$120)),ROW(مسودة!$C$96:$C$125)),ROW()-ROW(AJ122)+1)),مسودة!AJ98:'مسودة'!AJ$125)),0))</f>
        <v/>
      </c>
      <c r="AK122" s="33" t="str">
        <f t="array" ref="AK122">IF($C$120="","",IFERROR(MAX(IF((ROW(مسودة!$C$96:$C$125)=SMALL(IF((ROW(مسودة!$C$96:$C$125)*(مسودة!$C$96:$C$125=$C$120)),ROW(مسودة!$C$96:$C$125)),ROW()-ROW(AK122)+1)),مسودة!AK98:'مسودة'!AK$125)),0))</f>
        <v/>
      </c>
      <c r="AL122" s="33" t="str">
        <f t="array" ref="AL122">IF($C$120="","",IFERROR(MAX(IF((ROW(مسودة!$C$96:$C$125)=SMALL(IF((ROW(مسودة!$C$96:$C$125)*(مسودة!$C$96:$C$125=$C$120)),ROW(مسودة!$C$96:$C$125)),ROW()-ROW(AL122)+1)),مسودة!AL98:'مسودة'!AL$125)),0))</f>
        <v/>
      </c>
      <c r="AM122" s="33" t="str">
        <f t="array" ref="AM122">IF($C$120="","",IFERROR(MAX(IF((ROW(مسودة!$C$96:$C$125)=SMALL(IF((ROW(مسودة!$C$96:$C$125)*(مسودة!$C$96:$C$125=$C$120)),ROW(مسودة!$C$96:$C$125)),ROW()-ROW(AM122)+1)),مسودة!AM98:'مسودة'!AM$125)),0))</f>
        <v/>
      </c>
      <c r="AN122" s="32" t="str">
        <f t="array" ref="AN122">IF($C$120="","",IFERROR(MAX(IF((ROW(مسودة!$C$96:$C$125)=SMALL(IF((ROW(مسودة!$C$96:$C$125)*(مسودة!$C$96:$C$125=$C$120)),ROW(مسودة!$C$96:$C$125)),ROW()-ROW(AN122)+1)),مسودة!AN98:AN$125)),0))</f>
        <v/>
      </c>
      <c r="AO122" s="32" t="str">
        <f t="array" ref="AO122">IF($C$120="","",IFERROR(MAX(IF((ROW(مسودة!$C$96:$C$125)=SMALL(IF((ROW(مسودة!$C$96:$C$125)*(مسودة!$C$96:$C$125=$C$120)),ROW(مسودة!$C$96:$C$125)),ROW()-ROW(AO122)+1)),مسودة!AO98:AO$125)),0))</f>
        <v/>
      </c>
      <c r="AP122" s="32" t="str">
        <f>IF(AO122&lt;50,"   ",IF(AO122&lt;65,"مقبول",IF(AO122&lt;75,"جيد",IF(AO122&lt;85,"جيدجداً",IF(AO122&lt;=100,"ممتاز","")))))</f>
        <v/>
      </c>
      <c r="AQ122" s="41"/>
      <c r="AR122" s="41"/>
      <c r="AS122" s="41"/>
      <c r="AT122" s="41"/>
      <c r="AU122" s="97"/>
    </row>
    <row r="123" spans="2:47" ht="28.5" customHeight="1" thickBot="1">
      <c r="B123" s="40">
        <f t="shared" ref="B123" si="14">B120+1</f>
        <v>29</v>
      </c>
      <c r="C123" s="90" t="str">
        <f t="array" ref="C123">IF(ISERROR(INDEX(مسودة!$C$96:$AV$125,SMALL(IF((مسودة!$AV$96:$AV$125="ناجح"),ROW(مسودة!$C$96:$AV$125)-MIN(ROW(مسودة!$C$96:$AV$125))+1,""),ROW(A9)),COLUMN(A9))),"",INDEX(مسودة!$C$96:$AV$125,SMALL(IF((مسودة!$AV$96:$AV$125="ناجح"),ROW(مسودة!$C$96:$AV$125)-MIN(ROW(مسودة!$C$96:$AV$125))+1,""),ROW(A9)),COLUMN(A9)))</f>
        <v/>
      </c>
      <c r="D123" s="87" t="str">
        <f>IF(C123&lt;&gt;"",VLOOKUP(C123,مسودة!$C$96:$D$125,2,0),"")</f>
        <v/>
      </c>
      <c r="E123" s="87" t="str">
        <f>IF(C123&lt;&gt;"",VLOOKUP(C123,مسودة!$C$96:$E$125,3,0),"")</f>
        <v/>
      </c>
      <c r="F123" s="11" t="s">
        <v>30</v>
      </c>
      <c r="G123" s="33" t="str">
        <f t="array" ref="G123">IF($C$123="","",IFERROR(MAX(IF((ROW(مسودة!$C$96:$C$125)=SMALL(IF((ROW(مسودة!$C$96:$C$125)*(مسودة!$C$96:$C$125=$C$123)),ROW(مسودة!$C$96:$C$125)),ROW()-ROW(G123)+1)),مسودة!G96:'مسودة'!G$125)),0))</f>
        <v/>
      </c>
      <c r="H123" s="33" t="str">
        <f t="array" ref="H123">IF($C$123="","",IFERROR(MAX(IF((ROW(مسودة!$C$96:$C$125)=SMALL(IF((ROW(مسودة!$C$96:$C$125)*(مسودة!$C$96:$C$125=$C$123)),ROW(مسودة!$C$96:$C$125)),ROW()-ROW(H123)+1)),مسودة!H96:'مسودة'!H$125)),0))</f>
        <v/>
      </c>
      <c r="I123" s="33" t="str">
        <f t="array" ref="I123">IF($C$123="","",IFERROR(MAX(IF((ROW(مسودة!$C$96:$C$125)=SMALL(IF((ROW(مسودة!$C$96:$C$125)*(مسودة!$C$96:$C$125=$C$123)),ROW(مسودة!$C$96:$C$125)),ROW()-ROW(I123)+1)),مسودة!I96:'مسودة'!I$125)),0))</f>
        <v/>
      </c>
      <c r="J123" s="33" t="str">
        <f t="array" ref="J123">IF($C$123="","",IFERROR(MAX(IF((ROW(مسودة!$C$96:$C$125)=SMALL(IF((ROW(مسودة!$C$96:$C$125)*(مسودة!$C$96:$C$125=$C$123)),ROW(مسودة!$C$96:$C$125)),ROW()-ROW(J123)+1)),مسودة!J96:'مسودة'!J$125)),0))</f>
        <v/>
      </c>
      <c r="K123" s="33" t="str">
        <f t="array" ref="K123">IF($C$123="","",IFERROR(MAX(IF((ROW(مسودة!$C$96:$C$125)=SMALL(IF((ROW(مسودة!$C$96:$C$125)*(مسودة!$C$96:$C$125=$C$123)),ROW(مسودة!$C$96:$C$125)),ROW()-ROW(K123)+1)),مسودة!K96:'مسودة'!K$125)),0))</f>
        <v/>
      </c>
      <c r="L123" s="33" t="str">
        <f t="array" ref="L123">IF($C$123="","",IFERROR(MAX(IF((ROW(مسودة!$C$96:$C$125)=SMALL(IF((ROW(مسودة!$C$96:$C$125)*(مسودة!$C$96:$C$125=$C$123)),ROW(مسودة!$C$96:$C$125)),ROW()-ROW(L123)+1)),مسودة!L96:'مسودة'!L$125)),0))</f>
        <v/>
      </c>
      <c r="M123" s="33" t="str">
        <f t="array" ref="M123">IF($C$123="","",IFERROR(MAX(IF((ROW(مسودة!$C$96:$C$125)=SMALL(IF((ROW(مسودة!$C$96:$C$125)*(مسودة!$C$96:$C$125=$C$123)),ROW(مسودة!$C$96:$C$125)),ROW()-ROW(M123)+1)),مسودة!M96:'مسودة'!M$125)),0))</f>
        <v/>
      </c>
      <c r="N123" s="33" t="str">
        <f t="array" ref="N123">IF($C$123="","",IFERROR(MAX(IF((ROW(مسودة!$C$96:$C$125)=SMALL(IF((ROW(مسودة!$C$96:$C$125)*(مسودة!$C$96:$C$125=$C$123)),ROW(مسودة!$C$96:$C$125)),ROW()-ROW(N123)+1)),مسودة!N96:'مسودة'!N$125)),0))</f>
        <v/>
      </c>
      <c r="O123" s="33" t="str">
        <f t="array" ref="O123">IF($C$123="","",IFERROR(MAX(IF((ROW(مسودة!$C$96:$C$125)=SMALL(IF((ROW(مسودة!$C$96:$C$125)*(مسودة!$C$96:$C$125=$C$123)),ROW(مسودة!$C$96:$C$125)),ROW()-ROW(O123)+1)),مسودة!O96:'مسودة'!O$125)),0))</f>
        <v/>
      </c>
      <c r="P123" s="33" t="str">
        <f t="array" ref="P123">IF($C$123="","",IFERROR(MAX(IF((ROW(مسودة!$C$96:$C$125)=SMALL(IF((ROW(مسودة!$C$96:$C$125)*(مسودة!$C$96:$C$125=$C$123)),ROW(مسودة!$C$96:$C$125)),ROW()-ROW(P123)+1)),مسودة!P96:'مسودة'!P$125)),0))</f>
        <v/>
      </c>
      <c r="Q123" s="33" t="str">
        <f t="array" ref="Q123">IF($C$123="","",IFERROR(MAX(IF((ROW(مسودة!$C$96:$C$125)=SMALL(IF((ROW(مسودة!$C$96:$C$125)*(مسودة!$C$96:$C$125=$C$123)),ROW(مسودة!$C$96:$C$125)),ROW()-ROW(Q123)+1)),مسودة!Q96:'مسودة'!Q$125)),0))</f>
        <v/>
      </c>
      <c r="R123" s="33" t="str">
        <f t="array" ref="R123">IF($C$123="","",IFERROR(MAX(IF((ROW(مسودة!$C$96:$C$125)=SMALL(IF((ROW(مسودة!$C$96:$C$125)*(مسودة!$C$96:$C$125=$C$123)),ROW(مسودة!$C$96:$C$125)),ROW()-ROW(R123)+1)),مسودة!R96:'مسودة'!R$125)),0))</f>
        <v/>
      </c>
      <c r="S123" s="33" t="str">
        <f t="array" ref="S123">IF($C$123="","",IFERROR(MAX(IF((ROW(مسودة!$C$96:$C$125)=SMALL(IF((ROW(مسودة!$C$96:$C$125)*(مسودة!$C$96:$C$125=$C$123)),ROW(مسودة!$C$96:$C$125)),ROW()-ROW(S123)+1)),مسودة!S96:'مسودة'!S$125)),0))</f>
        <v/>
      </c>
      <c r="T123" s="33" t="str">
        <f t="array" ref="T123">IF($C$123="","",IFERROR(MAX(IF((ROW(مسودة!$C$96:$C$125)=SMALL(IF((ROW(مسودة!$C$96:$C$125)*(مسودة!$C$96:$C$125=$C$123)),ROW(مسودة!$C$96:$C$125)),ROW()-ROW(T123)+1)),مسودة!T96:'مسودة'!T$125)),0))</f>
        <v/>
      </c>
      <c r="U123" s="33" t="str">
        <f t="array" ref="U123">IF($C$123="","",IFERROR(MAX(IF((ROW(مسودة!$C$96:$C$125)=SMALL(IF((ROW(مسودة!$C$96:$C$125)*(مسودة!$C$96:$C$125=$C$123)),ROW(مسودة!$C$96:$C$125)),ROW()-ROW(U123)+1)),مسودة!U96:'مسودة'!U$125)),0))</f>
        <v/>
      </c>
      <c r="V123" s="33" t="str">
        <f t="array" ref="V123">IF($C$123="","",IFERROR(MAX(IF((ROW(مسودة!$C$96:$C$125)=SMALL(IF((ROW(مسودة!$C$96:$C$125)*(مسودة!$C$96:$C$125=$C$123)),ROW(مسودة!$C$96:$C$125)),ROW()-ROW(V123)+1)),مسودة!V96:'مسودة'!V$125)),0))</f>
        <v/>
      </c>
      <c r="W123" s="33" t="str">
        <f t="array" ref="W123">IF($C$123="","",IFERROR(MAX(IF((ROW(مسودة!$C$96:$C$125)=SMALL(IF((ROW(مسودة!$C$96:$C$125)*(مسودة!$C$96:$C$125=$C$123)),ROW(مسودة!$C$96:$C$125)),ROW()-ROW(W123)+1)),مسودة!W96:'مسودة'!W$125)),0))</f>
        <v/>
      </c>
      <c r="X123" s="33" t="str">
        <f t="array" ref="X123">IF($C$123="","",IFERROR(MAX(IF((ROW(مسودة!$C$96:$C$125)=SMALL(IF((ROW(مسودة!$C$96:$C$125)*(مسودة!$C$96:$C$125=$C$123)),ROW(مسودة!$C$96:$C$125)),ROW()-ROW(X123)+1)),مسودة!X96:'مسودة'!X$125)),0))</f>
        <v/>
      </c>
      <c r="Y123" s="33" t="str">
        <f t="array" ref="Y123">IF($C$123="","",IFERROR(MAX(IF((ROW(مسودة!$C$96:$C$125)=SMALL(IF((ROW(مسودة!$C$96:$C$125)*(مسودة!$C$96:$C$125=$C$123)),ROW(مسودة!$C$96:$C$125)),ROW()-ROW(Y123)+1)),مسودة!Y96:'مسودة'!Y$125)),0))</f>
        <v/>
      </c>
      <c r="Z123" s="33" t="str">
        <f t="array" ref="Z123">IF($C$123="","",IFERROR(MAX(IF((ROW(مسودة!$C$96:$C$125)=SMALL(IF((ROW(مسودة!$C$96:$C$125)*(مسودة!$C$96:$C$125=$C$123)),ROW(مسودة!$C$96:$C$125)),ROW()-ROW(Z123)+1)),مسودة!Z96:'مسودة'!Z$125)),0))</f>
        <v/>
      </c>
      <c r="AA123" s="33" t="str">
        <f t="array" ref="AA123">IF($C$123="","",IFERROR(MAX(IF((ROW(مسودة!$C$96:$C$125)=SMALL(IF((ROW(مسودة!$C$96:$C$125)*(مسودة!$C$96:$C$125=$C$123)),ROW(مسودة!$C$96:$C$125)),ROW()-ROW(AA123)+1)),مسودة!AA96:'مسودة'!AA$125)),0))</f>
        <v/>
      </c>
      <c r="AB123" s="33" t="str">
        <f t="array" ref="AB123">IF($C$123="","",IFERROR(MAX(IF((ROW(مسودة!$C$96:$C$125)=SMALL(IF((ROW(مسودة!$C$96:$C$125)*(مسودة!$C$96:$C$125=$C$123)),ROW(مسودة!$C$96:$C$125)),ROW()-ROW(AB123)+1)),مسودة!AB96:'مسودة'!AB$125)),0))</f>
        <v/>
      </c>
      <c r="AC123" s="33" t="str">
        <f t="array" ref="AC123">IF($C$123="","",IFERROR(MAX(IF((ROW(مسودة!$C$96:$C$125)=SMALL(IF((ROW(مسودة!$C$96:$C$125)*(مسودة!$C$96:$C$125=$C$123)),ROW(مسودة!$C$96:$C$125)),ROW()-ROW(AC123)+1)),مسودة!AC96:'مسودة'!AC$125)),0))</f>
        <v/>
      </c>
      <c r="AD123" s="33" t="str">
        <f t="array" ref="AD123">IF($C$123="","",IFERROR(MAX(IF((ROW(مسودة!$C$96:$C$125)=SMALL(IF((ROW(مسودة!$C$96:$C$125)*(مسودة!$C$96:$C$125=$C$123)),ROW(مسودة!$C$96:$C$125)),ROW()-ROW(AD123)+1)),مسودة!AD96:'مسودة'!AD$125)),0))</f>
        <v/>
      </c>
      <c r="AE123" s="33" t="str">
        <f t="array" ref="AE123">IF($C$123="","",IFERROR(MAX(IF((ROW(مسودة!$C$96:$C$125)=SMALL(IF((ROW(مسودة!$C$96:$C$125)*(مسودة!$C$96:$C$125=$C$123)),ROW(مسودة!$C$96:$C$125)),ROW()-ROW(AE123)+1)),مسودة!AE96:'مسودة'!AE$125)),0))</f>
        <v/>
      </c>
      <c r="AF123" s="33" t="str">
        <f t="array" ref="AF123">IF($C$123="","",IFERROR(MAX(IF((ROW(مسودة!$C$96:$C$125)=SMALL(IF((ROW(مسودة!$C$96:$C$125)*(مسودة!$C$96:$C$125=$C$123)),ROW(مسودة!$C$96:$C$125)),ROW()-ROW(AF123)+1)),مسودة!AF96:'مسودة'!AF$125)),0))</f>
        <v/>
      </c>
      <c r="AG123" s="33" t="str">
        <f t="array" ref="AG123">IF($C$123="","",IFERROR(MAX(IF((ROW(مسودة!$C$96:$C$125)=SMALL(IF((ROW(مسودة!$C$96:$C$125)*(مسودة!$C$96:$C$125=$C$123)),ROW(مسودة!$C$96:$C$125)),ROW()-ROW(AG123)+1)),مسودة!AG96:'مسودة'!AG$125)),0))</f>
        <v/>
      </c>
      <c r="AH123" s="33" t="str">
        <f t="array" ref="AH123">IF($C$123="","",IFERROR(MAX(IF((ROW(مسودة!$C$96:$C$125)=SMALL(IF((ROW(مسودة!$C$96:$C$125)*(مسودة!$C$96:$C$125=$C$123)),ROW(مسودة!$C$96:$C$125)),ROW()-ROW(AH123)+1)),مسودة!AH96:'مسودة'!AH$125)),0))</f>
        <v/>
      </c>
      <c r="AI123" s="33" t="str">
        <f t="array" ref="AI123">IF($C$123="","",IFERROR(MAX(IF((ROW(مسودة!$C$96:$C$125)=SMALL(IF((ROW(مسودة!$C$96:$C$125)*(مسودة!$C$96:$C$125=$C$123)),ROW(مسودة!$C$96:$C$125)),ROW()-ROW(AI123)+1)),مسودة!AI96:'مسودة'!AI$125)),0))</f>
        <v/>
      </c>
      <c r="AJ123" s="33" t="str">
        <f t="array" ref="AJ123">IF($C$123="","",IFERROR(MAX(IF((ROW(مسودة!$C$96:$C$125)=SMALL(IF((ROW(مسودة!$C$96:$C$125)*(مسودة!$C$96:$C$125=$C$123)),ROW(مسودة!$C$96:$C$125)),ROW()-ROW(AJ123)+1)),مسودة!AJ96:'مسودة'!AJ$125)),0))</f>
        <v/>
      </c>
      <c r="AK123" s="33" t="str">
        <f t="array" ref="AK123">IF($C$123="","",IFERROR(MAX(IF((ROW(مسودة!$C$96:$C$125)=SMALL(IF((ROW(مسودة!$C$96:$C$125)*(مسودة!$C$96:$C$125=$C$123)),ROW(مسودة!$C$96:$C$125)),ROW()-ROW(AK123)+1)),مسودة!AK96:'مسودة'!AK$125)),0))</f>
        <v/>
      </c>
      <c r="AL123" s="33" t="str">
        <f t="array" ref="AL123">IF($C$123="","",IFERROR(MAX(IF((ROW(مسودة!$C$96:$C$125)=SMALL(IF((ROW(مسودة!$C$96:$C$125)*(مسودة!$C$96:$C$125=$C$123)),ROW(مسودة!$C$96:$C$125)),ROW()-ROW(AL123)+1)),مسودة!AL96:'مسودة'!AL$125)),0))</f>
        <v/>
      </c>
      <c r="AM123" s="33" t="str">
        <f t="array" ref="AM123">IF($C$123="","",IFERROR(MAX(IF((ROW(مسودة!$C$96:$C$125)=SMALL(IF((ROW(مسودة!$C$96:$C$125)*(مسودة!$C$96:$C$125=$C$123)),ROW(مسودة!$C$96:$C$125)),ROW()-ROW(AM123)+1)),مسودة!AM96:'مسودة'!AM$125)),0))</f>
        <v/>
      </c>
      <c r="AN123" s="46"/>
      <c r="AO123" s="46"/>
      <c r="AP123" s="47"/>
      <c r="AQ123" s="41"/>
      <c r="AR123" s="41"/>
      <c r="AS123" s="41"/>
      <c r="AT123" s="41"/>
      <c r="AU123" s="95" t="str">
        <f>IFERROR(LOOKUP(2,1/((مسودة!$C$96:$C$125=C123)*(مسودة!$F$96:$F$125=F123)),مسودة!$AV$96:$AV$125),"")</f>
        <v/>
      </c>
    </row>
    <row r="124" spans="2:47" ht="28.5" customHeight="1" thickBot="1">
      <c r="B124" s="40"/>
      <c r="C124" s="91"/>
      <c r="D124" s="43"/>
      <c r="E124" s="43"/>
      <c r="F124" s="11" t="s">
        <v>31</v>
      </c>
      <c r="G124" s="33" t="str">
        <f t="array" ref="G124">IF($C$123="","",IFERROR(MAX(IF((ROW(مسودة!$C$96:$C$125)=SMALL(IF((ROW(مسودة!$C$96:$C$125)*(مسودة!$C$96:$C$125=$C$123)),ROW(مسودة!$C$96:$C$125)),ROW()-ROW(G124)+1)),مسودة!G97:'مسودة'!G$125)),0))</f>
        <v/>
      </c>
      <c r="H124" s="33" t="str">
        <f t="array" ref="H124">IF($C$123="","",IFERROR(MAX(IF((ROW(مسودة!$C$96:$C$125)=SMALL(IF((ROW(مسودة!$C$96:$C$125)*(مسودة!$C$96:$C$125=$C$123)),ROW(مسودة!$C$96:$C$125)),ROW()-ROW(H124)+1)),مسودة!H97:'مسودة'!H$125)),0))</f>
        <v/>
      </c>
      <c r="I124" s="33" t="str">
        <f t="array" ref="I124">IF($C$123="","",IFERROR(MAX(IF((ROW(مسودة!$C$96:$C$125)=SMALL(IF((ROW(مسودة!$C$96:$C$125)*(مسودة!$C$96:$C$125=$C$123)),ROW(مسودة!$C$96:$C$125)),ROW()-ROW(I124)+1)),مسودة!I97:'مسودة'!I$125)),0))</f>
        <v/>
      </c>
      <c r="J124" s="33" t="str">
        <f t="array" ref="J124">IF($C$123="","",IFERROR(MAX(IF((ROW(مسودة!$C$96:$C$125)=SMALL(IF((ROW(مسودة!$C$96:$C$125)*(مسودة!$C$96:$C$125=$C$123)),ROW(مسودة!$C$96:$C$125)),ROW()-ROW(J124)+1)),مسودة!J97:'مسودة'!J$125)),0))</f>
        <v/>
      </c>
      <c r="K124" s="33" t="str">
        <f t="array" ref="K124">IF($C$123="","",IFERROR(MAX(IF((ROW(مسودة!$C$96:$C$125)=SMALL(IF((ROW(مسودة!$C$96:$C$125)*(مسودة!$C$96:$C$125=$C$123)),ROW(مسودة!$C$96:$C$125)),ROW()-ROW(K124)+1)),مسودة!K97:'مسودة'!K$125)),0))</f>
        <v/>
      </c>
      <c r="L124" s="33" t="str">
        <f t="array" ref="L124">IF($C$123="","",IFERROR(MAX(IF((ROW(مسودة!$C$96:$C$125)=SMALL(IF((ROW(مسودة!$C$96:$C$125)*(مسودة!$C$96:$C$125=$C$123)),ROW(مسودة!$C$96:$C$125)),ROW()-ROW(L124)+1)),مسودة!L97:'مسودة'!L$125)),0))</f>
        <v/>
      </c>
      <c r="M124" s="33" t="str">
        <f t="array" ref="M124">IF($C$123="","",IFERROR(MAX(IF((ROW(مسودة!$C$96:$C$125)=SMALL(IF((ROW(مسودة!$C$96:$C$125)*(مسودة!$C$96:$C$125=$C$123)),ROW(مسودة!$C$96:$C$125)),ROW()-ROW(M124)+1)),مسودة!M97:'مسودة'!M$125)),0))</f>
        <v/>
      </c>
      <c r="N124" s="33" t="str">
        <f t="array" ref="N124">IF($C$123="","",IFERROR(MAX(IF((ROW(مسودة!$C$96:$C$125)=SMALL(IF((ROW(مسودة!$C$96:$C$125)*(مسودة!$C$96:$C$125=$C$123)),ROW(مسودة!$C$96:$C$125)),ROW()-ROW(N124)+1)),مسودة!N97:'مسودة'!N$125)),0))</f>
        <v/>
      </c>
      <c r="O124" s="33" t="str">
        <f t="array" ref="O124">IF($C$123="","",IFERROR(MAX(IF((ROW(مسودة!$C$96:$C$125)=SMALL(IF((ROW(مسودة!$C$96:$C$125)*(مسودة!$C$96:$C$125=$C$123)),ROW(مسودة!$C$96:$C$125)),ROW()-ROW(O124)+1)),مسودة!O97:'مسودة'!O$125)),0))</f>
        <v/>
      </c>
      <c r="P124" s="33" t="str">
        <f t="array" ref="P124">IF($C$123="","",IFERROR(MAX(IF((ROW(مسودة!$C$96:$C$125)=SMALL(IF((ROW(مسودة!$C$96:$C$125)*(مسودة!$C$96:$C$125=$C$123)),ROW(مسودة!$C$96:$C$125)),ROW()-ROW(P124)+1)),مسودة!P97:'مسودة'!P$125)),0))</f>
        <v/>
      </c>
      <c r="Q124" s="33" t="str">
        <f t="array" ref="Q124">IF($C$123="","",IFERROR(MAX(IF((ROW(مسودة!$C$96:$C$125)=SMALL(IF((ROW(مسودة!$C$96:$C$125)*(مسودة!$C$96:$C$125=$C$123)),ROW(مسودة!$C$96:$C$125)),ROW()-ROW(Q124)+1)),مسودة!Q97:'مسودة'!Q$125)),0))</f>
        <v/>
      </c>
      <c r="R124" s="33" t="str">
        <f t="array" ref="R124">IF($C$123="","",IFERROR(MAX(IF((ROW(مسودة!$C$96:$C$125)=SMALL(IF((ROW(مسودة!$C$96:$C$125)*(مسودة!$C$96:$C$125=$C$123)),ROW(مسودة!$C$96:$C$125)),ROW()-ROW(R124)+1)),مسودة!R97:'مسودة'!R$125)),0))</f>
        <v/>
      </c>
      <c r="S124" s="33" t="str">
        <f t="array" ref="S124">IF($C$123="","",IFERROR(MAX(IF((ROW(مسودة!$C$96:$C$125)=SMALL(IF((ROW(مسودة!$C$96:$C$125)*(مسودة!$C$96:$C$125=$C$123)),ROW(مسودة!$C$96:$C$125)),ROW()-ROW(S124)+1)),مسودة!S97:'مسودة'!S$125)),0))</f>
        <v/>
      </c>
      <c r="T124" s="33" t="str">
        <f t="array" ref="T124">IF($C$123="","",IFERROR(MAX(IF((ROW(مسودة!$C$96:$C$125)=SMALL(IF((ROW(مسودة!$C$96:$C$125)*(مسودة!$C$96:$C$125=$C$123)),ROW(مسودة!$C$96:$C$125)),ROW()-ROW(T124)+1)),مسودة!T97:'مسودة'!T$125)),0))</f>
        <v/>
      </c>
      <c r="U124" s="33" t="str">
        <f t="array" ref="U124">IF($C$123="","",IFERROR(MAX(IF((ROW(مسودة!$C$96:$C$125)=SMALL(IF((ROW(مسودة!$C$96:$C$125)*(مسودة!$C$96:$C$125=$C$123)),ROW(مسودة!$C$96:$C$125)),ROW()-ROW(U124)+1)),مسودة!U97:'مسودة'!U$125)),0))</f>
        <v/>
      </c>
      <c r="V124" s="33" t="str">
        <f t="array" ref="V124">IF($C$123="","",IFERROR(MAX(IF((ROW(مسودة!$C$96:$C$125)=SMALL(IF((ROW(مسودة!$C$96:$C$125)*(مسودة!$C$96:$C$125=$C$123)),ROW(مسودة!$C$96:$C$125)),ROW()-ROW(V124)+1)),مسودة!V97:'مسودة'!V$125)),0))</f>
        <v/>
      </c>
      <c r="W124" s="33" t="str">
        <f t="array" ref="W124">IF($C$123="","",IFERROR(MAX(IF((ROW(مسودة!$C$96:$C$125)=SMALL(IF((ROW(مسودة!$C$96:$C$125)*(مسودة!$C$96:$C$125=$C$123)),ROW(مسودة!$C$96:$C$125)),ROW()-ROW(W124)+1)),مسودة!W97:'مسودة'!W$125)),0))</f>
        <v/>
      </c>
      <c r="X124" s="33" t="str">
        <f t="array" ref="X124">IF($C$123="","",IFERROR(MAX(IF((ROW(مسودة!$C$96:$C$125)=SMALL(IF((ROW(مسودة!$C$96:$C$125)*(مسودة!$C$96:$C$125=$C$123)),ROW(مسودة!$C$96:$C$125)),ROW()-ROW(X124)+1)),مسودة!X97:'مسودة'!X$125)),0))</f>
        <v/>
      </c>
      <c r="Y124" s="33" t="str">
        <f t="array" ref="Y124">IF($C$123="","",IFERROR(MAX(IF((ROW(مسودة!$C$96:$C$125)=SMALL(IF((ROW(مسودة!$C$96:$C$125)*(مسودة!$C$96:$C$125=$C$123)),ROW(مسودة!$C$96:$C$125)),ROW()-ROW(Y124)+1)),مسودة!Y97:'مسودة'!Y$125)),0))</f>
        <v/>
      </c>
      <c r="Z124" s="33" t="str">
        <f t="array" ref="Z124">IF($C$123="","",IFERROR(MAX(IF((ROW(مسودة!$C$96:$C$125)=SMALL(IF((ROW(مسودة!$C$96:$C$125)*(مسودة!$C$96:$C$125=$C$123)),ROW(مسودة!$C$96:$C$125)),ROW()-ROW(Z124)+1)),مسودة!Z97:'مسودة'!Z$125)),0))</f>
        <v/>
      </c>
      <c r="AA124" s="33" t="str">
        <f t="array" ref="AA124">IF($C$123="","",IFERROR(MAX(IF((ROW(مسودة!$C$96:$C$125)=SMALL(IF((ROW(مسودة!$C$96:$C$125)*(مسودة!$C$96:$C$125=$C$123)),ROW(مسودة!$C$96:$C$125)),ROW()-ROW(AA124)+1)),مسودة!AA97:'مسودة'!AA$125)),0))</f>
        <v/>
      </c>
      <c r="AB124" s="33" t="str">
        <f t="array" ref="AB124">IF($C$123="","",IFERROR(MAX(IF((ROW(مسودة!$C$96:$C$125)=SMALL(IF((ROW(مسودة!$C$96:$C$125)*(مسودة!$C$96:$C$125=$C$123)),ROW(مسودة!$C$96:$C$125)),ROW()-ROW(AB124)+1)),مسودة!AB97:'مسودة'!AB$125)),0))</f>
        <v/>
      </c>
      <c r="AC124" s="33" t="str">
        <f t="array" ref="AC124">IF($C$123="","",IFERROR(MAX(IF((ROW(مسودة!$C$96:$C$125)=SMALL(IF((ROW(مسودة!$C$96:$C$125)*(مسودة!$C$96:$C$125=$C$123)),ROW(مسودة!$C$96:$C$125)),ROW()-ROW(AC124)+1)),مسودة!AC97:'مسودة'!AC$125)),0))</f>
        <v/>
      </c>
      <c r="AD124" s="33" t="str">
        <f t="array" ref="AD124">IF($C$123="","",IFERROR(MAX(IF((ROW(مسودة!$C$96:$C$125)=SMALL(IF((ROW(مسودة!$C$96:$C$125)*(مسودة!$C$96:$C$125=$C$123)),ROW(مسودة!$C$96:$C$125)),ROW()-ROW(AD124)+1)),مسودة!AD97:'مسودة'!AD$125)),0))</f>
        <v/>
      </c>
      <c r="AE124" s="33" t="str">
        <f t="array" ref="AE124">IF($C$123="","",IFERROR(MAX(IF((ROW(مسودة!$C$96:$C$125)=SMALL(IF((ROW(مسودة!$C$96:$C$125)*(مسودة!$C$96:$C$125=$C$123)),ROW(مسودة!$C$96:$C$125)),ROW()-ROW(AE124)+1)),مسودة!AE97:'مسودة'!AE$125)),0))</f>
        <v/>
      </c>
      <c r="AF124" s="33" t="str">
        <f t="array" ref="AF124">IF($C$123="","",IFERROR(MAX(IF((ROW(مسودة!$C$96:$C$125)=SMALL(IF((ROW(مسودة!$C$96:$C$125)*(مسودة!$C$96:$C$125=$C$123)),ROW(مسودة!$C$96:$C$125)),ROW()-ROW(AF124)+1)),مسودة!AF97:'مسودة'!AF$125)),0))</f>
        <v/>
      </c>
      <c r="AG124" s="33" t="str">
        <f t="array" ref="AG124">IF($C$123="","",IFERROR(MAX(IF((ROW(مسودة!$C$96:$C$125)=SMALL(IF((ROW(مسودة!$C$96:$C$125)*(مسودة!$C$96:$C$125=$C$123)),ROW(مسودة!$C$96:$C$125)),ROW()-ROW(AG124)+1)),مسودة!AG97:'مسودة'!AG$125)),0))</f>
        <v/>
      </c>
      <c r="AH124" s="33" t="str">
        <f t="array" ref="AH124">IF($C$123="","",IFERROR(MAX(IF((ROW(مسودة!$C$96:$C$125)=SMALL(IF((ROW(مسودة!$C$96:$C$125)*(مسودة!$C$96:$C$125=$C$123)),ROW(مسودة!$C$96:$C$125)),ROW()-ROW(AH124)+1)),مسودة!AH97:'مسودة'!AH$125)),0))</f>
        <v/>
      </c>
      <c r="AI124" s="33" t="str">
        <f t="array" ref="AI124">IF($C$123="","",IFERROR(MAX(IF((ROW(مسودة!$C$96:$C$125)=SMALL(IF((ROW(مسودة!$C$96:$C$125)*(مسودة!$C$96:$C$125=$C$123)),ROW(مسودة!$C$96:$C$125)),ROW()-ROW(AI124)+1)),مسودة!AI97:'مسودة'!AI$125)),0))</f>
        <v/>
      </c>
      <c r="AJ124" s="33" t="str">
        <f t="array" ref="AJ124">IF($C$123="","",IFERROR(MAX(IF((ROW(مسودة!$C$96:$C$125)=SMALL(IF((ROW(مسودة!$C$96:$C$125)*(مسودة!$C$96:$C$125=$C$123)),ROW(مسودة!$C$96:$C$125)),ROW()-ROW(AJ124)+1)),مسودة!AJ97:'مسودة'!AJ$125)),0))</f>
        <v/>
      </c>
      <c r="AK124" s="33" t="str">
        <f t="array" ref="AK124">IF($C$123="","",IFERROR(MAX(IF((ROW(مسودة!$C$96:$C$125)=SMALL(IF((ROW(مسودة!$C$96:$C$125)*(مسودة!$C$96:$C$125=$C$123)),ROW(مسودة!$C$96:$C$125)),ROW()-ROW(AK124)+1)),مسودة!AK97:'مسودة'!AK$125)),0))</f>
        <v/>
      </c>
      <c r="AL124" s="33" t="str">
        <f t="array" ref="AL124">IF($C$123="","",IFERROR(MAX(IF((ROW(مسودة!$C$96:$C$125)=SMALL(IF((ROW(مسودة!$C$96:$C$125)*(مسودة!$C$96:$C$125=$C$123)),ROW(مسودة!$C$96:$C$125)),ROW()-ROW(AL124)+1)),مسودة!AL97:'مسودة'!AL$125)),0))</f>
        <v/>
      </c>
      <c r="AM124" s="33" t="str">
        <f t="array" ref="AM124">IF($C$123="","",IFERROR(MAX(IF((ROW(مسودة!$C$96:$C$125)=SMALL(IF((ROW(مسودة!$C$96:$C$125)*(مسودة!$C$96:$C$125=$C$123)),ROW(مسودة!$C$96:$C$125)),ROW()-ROW(AM124)+1)),مسودة!AM97:'مسودة'!AM$125)),0))</f>
        <v/>
      </c>
      <c r="AN124" s="46"/>
      <c r="AO124" s="46"/>
      <c r="AP124" s="48"/>
      <c r="AQ124" s="41"/>
      <c r="AR124" s="41"/>
      <c r="AS124" s="41"/>
      <c r="AT124" s="41"/>
      <c r="AU124" s="96"/>
    </row>
    <row r="125" spans="2:47" ht="28.5" customHeight="1" thickBot="1">
      <c r="B125" s="40"/>
      <c r="C125" s="85"/>
      <c r="D125" s="43"/>
      <c r="E125" s="43"/>
      <c r="F125" s="14" t="s">
        <v>32</v>
      </c>
      <c r="G125" s="33" t="str">
        <f t="array" ref="G125">IF($C$123="","",IFERROR(MAX(IF((ROW(مسودة!$C$96:$C$125)=SMALL(IF((ROW(مسودة!$C$96:$C$125)*(مسودة!$C$96:$C$125=$C$123)),ROW(مسودة!$C$96:$C$125)),ROW()-ROW(G125)+1)),مسودة!G98:'مسودة'!G$125)),0))</f>
        <v/>
      </c>
      <c r="H125" s="33" t="str">
        <f t="array" ref="H125">IF($C$123="","",IFERROR(MAX(IF((ROW(مسودة!$C$96:$C$125)=SMALL(IF((ROW(مسودة!$C$96:$C$125)*(مسودة!$C$96:$C$125=$C$123)),ROW(مسودة!$C$96:$C$125)),ROW()-ROW(H125)+1)),مسودة!H98:'مسودة'!H$125)),0))</f>
        <v/>
      </c>
      <c r="I125" s="33" t="str">
        <f t="array" ref="I125">IF($C$123="","",IFERROR(MAX(IF((ROW(مسودة!$C$96:$C$125)=SMALL(IF((ROW(مسودة!$C$96:$C$125)*(مسودة!$C$96:$C$125=$C$123)),ROW(مسودة!$C$96:$C$125)),ROW()-ROW(I125)+1)),مسودة!I98:'مسودة'!I$125)),0))</f>
        <v/>
      </c>
      <c r="J125" s="33" t="str">
        <f t="array" ref="J125">IF($C$123="","",IFERROR(MAX(IF((ROW(مسودة!$C$96:$C$125)=SMALL(IF((ROW(مسودة!$C$96:$C$125)*(مسودة!$C$96:$C$125=$C$123)),ROW(مسودة!$C$96:$C$125)),ROW()-ROW(J125)+1)),مسودة!J98:'مسودة'!J$125)),0))</f>
        <v/>
      </c>
      <c r="K125" s="33" t="str">
        <f t="array" ref="K125">IF($C$123="","",IFERROR(MAX(IF((ROW(مسودة!$C$96:$C$125)=SMALL(IF((ROW(مسودة!$C$96:$C$125)*(مسودة!$C$96:$C$125=$C$123)),ROW(مسودة!$C$96:$C$125)),ROW()-ROW(K125)+1)),مسودة!K98:'مسودة'!K$125)),0))</f>
        <v/>
      </c>
      <c r="L125" s="33" t="str">
        <f t="array" ref="L125">IF($C$123="","",IFERROR(MAX(IF((ROW(مسودة!$C$96:$C$125)=SMALL(IF((ROW(مسودة!$C$96:$C$125)*(مسودة!$C$96:$C$125=$C$123)),ROW(مسودة!$C$96:$C$125)),ROW()-ROW(L125)+1)),مسودة!L98:'مسودة'!L$125)),0))</f>
        <v/>
      </c>
      <c r="M125" s="33" t="str">
        <f t="array" ref="M125">IF($C$123="","",IFERROR(MAX(IF((ROW(مسودة!$C$96:$C$125)=SMALL(IF((ROW(مسودة!$C$96:$C$125)*(مسودة!$C$96:$C$125=$C$123)),ROW(مسودة!$C$96:$C$125)),ROW()-ROW(M125)+1)),مسودة!M98:'مسودة'!M$125)),0))</f>
        <v/>
      </c>
      <c r="N125" s="33" t="str">
        <f t="array" ref="N125">IF($C$123="","",IFERROR(MAX(IF((ROW(مسودة!$C$96:$C$125)=SMALL(IF((ROW(مسودة!$C$96:$C$125)*(مسودة!$C$96:$C$125=$C$123)),ROW(مسودة!$C$96:$C$125)),ROW()-ROW(N125)+1)),مسودة!N98:'مسودة'!N$125)),0))</f>
        <v/>
      </c>
      <c r="O125" s="33" t="str">
        <f t="array" ref="O125">IF($C$123="","",IFERROR(MAX(IF((ROW(مسودة!$C$96:$C$125)=SMALL(IF((ROW(مسودة!$C$96:$C$125)*(مسودة!$C$96:$C$125=$C$123)),ROW(مسودة!$C$96:$C$125)),ROW()-ROW(O125)+1)),مسودة!O98:'مسودة'!O$125)),0))</f>
        <v/>
      </c>
      <c r="P125" s="33" t="str">
        <f t="array" ref="P125">IF($C$123="","",IFERROR(MAX(IF((ROW(مسودة!$C$96:$C$125)=SMALL(IF((ROW(مسودة!$C$96:$C$125)*(مسودة!$C$96:$C$125=$C$123)),ROW(مسودة!$C$96:$C$125)),ROW()-ROW(P125)+1)),مسودة!P98:'مسودة'!P$125)),0))</f>
        <v/>
      </c>
      <c r="Q125" s="33" t="str">
        <f t="array" ref="Q125">IF($C$123="","",IFERROR(MAX(IF((ROW(مسودة!$C$96:$C$125)=SMALL(IF((ROW(مسودة!$C$96:$C$125)*(مسودة!$C$96:$C$125=$C$123)),ROW(مسودة!$C$96:$C$125)),ROW()-ROW(Q125)+1)),مسودة!Q98:'مسودة'!Q$125)),0))</f>
        <v/>
      </c>
      <c r="R125" s="33" t="str">
        <f t="array" ref="R125">IF($C$123="","",IFERROR(MAX(IF((ROW(مسودة!$C$96:$C$125)=SMALL(IF((ROW(مسودة!$C$96:$C$125)*(مسودة!$C$96:$C$125=$C$123)),ROW(مسودة!$C$96:$C$125)),ROW()-ROW(R125)+1)),مسودة!R98:'مسودة'!R$125)),0))</f>
        <v/>
      </c>
      <c r="S125" s="33" t="str">
        <f t="array" ref="S125">IF($C$123="","",IFERROR(MAX(IF((ROW(مسودة!$C$96:$C$125)=SMALL(IF((ROW(مسودة!$C$96:$C$125)*(مسودة!$C$96:$C$125=$C$123)),ROW(مسودة!$C$96:$C$125)),ROW()-ROW(S125)+1)),مسودة!S98:'مسودة'!S$125)),0))</f>
        <v/>
      </c>
      <c r="T125" s="33" t="str">
        <f t="array" ref="T125">IF($C$123="","",IFERROR(MAX(IF((ROW(مسودة!$C$96:$C$125)=SMALL(IF((ROW(مسودة!$C$96:$C$125)*(مسودة!$C$96:$C$125=$C$123)),ROW(مسودة!$C$96:$C$125)),ROW()-ROW(T125)+1)),مسودة!T98:'مسودة'!T$125)),0))</f>
        <v/>
      </c>
      <c r="U125" s="33" t="str">
        <f t="array" ref="U125">IF($C$123="","",IFERROR(MAX(IF((ROW(مسودة!$C$96:$C$125)=SMALL(IF((ROW(مسودة!$C$96:$C$125)*(مسودة!$C$96:$C$125=$C$123)),ROW(مسودة!$C$96:$C$125)),ROW()-ROW(U125)+1)),مسودة!U98:'مسودة'!U$125)),0))</f>
        <v/>
      </c>
      <c r="V125" s="33" t="str">
        <f t="array" ref="V125">IF($C$123="","",IFERROR(MAX(IF((ROW(مسودة!$C$96:$C$125)=SMALL(IF((ROW(مسودة!$C$96:$C$125)*(مسودة!$C$96:$C$125=$C$123)),ROW(مسودة!$C$96:$C$125)),ROW()-ROW(V125)+1)),مسودة!V98:'مسودة'!V$125)),0))</f>
        <v/>
      </c>
      <c r="W125" s="33" t="str">
        <f t="array" ref="W125">IF($C$123="","",IFERROR(MAX(IF((ROW(مسودة!$C$96:$C$125)=SMALL(IF((ROW(مسودة!$C$96:$C$125)*(مسودة!$C$96:$C$125=$C$123)),ROW(مسودة!$C$96:$C$125)),ROW()-ROW(W125)+1)),مسودة!W98:'مسودة'!W$125)),0))</f>
        <v/>
      </c>
      <c r="X125" s="33" t="str">
        <f t="array" ref="X125">IF($C$123="","",IFERROR(MAX(IF((ROW(مسودة!$C$96:$C$125)=SMALL(IF((ROW(مسودة!$C$96:$C$125)*(مسودة!$C$96:$C$125=$C$123)),ROW(مسودة!$C$96:$C$125)),ROW()-ROW(X125)+1)),مسودة!X98:'مسودة'!X$125)),0))</f>
        <v/>
      </c>
      <c r="Y125" s="33" t="str">
        <f t="array" ref="Y125">IF($C$123="","",IFERROR(MAX(IF((ROW(مسودة!$C$96:$C$125)=SMALL(IF((ROW(مسودة!$C$96:$C$125)*(مسودة!$C$96:$C$125=$C$123)),ROW(مسودة!$C$96:$C$125)),ROW()-ROW(Y125)+1)),مسودة!Y98:'مسودة'!Y$125)),0))</f>
        <v/>
      </c>
      <c r="Z125" s="33" t="str">
        <f t="array" ref="Z125">IF($C$123="","",IFERROR(MAX(IF((ROW(مسودة!$C$96:$C$125)=SMALL(IF((ROW(مسودة!$C$96:$C$125)*(مسودة!$C$96:$C$125=$C$123)),ROW(مسودة!$C$96:$C$125)),ROW()-ROW(Z125)+1)),مسودة!Z98:'مسودة'!Z$125)),0))</f>
        <v/>
      </c>
      <c r="AA125" s="33" t="str">
        <f t="array" ref="AA125">IF($C$123="","",IFERROR(MAX(IF((ROW(مسودة!$C$96:$C$125)=SMALL(IF((ROW(مسودة!$C$96:$C$125)*(مسودة!$C$96:$C$125=$C$123)),ROW(مسودة!$C$96:$C$125)),ROW()-ROW(AA125)+1)),مسودة!AA98:'مسودة'!AA$125)),0))</f>
        <v/>
      </c>
      <c r="AB125" s="33" t="str">
        <f t="array" ref="AB125">IF($C$123="","",IFERROR(MAX(IF((ROW(مسودة!$C$96:$C$125)=SMALL(IF((ROW(مسودة!$C$96:$C$125)*(مسودة!$C$96:$C$125=$C$123)),ROW(مسودة!$C$96:$C$125)),ROW()-ROW(AB125)+1)),مسودة!AB98:'مسودة'!AB$125)),0))</f>
        <v/>
      </c>
      <c r="AC125" s="33" t="str">
        <f t="array" ref="AC125">IF($C$123="","",IFERROR(MAX(IF((ROW(مسودة!$C$96:$C$125)=SMALL(IF((ROW(مسودة!$C$96:$C$125)*(مسودة!$C$96:$C$125=$C$123)),ROW(مسودة!$C$96:$C$125)),ROW()-ROW(AC125)+1)),مسودة!AC98:'مسودة'!AC$125)),0))</f>
        <v/>
      </c>
      <c r="AD125" s="33" t="str">
        <f t="array" ref="AD125">IF($C$123="","",IFERROR(MAX(IF((ROW(مسودة!$C$96:$C$125)=SMALL(IF((ROW(مسودة!$C$96:$C$125)*(مسودة!$C$96:$C$125=$C$123)),ROW(مسودة!$C$96:$C$125)),ROW()-ROW(AD125)+1)),مسودة!AD98:'مسودة'!AD$125)),0))</f>
        <v/>
      </c>
      <c r="AE125" s="33" t="str">
        <f t="array" ref="AE125">IF($C$123="","",IFERROR(MAX(IF((ROW(مسودة!$C$96:$C$125)=SMALL(IF((ROW(مسودة!$C$96:$C$125)*(مسودة!$C$96:$C$125=$C$123)),ROW(مسودة!$C$96:$C$125)),ROW()-ROW(AE125)+1)),مسودة!AE98:'مسودة'!AE$125)),0))</f>
        <v/>
      </c>
      <c r="AF125" s="33" t="str">
        <f t="array" ref="AF125">IF($C$123="","",IFERROR(MAX(IF((ROW(مسودة!$C$96:$C$125)=SMALL(IF((ROW(مسودة!$C$96:$C$125)*(مسودة!$C$96:$C$125=$C$123)),ROW(مسودة!$C$96:$C$125)),ROW()-ROW(AF125)+1)),مسودة!AF98:'مسودة'!AF$125)),0))</f>
        <v/>
      </c>
      <c r="AG125" s="33" t="str">
        <f t="array" ref="AG125">IF($C$123="","",IFERROR(MAX(IF((ROW(مسودة!$C$96:$C$125)=SMALL(IF((ROW(مسودة!$C$96:$C$125)*(مسودة!$C$96:$C$125=$C$123)),ROW(مسودة!$C$96:$C$125)),ROW()-ROW(AG125)+1)),مسودة!AG98:'مسودة'!AG$125)),0))</f>
        <v/>
      </c>
      <c r="AH125" s="33" t="str">
        <f t="array" ref="AH125">IF($C$123="","",IFERROR(MAX(IF((ROW(مسودة!$C$96:$C$125)=SMALL(IF((ROW(مسودة!$C$96:$C$125)*(مسودة!$C$96:$C$125=$C$123)),ROW(مسودة!$C$96:$C$125)),ROW()-ROW(AH125)+1)),مسودة!AH98:'مسودة'!AH$125)),0))</f>
        <v/>
      </c>
      <c r="AI125" s="33" t="str">
        <f t="array" ref="AI125">IF($C$123="","",IFERROR(MAX(IF((ROW(مسودة!$C$96:$C$125)=SMALL(IF((ROW(مسودة!$C$96:$C$125)*(مسودة!$C$96:$C$125=$C$123)),ROW(مسودة!$C$96:$C$125)),ROW()-ROW(AI125)+1)),مسودة!AI98:'مسودة'!AI$125)),0))</f>
        <v/>
      </c>
      <c r="AJ125" s="33" t="str">
        <f t="array" ref="AJ125">IF($C$123="","",IFERROR(MAX(IF((ROW(مسودة!$C$96:$C$125)=SMALL(IF((ROW(مسودة!$C$96:$C$125)*(مسودة!$C$96:$C$125=$C$123)),ROW(مسودة!$C$96:$C$125)),ROW()-ROW(AJ125)+1)),مسودة!AJ98:'مسودة'!AJ$125)),0))</f>
        <v/>
      </c>
      <c r="AK125" s="33" t="str">
        <f t="array" ref="AK125">IF($C$123="","",IFERROR(MAX(IF((ROW(مسودة!$C$96:$C$125)=SMALL(IF((ROW(مسودة!$C$96:$C$125)*(مسودة!$C$96:$C$125=$C$123)),ROW(مسودة!$C$96:$C$125)),ROW()-ROW(AK125)+1)),مسودة!AK98:'مسودة'!AK$125)),0))</f>
        <v/>
      </c>
      <c r="AL125" s="33" t="str">
        <f t="array" ref="AL125">IF($C$123="","",IFERROR(MAX(IF((ROW(مسودة!$C$96:$C$125)=SMALL(IF((ROW(مسودة!$C$96:$C$125)*(مسودة!$C$96:$C$125=$C$123)),ROW(مسودة!$C$96:$C$125)),ROW()-ROW(AL125)+1)),مسودة!AL98:'مسودة'!AL$125)),0))</f>
        <v/>
      </c>
      <c r="AM125" s="33" t="str">
        <f t="array" ref="AM125">IF($C$123="","",IFERROR(MAX(IF((ROW(مسودة!$C$96:$C$125)=SMALL(IF((ROW(مسودة!$C$96:$C$125)*(مسودة!$C$96:$C$125=$C$123)),ROW(مسودة!$C$96:$C$125)),ROW()-ROW(AM125)+1)),مسودة!AM98:'مسودة'!AM$125)),0))</f>
        <v/>
      </c>
      <c r="AN125" s="32" t="str">
        <f t="array" ref="AN125">IF($C$123="","",IFERROR(MAX(IF((ROW(مسودة!$C$96:$C$125)=SMALL(IF((ROW(مسودة!$C$96:$C$125)*(مسودة!$C$96:$C$125=$C$123)),ROW(مسودة!$C$96:$C$125)),ROW()-ROW(AN125)+1)),مسودة!AN98:AN$125)),0))</f>
        <v/>
      </c>
      <c r="AO125" s="32" t="str">
        <f t="array" ref="AO125">IF($C$123="","",IFERROR(MAX(IF((ROW(مسودة!$C$96:$C$125)=SMALL(IF((ROW(مسودة!$C$96:$C$125)*(مسودة!$C$96:$C$125=$C$123)),ROW(مسودة!$C$96:$C$125)),ROW()-ROW(AO125)+1)),مسودة!AO98:AO$125)),0))</f>
        <v/>
      </c>
      <c r="AP125" s="32" t="str">
        <f>IF(AO125&lt;50,"   ",IF(AO125&lt;65,"مقبول",IF(AO125&lt;75,"جيد",IF(AO125&lt;85,"جيدجداً",IF(AO125&lt;=100,"ممتاز","")))))</f>
        <v/>
      </c>
      <c r="AQ125" s="41"/>
      <c r="AR125" s="41"/>
      <c r="AS125" s="41"/>
      <c r="AT125" s="41"/>
      <c r="AU125" s="97"/>
    </row>
    <row r="126" spans="2:47" ht="28.5" customHeight="1" thickBot="1">
      <c r="B126" s="40">
        <f t="shared" ref="B126" si="15">B123+1</f>
        <v>30</v>
      </c>
      <c r="C126" s="90" t="str">
        <f t="array" ref="C126">IF(ISERROR(INDEX(مسودة!$C$96:$AV$125,SMALL(IF((مسودة!$AV$96:$AV$125="ناجح"),ROW(مسودة!$C$96:$AV$125)-MIN(ROW(مسودة!$C$96:$AV$125))+1,""),ROW(A10)),COLUMN(A10))),"",INDEX(مسودة!$C$96:$AV$125,SMALL(IF((مسودة!$AV$96:$AV$125="ناجح"),ROW(مسودة!$C$96:$AV$125)-MIN(ROW(مسودة!$C$96:$AV$125))+1,""),ROW(A10)),COLUMN(A10)))</f>
        <v/>
      </c>
      <c r="D126" s="87" t="str">
        <f>IF(C126&lt;&gt;"",VLOOKUP(C126,مسودة!$C$96:$D$125,2,0),"")</f>
        <v/>
      </c>
      <c r="E126" s="87" t="str">
        <f>IF(C126&lt;&gt;"",VLOOKUP(C126,مسودة!$C$96:$E$125,3,0),"")</f>
        <v/>
      </c>
      <c r="F126" s="11" t="s">
        <v>30</v>
      </c>
      <c r="G126" s="33" t="str">
        <f t="array" ref="G126">IF($C$126="","",IFERROR(MAX(IF((ROW(مسودة!$C$96:$C$125)=SMALL(IF((ROW(مسودة!$C$96:$C$125)*(مسودة!$C$96:$C$125=$C$126)),ROW(مسودة!$C$96:$C$125)),ROW()-ROW(G126)+1)),مسودة!G96:'مسودة'!G$125)),0))</f>
        <v/>
      </c>
      <c r="H126" s="33" t="str">
        <f t="array" ref="H126">IF($C$126="","",IFERROR(MAX(IF((ROW(مسودة!$C$96:$C$125)=SMALL(IF((ROW(مسودة!$C$96:$C$125)*(مسودة!$C$96:$C$125=$C$126)),ROW(مسودة!$C$96:$C$125)),ROW()-ROW(H126)+1)),مسودة!H96:'مسودة'!H$125)),0))</f>
        <v/>
      </c>
      <c r="I126" s="33" t="str">
        <f t="array" ref="I126">IF($C$126="","",IFERROR(MAX(IF((ROW(مسودة!$C$96:$C$125)=SMALL(IF((ROW(مسودة!$C$96:$C$125)*(مسودة!$C$96:$C$125=$C$126)),ROW(مسودة!$C$96:$C$125)),ROW()-ROW(I126)+1)),مسودة!I96:'مسودة'!I$125)),0))</f>
        <v/>
      </c>
      <c r="J126" s="33" t="str">
        <f t="array" ref="J126">IF($C$126="","",IFERROR(MAX(IF((ROW(مسودة!$C$96:$C$125)=SMALL(IF((ROW(مسودة!$C$96:$C$125)*(مسودة!$C$96:$C$125=$C$126)),ROW(مسودة!$C$96:$C$125)),ROW()-ROW(J126)+1)),مسودة!J96:'مسودة'!J$125)),0))</f>
        <v/>
      </c>
      <c r="K126" s="33" t="str">
        <f t="array" ref="K126">IF($C$126="","",IFERROR(MAX(IF((ROW(مسودة!$C$96:$C$125)=SMALL(IF((ROW(مسودة!$C$96:$C$125)*(مسودة!$C$96:$C$125=$C$126)),ROW(مسودة!$C$96:$C$125)),ROW()-ROW(K126)+1)),مسودة!K96:'مسودة'!K$125)),0))</f>
        <v/>
      </c>
      <c r="L126" s="33" t="str">
        <f t="array" ref="L126">IF($C$126="","",IFERROR(MAX(IF((ROW(مسودة!$C$96:$C$125)=SMALL(IF((ROW(مسودة!$C$96:$C$125)*(مسودة!$C$96:$C$125=$C$126)),ROW(مسودة!$C$96:$C$125)),ROW()-ROW(L126)+1)),مسودة!L96:'مسودة'!L$125)),0))</f>
        <v/>
      </c>
      <c r="M126" s="33" t="str">
        <f t="array" ref="M126">IF($C$126="","",IFERROR(MAX(IF((ROW(مسودة!$C$96:$C$125)=SMALL(IF((ROW(مسودة!$C$96:$C$125)*(مسودة!$C$96:$C$125=$C$126)),ROW(مسودة!$C$96:$C$125)),ROW()-ROW(M126)+1)),مسودة!M96:'مسودة'!M$125)),0))</f>
        <v/>
      </c>
      <c r="N126" s="33" t="str">
        <f t="array" ref="N126">IF($C$126="","",IFERROR(MAX(IF((ROW(مسودة!$C$96:$C$125)=SMALL(IF((ROW(مسودة!$C$96:$C$125)*(مسودة!$C$96:$C$125=$C$126)),ROW(مسودة!$C$96:$C$125)),ROW()-ROW(N126)+1)),مسودة!N96:'مسودة'!N$125)),0))</f>
        <v/>
      </c>
      <c r="O126" s="33" t="str">
        <f t="array" ref="O126">IF($C$126="","",IFERROR(MAX(IF((ROW(مسودة!$C$96:$C$125)=SMALL(IF((ROW(مسودة!$C$96:$C$125)*(مسودة!$C$96:$C$125=$C$126)),ROW(مسودة!$C$96:$C$125)),ROW()-ROW(O126)+1)),مسودة!O96:'مسودة'!O$125)),0))</f>
        <v/>
      </c>
      <c r="P126" s="33" t="str">
        <f t="array" ref="P126">IF($C$126="","",IFERROR(MAX(IF((ROW(مسودة!$C$96:$C$125)=SMALL(IF((ROW(مسودة!$C$96:$C$125)*(مسودة!$C$96:$C$125=$C$126)),ROW(مسودة!$C$96:$C$125)),ROW()-ROW(P126)+1)),مسودة!P96:'مسودة'!P$125)),0))</f>
        <v/>
      </c>
      <c r="Q126" s="33" t="str">
        <f t="array" ref="Q126">IF($C$126="","",IFERROR(MAX(IF((ROW(مسودة!$C$96:$C$125)=SMALL(IF((ROW(مسودة!$C$96:$C$125)*(مسودة!$C$96:$C$125=$C$126)),ROW(مسودة!$C$96:$C$125)),ROW()-ROW(Q126)+1)),مسودة!Q96:'مسودة'!Q$125)),0))</f>
        <v/>
      </c>
      <c r="R126" s="33" t="str">
        <f t="array" ref="R126">IF($C$126="","",IFERROR(MAX(IF((ROW(مسودة!$C$96:$C$125)=SMALL(IF((ROW(مسودة!$C$96:$C$125)*(مسودة!$C$96:$C$125=$C$126)),ROW(مسودة!$C$96:$C$125)),ROW()-ROW(R126)+1)),مسودة!R96:'مسودة'!R$125)),0))</f>
        <v/>
      </c>
      <c r="S126" s="33" t="str">
        <f t="array" ref="S126">IF($C$126="","",IFERROR(MAX(IF((ROW(مسودة!$C$96:$C$125)=SMALL(IF((ROW(مسودة!$C$96:$C$125)*(مسودة!$C$96:$C$125=$C$126)),ROW(مسودة!$C$96:$C$125)),ROW()-ROW(S126)+1)),مسودة!S96:'مسودة'!S$125)),0))</f>
        <v/>
      </c>
      <c r="T126" s="33" t="str">
        <f t="array" ref="T126">IF($C$126="","",IFERROR(MAX(IF((ROW(مسودة!$C$96:$C$125)=SMALL(IF((ROW(مسودة!$C$96:$C$125)*(مسودة!$C$96:$C$125=$C$126)),ROW(مسودة!$C$96:$C$125)),ROW()-ROW(T126)+1)),مسودة!T96:'مسودة'!T$125)),0))</f>
        <v/>
      </c>
      <c r="U126" s="33" t="str">
        <f t="array" ref="U126">IF($C$126="","",IFERROR(MAX(IF((ROW(مسودة!$C$96:$C$125)=SMALL(IF((ROW(مسودة!$C$96:$C$125)*(مسودة!$C$96:$C$125=$C$126)),ROW(مسودة!$C$96:$C$125)),ROW()-ROW(U126)+1)),مسودة!U96:'مسودة'!U$125)),0))</f>
        <v/>
      </c>
      <c r="V126" s="33" t="str">
        <f t="array" ref="V126">IF($C$126="","",IFERROR(MAX(IF((ROW(مسودة!$C$96:$C$125)=SMALL(IF((ROW(مسودة!$C$96:$C$125)*(مسودة!$C$96:$C$125=$C$126)),ROW(مسودة!$C$96:$C$125)),ROW()-ROW(V126)+1)),مسودة!V96:'مسودة'!V$125)),0))</f>
        <v/>
      </c>
      <c r="W126" s="33" t="str">
        <f t="array" ref="W126">IF($C$126="","",IFERROR(MAX(IF((ROW(مسودة!$C$96:$C$125)=SMALL(IF((ROW(مسودة!$C$96:$C$125)*(مسودة!$C$96:$C$125=$C$126)),ROW(مسودة!$C$96:$C$125)),ROW()-ROW(W126)+1)),مسودة!W96:'مسودة'!W$125)),0))</f>
        <v/>
      </c>
      <c r="X126" s="33" t="str">
        <f t="array" ref="X126">IF($C$126="","",IFERROR(MAX(IF((ROW(مسودة!$C$96:$C$125)=SMALL(IF((ROW(مسودة!$C$96:$C$125)*(مسودة!$C$96:$C$125=$C$126)),ROW(مسودة!$C$96:$C$125)),ROW()-ROW(X126)+1)),مسودة!X96:'مسودة'!X$125)),0))</f>
        <v/>
      </c>
      <c r="Y126" s="33" t="str">
        <f t="array" ref="Y126">IF($C$126="","",IFERROR(MAX(IF((ROW(مسودة!$C$96:$C$125)=SMALL(IF((ROW(مسودة!$C$96:$C$125)*(مسودة!$C$96:$C$125=$C$126)),ROW(مسودة!$C$96:$C$125)),ROW()-ROW(Y126)+1)),مسودة!Y96:'مسودة'!Y$125)),0))</f>
        <v/>
      </c>
      <c r="Z126" s="33" t="str">
        <f t="array" ref="Z126">IF($C$126="","",IFERROR(MAX(IF((ROW(مسودة!$C$96:$C$125)=SMALL(IF((ROW(مسودة!$C$96:$C$125)*(مسودة!$C$96:$C$125=$C$126)),ROW(مسودة!$C$96:$C$125)),ROW()-ROW(Z126)+1)),مسودة!Z96:'مسودة'!Z$125)),0))</f>
        <v/>
      </c>
      <c r="AA126" s="33" t="str">
        <f t="array" ref="AA126">IF($C$126="","",IFERROR(MAX(IF((ROW(مسودة!$C$96:$C$125)=SMALL(IF((ROW(مسودة!$C$96:$C$125)*(مسودة!$C$96:$C$125=$C$126)),ROW(مسودة!$C$96:$C$125)),ROW()-ROW(AA126)+1)),مسودة!AA96:'مسودة'!AA$125)),0))</f>
        <v/>
      </c>
      <c r="AB126" s="33" t="str">
        <f t="array" ref="AB126">IF($C$126="","",IFERROR(MAX(IF((ROW(مسودة!$C$96:$C$125)=SMALL(IF((ROW(مسودة!$C$96:$C$125)*(مسودة!$C$96:$C$125=$C$126)),ROW(مسودة!$C$96:$C$125)),ROW()-ROW(AB126)+1)),مسودة!AB96:'مسودة'!AB$125)),0))</f>
        <v/>
      </c>
      <c r="AC126" s="33" t="str">
        <f t="array" ref="AC126">IF($C$126="","",IFERROR(MAX(IF((ROW(مسودة!$C$96:$C$125)=SMALL(IF((ROW(مسودة!$C$96:$C$125)*(مسودة!$C$96:$C$125=$C$126)),ROW(مسودة!$C$96:$C$125)),ROW()-ROW(AC126)+1)),مسودة!AC96:'مسودة'!AC$125)),0))</f>
        <v/>
      </c>
      <c r="AD126" s="33" t="str">
        <f t="array" ref="AD126">IF($C$126="","",IFERROR(MAX(IF((ROW(مسودة!$C$96:$C$125)=SMALL(IF((ROW(مسودة!$C$96:$C$125)*(مسودة!$C$96:$C$125=$C$126)),ROW(مسودة!$C$96:$C$125)),ROW()-ROW(AD126)+1)),مسودة!AD96:'مسودة'!AD$125)),0))</f>
        <v/>
      </c>
      <c r="AE126" s="33" t="str">
        <f t="array" ref="AE126">IF($C$126="","",IFERROR(MAX(IF((ROW(مسودة!$C$96:$C$125)=SMALL(IF((ROW(مسودة!$C$96:$C$125)*(مسودة!$C$96:$C$125=$C$126)),ROW(مسودة!$C$96:$C$125)),ROW()-ROW(AE126)+1)),مسودة!AE96:'مسودة'!AE$125)),0))</f>
        <v/>
      </c>
      <c r="AF126" s="33" t="str">
        <f t="array" ref="AF126">IF($C$126="","",IFERROR(MAX(IF((ROW(مسودة!$C$96:$C$125)=SMALL(IF((ROW(مسودة!$C$96:$C$125)*(مسودة!$C$96:$C$125=$C$126)),ROW(مسودة!$C$96:$C$125)),ROW()-ROW(AF126)+1)),مسودة!AF96:'مسودة'!AF$125)),0))</f>
        <v/>
      </c>
      <c r="AG126" s="33" t="str">
        <f t="array" ref="AG126">IF($C$126="","",IFERROR(MAX(IF((ROW(مسودة!$C$96:$C$125)=SMALL(IF((ROW(مسودة!$C$96:$C$125)*(مسودة!$C$96:$C$125=$C$126)),ROW(مسودة!$C$96:$C$125)),ROW()-ROW(AG126)+1)),مسودة!AG96:'مسودة'!AG$125)),0))</f>
        <v/>
      </c>
      <c r="AH126" s="33" t="str">
        <f t="array" ref="AH126">IF($C$126="","",IFERROR(MAX(IF((ROW(مسودة!$C$96:$C$125)=SMALL(IF((ROW(مسودة!$C$96:$C$125)*(مسودة!$C$96:$C$125=$C$126)),ROW(مسودة!$C$96:$C$125)),ROW()-ROW(AH126)+1)),مسودة!AH96:'مسودة'!AH$125)),0))</f>
        <v/>
      </c>
      <c r="AI126" s="33" t="str">
        <f t="array" ref="AI126">IF($C$126="","",IFERROR(MAX(IF((ROW(مسودة!$C$96:$C$125)=SMALL(IF((ROW(مسودة!$C$96:$C$125)*(مسودة!$C$96:$C$125=$C$126)),ROW(مسودة!$C$96:$C$125)),ROW()-ROW(AI126)+1)),مسودة!AI96:'مسودة'!AI$125)),0))</f>
        <v/>
      </c>
      <c r="AJ126" s="33" t="str">
        <f t="array" ref="AJ126">IF($C$126="","",IFERROR(MAX(IF((ROW(مسودة!$C$96:$C$125)=SMALL(IF((ROW(مسودة!$C$96:$C$125)*(مسودة!$C$96:$C$125=$C$126)),ROW(مسودة!$C$96:$C$125)),ROW()-ROW(AJ126)+1)),مسودة!AJ96:'مسودة'!AJ$125)),0))</f>
        <v/>
      </c>
      <c r="AK126" s="33" t="str">
        <f t="array" ref="AK126">IF($C$126="","",IFERROR(MAX(IF((ROW(مسودة!$C$96:$C$125)=SMALL(IF((ROW(مسودة!$C$96:$C$125)*(مسودة!$C$96:$C$125=$C$126)),ROW(مسودة!$C$96:$C$125)),ROW()-ROW(AK126)+1)),مسودة!AK96:'مسودة'!AK$125)),0))</f>
        <v/>
      </c>
      <c r="AL126" s="33" t="str">
        <f t="array" ref="AL126">IF($C$126="","",IFERROR(MAX(IF((ROW(مسودة!$C$96:$C$125)=SMALL(IF((ROW(مسودة!$C$96:$C$125)*(مسودة!$C$96:$C$125=$C$126)),ROW(مسودة!$C$96:$C$125)),ROW()-ROW(AL126)+1)),مسودة!AL96:'مسودة'!AL$125)),0))</f>
        <v/>
      </c>
      <c r="AM126" s="33" t="str">
        <f t="array" ref="AM126">IF($C$126="","",IFERROR(MAX(IF((ROW(مسودة!$C$96:$C$125)=SMALL(IF((ROW(مسودة!$C$96:$C$125)*(مسودة!$C$96:$C$125=$C$126)),ROW(مسودة!$C$96:$C$125)),ROW()-ROW(AM126)+1)),مسودة!AM96:'مسودة'!AM$125)),0))</f>
        <v/>
      </c>
      <c r="AN126" s="46"/>
      <c r="AO126" s="46"/>
      <c r="AP126" s="47"/>
      <c r="AQ126" s="41"/>
      <c r="AR126" s="41"/>
      <c r="AS126" s="41"/>
      <c r="AT126" s="41"/>
      <c r="AU126" s="95" t="str">
        <f>IFERROR(LOOKUP(2,1/((مسودة!$C$96:$C$125=C126)*(مسودة!$F$96:$F$125=F126)),مسودة!$AV$96:$AV$125),"")</f>
        <v/>
      </c>
    </row>
    <row r="127" spans="2:47" ht="28.5" customHeight="1" thickBot="1">
      <c r="B127" s="40"/>
      <c r="C127" s="91"/>
      <c r="D127" s="43"/>
      <c r="E127" s="43"/>
      <c r="F127" s="11" t="s">
        <v>31</v>
      </c>
      <c r="G127" s="33" t="str">
        <f t="array" ref="G127">IF($C$126="","",IFERROR(MAX(IF((ROW(مسودة!$C$96:$C$125)=SMALL(IF((ROW(مسودة!$C$96:$C$125)*(مسودة!$C$96:$C$125=$C$126)),ROW(مسودة!$C$96:$C$125)),ROW()-ROW(G127)+1)),مسودة!G97:'مسودة'!G$125)),0))</f>
        <v/>
      </c>
      <c r="H127" s="33" t="str">
        <f t="array" ref="H127">IF($C$126="","",IFERROR(MAX(IF((ROW(مسودة!$C$96:$C$125)=SMALL(IF((ROW(مسودة!$C$96:$C$125)*(مسودة!$C$96:$C$125=$C$126)),ROW(مسودة!$C$96:$C$125)),ROW()-ROW(H127)+1)),مسودة!H97:'مسودة'!H$125)),0))</f>
        <v/>
      </c>
      <c r="I127" s="33" t="str">
        <f t="array" ref="I127">IF($C$126="","",IFERROR(MAX(IF((ROW(مسودة!$C$96:$C$125)=SMALL(IF((ROW(مسودة!$C$96:$C$125)*(مسودة!$C$96:$C$125=$C$126)),ROW(مسودة!$C$96:$C$125)),ROW()-ROW(I127)+1)),مسودة!I97:'مسودة'!I$125)),0))</f>
        <v/>
      </c>
      <c r="J127" s="33" t="str">
        <f t="array" ref="J127">IF($C$126="","",IFERROR(MAX(IF((ROW(مسودة!$C$96:$C$125)=SMALL(IF((ROW(مسودة!$C$96:$C$125)*(مسودة!$C$96:$C$125=$C$126)),ROW(مسودة!$C$96:$C$125)),ROW()-ROW(J127)+1)),مسودة!J97:'مسودة'!J$125)),0))</f>
        <v/>
      </c>
      <c r="K127" s="33" t="str">
        <f t="array" ref="K127">IF($C$126="","",IFERROR(MAX(IF((ROW(مسودة!$C$96:$C$125)=SMALL(IF((ROW(مسودة!$C$96:$C$125)*(مسودة!$C$96:$C$125=$C$126)),ROW(مسودة!$C$96:$C$125)),ROW()-ROW(K127)+1)),مسودة!K97:'مسودة'!K$125)),0))</f>
        <v/>
      </c>
      <c r="L127" s="33" t="str">
        <f t="array" ref="L127">IF($C$126="","",IFERROR(MAX(IF((ROW(مسودة!$C$96:$C$125)=SMALL(IF((ROW(مسودة!$C$96:$C$125)*(مسودة!$C$96:$C$125=$C$126)),ROW(مسودة!$C$96:$C$125)),ROW()-ROW(L127)+1)),مسودة!L97:'مسودة'!L$125)),0))</f>
        <v/>
      </c>
      <c r="M127" s="33" t="str">
        <f t="array" ref="M127">IF($C$126="","",IFERROR(MAX(IF((ROW(مسودة!$C$96:$C$125)=SMALL(IF((ROW(مسودة!$C$96:$C$125)*(مسودة!$C$96:$C$125=$C$126)),ROW(مسودة!$C$96:$C$125)),ROW()-ROW(M127)+1)),مسودة!M97:'مسودة'!M$125)),0))</f>
        <v/>
      </c>
      <c r="N127" s="33" t="str">
        <f t="array" ref="N127">IF($C$126="","",IFERROR(MAX(IF((ROW(مسودة!$C$96:$C$125)=SMALL(IF((ROW(مسودة!$C$96:$C$125)*(مسودة!$C$96:$C$125=$C$126)),ROW(مسودة!$C$96:$C$125)),ROW()-ROW(N127)+1)),مسودة!N97:'مسودة'!N$125)),0))</f>
        <v/>
      </c>
      <c r="O127" s="33" t="str">
        <f t="array" ref="O127">IF($C$126="","",IFERROR(MAX(IF((ROW(مسودة!$C$96:$C$125)=SMALL(IF((ROW(مسودة!$C$96:$C$125)*(مسودة!$C$96:$C$125=$C$126)),ROW(مسودة!$C$96:$C$125)),ROW()-ROW(O127)+1)),مسودة!O97:'مسودة'!O$125)),0))</f>
        <v/>
      </c>
      <c r="P127" s="33" t="str">
        <f t="array" ref="P127">IF($C$126="","",IFERROR(MAX(IF((ROW(مسودة!$C$96:$C$125)=SMALL(IF((ROW(مسودة!$C$96:$C$125)*(مسودة!$C$96:$C$125=$C$126)),ROW(مسودة!$C$96:$C$125)),ROW()-ROW(P127)+1)),مسودة!P97:'مسودة'!P$125)),0))</f>
        <v/>
      </c>
      <c r="Q127" s="33" t="str">
        <f t="array" ref="Q127">IF($C$126="","",IFERROR(MAX(IF((ROW(مسودة!$C$96:$C$125)=SMALL(IF((ROW(مسودة!$C$96:$C$125)*(مسودة!$C$96:$C$125=$C$126)),ROW(مسودة!$C$96:$C$125)),ROW()-ROW(Q127)+1)),مسودة!Q97:'مسودة'!Q$125)),0))</f>
        <v/>
      </c>
      <c r="R127" s="33" t="str">
        <f t="array" ref="R127">IF($C$126="","",IFERROR(MAX(IF((ROW(مسودة!$C$96:$C$125)=SMALL(IF((ROW(مسودة!$C$96:$C$125)*(مسودة!$C$96:$C$125=$C$126)),ROW(مسودة!$C$96:$C$125)),ROW()-ROW(R127)+1)),مسودة!R97:'مسودة'!R$125)),0))</f>
        <v/>
      </c>
      <c r="S127" s="33" t="str">
        <f t="array" ref="S127">IF($C$126="","",IFERROR(MAX(IF((ROW(مسودة!$C$96:$C$125)=SMALL(IF((ROW(مسودة!$C$96:$C$125)*(مسودة!$C$96:$C$125=$C$126)),ROW(مسودة!$C$96:$C$125)),ROW()-ROW(S127)+1)),مسودة!S97:'مسودة'!S$125)),0))</f>
        <v/>
      </c>
      <c r="T127" s="33" t="str">
        <f t="array" ref="T127">IF($C$126="","",IFERROR(MAX(IF((ROW(مسودة!$C$96:$C$125)=SMALL(IF((ROW(مسودة!$C$96:$C$125)*(مسودة!$C$96:$C$125=$C$126)),ROW(مسودة!$C$96:$C$125)),ROW()-ROW(T127)+1)),مسودة!T97:'مسودة'!T$125)),0))</f>
        <v/>
      </c>
      <c r="U127" s="33" t="str">
        <f t="array" ref="U127">IF($C$126="","",IFERROR(MAX(IF((ROW(مسودة!$C$96:$C$125)=SMALL(IF((ROW(مسودة!$C$96:$C$125)*(مسودة!$C$96:$C$125=$C$126)),ROW(مسودة!$C$96:$C$125)),ROW()-ROW(U127)+1)),مسودة!U97:'مسودة'!U$125)),0))</f>
        <v/>
      </c>
      <c r="V127" s="33" t="str">
        <f t="array" ref="V127">IF($C$126="","",IFERROR(MAX(IF((ROW(مسودة!$C$96:$C$125)=SMALL(IF((ROW(مسودة!$C$96:$C$125)*(مسودة!$C$96:$C$125=$C$126)),ROW(مسودة!$C$96:$C$125)),ROW()-ROW(V127)+1)),مسودة!V97:'مسودة'!V$125)),0))</f>
        <v/>
      </c>
      <c r="W127" s="33" t="str">
        <f t="array" ref="W127">IF($C$126="","",IFERROR(MAX(IF((ROW(مسودة!$C$96:$C$125)=SMALL(IF((ROW(مسودة!$C$96:$C$125)*(مسودة!$C$96:$C$125=$C$126)),ROW(مسودة!$C$96:$C$125)),ROW()-ROW(W127)+1)),مسودة!W97:'مسودة'!W$125)),0))</f>
        <v/>
      </c>
      <c r="X127" s="33" t="str">
        <f t="array" ref="X127">IF($C$126="","",IFERROR(MAX(IF((ROW(مسودة!$C$96:$C$125)=SMALL(IF((ROW(مسودة!$C$96:$C$125)*(مسودة!$C$96:$C$125=$C$126)),ROW(مسودة!$C$96:$C$125)),ROW()-ROW(X127)+1)),مسودة!X97:'مسودة'!X$125)),0))</f>
        <v/>
      </c>
      <c r="Y127" s="33" t="str">
        <f t="array" ref="Y127">IF($C$126="","",IFERROR(MAX(IF((ROW(مسودة!$C$96:$C$125)=SMALL(IF((ROW(مسودة!$C$96:$C$125)*(مسودة!$C$96:$C$125=$C$126)),ROW(مسودة!$C$96:$C$125)),ROW()-ROW(Y127)+1)),مسودة!Y97:'مسودة'!Y$125)),0))</f>
        <v/>
      </c>
      <c r="Z127" s="33" t="str">
        <f t="array" ref="Z127">IF($C$126="","",IFERROR(MAX(IF((ROW(مسودة!$C$96:$C$125)=SMALL(IF((ROW(مسودة!$C$96:$C$125)*(مسودة!$C$96:$C$125=$C$126)),ROW(مسودة!$C$96:$C$125)),ROW()-ROW(Z127)+1)),مسودة!Z97:'مسودة'!Z$125)),0))</f>
        <v/>
      </c>
      <c r="AA127" s="33" t="str">
        <f t="array" ref="AA127">IF($C$126="","",IFERROR(MAX(IF((ROW(مسودة!$C$96:$C$125)=SMALL(IF((ROW(مسودة!$C$96:$C$125)*(مسودة!$C$96:$C$125=$C$126)),ROW(مسودة!$C$96:$C$125)),ROW()-ROW(AA127)+1)),مسودة!AA97:'مسودة'!AA$125)),0))</f>
        <v/>
      </c>
      <c r="AB127" s="33" t="str">
        <f t="array" ref="AB127">IF($C$126="","",IFERROR(MAX(IF((ROW(مسودة!$C$96:$C$125)=SMALL(IF((ROW(مسودة!$C$96:$C$125)*(مسودة!$C$96:$C$125=$C$126)),ROW(مسودة!$C$96:$C$125)),ROW()-ROW(AB127)+1)),مسودة!AB97:'مسودة'!AB$125)),0))</f>
        <v/>
      </c>
      <c r="AC127" s="33" t="str">
        <f t="array" ref="AC127">IF($C$126="","",IFERROR(MAX(IF((ROW(مسودة!$C$96:$C$125)=SMALL(IF((ROW(مسودة!$C$96:$C$125)*(مسودة!$C$96:$C$125=$C$126)),ROW(مسودة!$C$96:$C$125)),ROW()-ROW(AC127)+1)),مسودة!AC97:'مسودة'!AC$125)),0))</f>
        <v/>
      </c>
      <c r="AD127" s="33" t="str">
        <f t="array" ref="AD127">IF($C$126="","",IFERROR(MAX(IF((ROW(مسودة!$C$96:$C$125)=SMALL(IF((ROW(مسودة!$C$96:$C$125)*(مسودة!$C$96:$C$125=$C$126)),ROW(مسودة!$C$96:$C$125)),ROW()-ROW(AD127)+1)),مسودة!AD97:'مسودة'!AD$125)),0))</f>
        <v/>
      </c>
      <c r="AE127" s="33" t="str">
        <f t="array" ref="AE127">IF($C$126="","",IFERROR(MAX(IF((ROW(مسودة!$C$96:$C$125)=SMALL(IF((ROW(مسودة!$C$96:$C$125)*(مسودة!$C$96:$C$125=$C$126)),ROW(مسودة!$C$96:$C$125)),ROW()-ROW(AE127)+1)),مسودة!AE97:'مسودة'!AE$125)),0))</f>
        <v/>
      </c>
      <c r="AF127" s="33" t="str">
        <f t="array" ref="AF127">IF($C$126="","",IFERROR(MAX(IF((ROW(مسودة!$C$96:$C$125)=SMALL(IF((ROW(مسودة!$C$96:$C$125)*(مسودة!$C$96:$C$125=$C$126)),ROW(مسودة!$C$96:$C$125)),ROW()-ROW(AF127)+1)),مسودة!AF97:'مسودة'!AF$125)),0))</f>
        <v/>
      </c>
      <c r="AG127" s="33" t="str">
        <f t="array" ref="AG127">IF($C$126="","",IFERROR(MAX(IF((ROW(مسودة!$C$96:$C$125)=SMALL(IF((ROW(مسودة!$C$96:$C$125)*(مسودة!$C$96:$C$125=$C$126)),ROW(مسودة!$C$96:$C$125)),ROW()-ROW(AG127)+1)),مسودة!AG97:'مسودة'!AG$125)),0))</f>
        <v/>
      </c>
      <c r="AH127" s="33" t="str">
        <f t="array" ref="AH127">IF($C$126="","",IFERROR(MAX(IF((ROW(مسودة!$C$96:$C$125)=SMALL(IF((ROW(مسودة!$C$96:$C$125)*(مسودة!$C$96:$C$125=$C$126)),ROW(مسودة!$C$96:$C$125)),ROW()-ROW(AH127)+1)),مسودة!AH97:'مسودة'!AH$125)),0))</f>
        <v/>
      </c>
      <c r="AI127" s="33" t="str">
        <f t="array" ref="AI127">IF($C$126="","",IFERROR(MAX(IF((ROW(مسودة!$C$96:$C$125)=SMALL(IF((ROW(مسودة!$C$96:$C$125)*(مسودة!$C$96:$C$125=$C$126)),ROW(مسودة!$C$96:$C$125)),ROW()-ROW(AI127)+1)),مسودة!AI97:'مسودة'!AI$125)),0))</f>
        <v/>
      </c>
      <c r="AJ127" s="33" t="str">
        <f t="array" ref="AJ127">IF($C$126="","",IFERROR(MAX(IF((ROW(مسودة!$C$96:$C$125)=SMALL(IF((ROW(مسودة!$C$96:$C$125)*(مسودة!$C$96:$C$125=$C$126)),ROW(مسودة!$C$96:$C$125)),ROW()-ROW(AJ127)+1)),مسودة!AJ97:'مسودة'!AJ$125)),0))</f>
        <v/>
      </c>
      <c r="AK127" s="33" t="str">
        <f t="array" ref="AK127">IF($C$126="","",IFERROR(MAX(IF((ROW(مسودة!$C$96:$C$125)=SMALL(IF((ROW(مسودة!$C$96:$C$125)*(مسودة!$C$96:$C$125=$C$126)),ROW(مسودة!$C$96:$C$125)),ROW()-ROW(AK127)+1)),مسودة!AK97:'مسودة'!AK$125)),0))</f>
        <v/>
      </c>
      <c r="AL127" s="33" t="str">
        <f t="array" ref="AL127">IF($C$126="","",IFERROR(MAX(IF((ROW(مسودة!$C$96:$C$125)=SMALL(IF((ROW(مسودة!$C$96:$C$125)*(مسودة!$C$96:$C$125=$C$126)),ROW(مسودة!$C$96:$C$125)),ROW()-ROW(AL127)+1)),مسودة!AL97:'مسودة'!AL$125)),0))</f>
        <v/>
      </c>
      <c r="AM127" s="33" t="str">
        <f t="array" ref="AM127">IF($C$126="","",IFERROR(MAX(IF((ROW(مسودة!$C$96:$C$125)=SMALL(IF((ROW(مسودة!$C$96:$C$125)*(مسودة!$C$96:$C$125=$C$126)),ROW(مسودة!$C$96:$C$125)),ROW()-ROW(AM127)+1)),مسودة!AM97:'مسودة'!AM$125)),0))</f>
        <v/>
      </c>
      <c r="AN127" s="46"/>
      <c r="AO127" s="46"/>
      <c r="AP127" s="48"/>
      <c r="AQ127" s="41"/>
      <c r="AR127" s="41"/>
      <c r="AS127" s="41"/>
      <c r="AT127" s="41"/>
      <c r="AU127" s="96"/>
    </row>
    <row r="128" spans="2:47" ht="36" customHeight="1" thickBot="1">
      <c r="B128" s="40"/>
      <c r="C128" s="85"/>
      <c r="D128" s="43"/>
      <c r="E128" s="43"/>
      <c r="F128" s="14" t="s">
        <v>32</v>
      </c>
      <c r="G128" s="33" t="str">
        <f t="array" ref="G128">IF($C$126="","",IFERROR(MAX(IF((ROW(مسودة!$C$96:$C$125)=SMALL(IF((ROW(مسودة!$C$96:$C$125)*(مسودة!$C$96:$C$125=$C$126)),ROW(مسودة!$C$96:$C$125)),ROW()-ROW(G128)+1)),مسودة!G98:'مسودة'!G$125)),0))</f>
        <v/>
      </c>
      <c r="H128" s="33" t="str">
        <f t="array" ref="H128">IF($C$126="","",IFERROR(MAX(IF((ROW(مسودة!$C$96:$C$125)=SMALL(IF((ROW(مسودة!$C$96:$C$125)*(مسودة!$C$96:$C$125=$C$126)),ROW(مسودة!$C$96:$C$125)),ROW()-ROW(H128)+1)),مسودة!H98:'مسودة'!H$125)),0))</f>
        <v/>
      </c>
      <c r="I128" s="33" t="str">
        <f t="array" ref="I128">IF($C$126="","",IFERROR(MAX(IF((ROW(مسودة!$C$96:$C$125)=SMALL(IF((ROW(مسودة!$C$96:$C$125)*(مسودة!$C$96:$C$125=$C$126)),ROW(مسودة!$C$96:$C$125)),ROW()-ROW(I128)+1)),مسودة!I98:'مسودة'!I$125)),0))</f>
        <v/>
      </c>
      <c r="J128" s="33" t="str">
        <f t="array" ref="J128">IF($C$126="","",IFERROR(MAX(IF((ROW(مسودة!$C$96:$C$125)=SMALL(IF((ROW(مسودة!$C$96:$C$125)*(مسودة!$C$96:$C$125=$C$126)),ROW(مسودة!$C$96:$C$125)),ROW()-ROW(J128)+1)),مسودة!J98:'مسودة'!J$125)),0))</f>
        <v/>
      </c>
      <c r="K128" s="33" t="str">
        <f t="array" ref="K128">IF($C$126="","",IFERROR(MAX(IF((ROW(مسودة!$C$96:$C$125)=SMALL(IF((ROW(مسودة!$C$96:$C$125)*(مسودة!$C$96:$C$125=$C$126)),ROW(مسودة!$C$96:$C$125)),ROW()-ROW(K128)+1)),مسودة!K98:'مسودة'!K$125)),0))</f>
        <v/>
      </c>
      <c r="L128" s="33" t="str">
        <f t="array" ref="L128">IF($C$126="","",IFERROR(MAX(IF((ROW(مسودة!$C$96:$C$125)=SMALL(IF((ROW(مسودة!$C$96:$C$125)*(مسودة!$C$96:$C$125=$C$126)),ROW(مسودة!$C$96:$C$125)),ROW()-ROW(L128)+1)),مسودة!L98:'مسودة'!L$125)),0))</f>
        <v/>
      </c>
      <c r="M128" s="33" t="str">
        <f t="array" ref="M128">IF($C$126="","",IFERROR(MAX(IF((ROW(مسودة!$C$96:$C$125)=SMALL(IF((ROW(مسودة!$C$96:$C$125)*(مسودة!$C$96:$C$125=$C$126)),ROW(مسودة!$C$96:$C$125)),ROW()-ROW(M128)+1)),مسودة!M98:'مسودة'!M$125)),0))</f>
        <v/>
      </c>
      <c r="N128" s="33" t="str">
        <f t="array" ref="N128">IF($C$126="","",IFERROR(MAX(IF((ROW(مسودة!$C$96:$C$125)=SMALL(IF((ROW(مسودة!$C$96:$C$125)*(مسودة!$C$96:$C$125=$C$126)),ROW(مسودة!$C$96:$C$125)),ROW()-ROW(N128)+1)),مسودة!N98:'مسودة'!N$125)),0))</f>
        <v/>
      </c>
      <c r="O128" s="33" t="str">
        <f t="array" ref="O128">IF($C$126="","",IFERROR(MAX(IF((ROW(مسودة!$C$96:$C$125)=SMALL(IF((ROW(مسودة!$C$96:$C$125)*(مسودة!$C$96:$C$125=$C$126)),ROW(مسودة!$C$96:$C$125)),ROW()-ROW(O128)+1)),مسودة!O98:'مسودة'!O$125)),0))</f>
        <v/>
      </c>
      <c r="P128" s="33" t="str">
        <f t="array" ref="P128">IF($C$126="","",IFERROR(MAX(IF((ROW(مسودة!$C$96:$C$125)=SMALL(IF((ROW(مسودة!$C$96:$C$125)*(مسودة!$C$96:$C$125=$C$126)),ROW(مسودة!$C$96:$C$125)),ROW()-ROW(P128)+1)),مسودة!P98:'مسودة'!P$125)),0))</f>
        <v/>
      </c>
      <c r="Q128" s="33" t="str">
        <f t="array" ref="Q128">IF($C$126="","",IFERROR(MAX(IF((ROW(مسودة!$C$96:$C$125)=SMALL(IF((ROW(مسودة!$C$96:$C$125)*(مسودة!$C$96:$C$125=$C$126)),ROW(مسودة!$C$96:$C$125)),ROW()-ROW(Q128)+1)),مسودة!Q98:'مسودة'!Q$125)),0))</f>
        <v/>
      </c>
      <c r="R128" s="33" t="str">
        <f t="array" ref="R128">IF($C$126="","",IFERROR(MAX(IF((ROW(مسودة!$C$96:$C$125)=SMALL(IF((ROW(مسودة!$C$96:$C$125)*(مسودة!$C$96:$C$125=$C$126)),ROW(مسودة!$C$96:$C$125)),ROW()-ROW(R128)+1)),مسودة!R98:'مسودة'!R$125)),0))</f>
        <v/>
      </c>
      <c r="S128" s="33" t="str">
        <f t="array" ref="S128">IF($C$126="","",IFERROR(MAX(IF((ROW(مسودة!$C$96:$C$125)=SMALL(IF((ROW(مسودة!$C$96:$C$125)*(مسودة!$C$96:$C$125=$C$126)),ROW(مسودة!$C$96:$C$125)),ROW()-ROW(S128)+1)),مسودة!S98:'مسودة'!S$125)),0))</f>
        <v/>
      </c>
      <c r="T128" s="33" t="str">
        <f t="array" ref="T128">IF($C$126="","",IFERROR(MAX(IF((ROW(مسودة!$C$96:$C$125)=SMALL(IF((ROW(مسودة!$C$96:$C$125)*(مسودة!$C$96:$C$125=$C$126)),ROW(مسودة!$C$96:$C$125)),ROW()-ROW(T128)+1)),مسودة!T98:'مسودة'!T$125)),0))</f>
        <v/>
      </c>
      <c r="U128" s="33" t="str">
        <f t="array" ref="U128">IF($C$126="","",IFERROR(MAX(IF((ROW(مسودة!$C$96:$C$125)=SMALL(IF((ROW(مسودة!$C$96:$C$125)*(مسودة!$C$96:$C$125=$C$126)),ROW(مسودة!$C$96:$C$125)),ROW()-ROW(U128)+1)),مسودة!U98:'مسودة'!U$125)),0))</f>
        <v/>
      </c>
      <c r="V128" s="33" t="str">
        <f t="array" ref="V128">IF($C$126="","",IFERROR(MAX(IF((ROW(مسودة!$C$96:$C$125)=SMALL(IF((ROW(مسودة!$C$96:$C$125)*(مسودة!$C$96:$C$125=$C$126)),ROW(مسودة!$C$96:$C$125)),ROW()-ROW(V128)+1)),مسودة!V98:'مسودة'!V$125)),0))</f>
        <v/>
      </c>
      <c r="W128" s="33" t="str">
        <f t="array" ref="W128">IF($C$126="","",IFERROR(MAX(IF((ROW(مسودة!$C$96:$C$125)=SMALL(IF((ROW(مسودة!$C$96:$C$125)*(مسودة!$C$96:$C$125=$C$126)),ROW(مسودة!$C$96:$C$125)),ROW()-ROW(W128)+1)),مسودة!W98:'مسودة'!W$125)),0))</f>
        <v/>
      </c>
      <c r="X128" s="33" t="str">
        <f t="array" ref="X128">IF($C$126="","",IFERROR(MAX(IF((ROW(مسودة!$C$96:$C$125)=SMALL(IF((ROW(مسودة!$C$96:$C$125)*(مسودة!$C$96:$C$125=$C$126)),ROW(مسودة!$C$96:$C$125)),ROW()-ROW(X128)+1)),مسودة!X98:'مسودة'!X$125)),0))</f>
        <v/>
      </c>
      <c r="Y128" s="33" t="str">
        <f t="array" ref="Y128">IF($C$126="","",IFERROR(MAX(IF((ROW(مسودة!$C$96:$C$125)=SMALL(IF((ROW(مسودة!$C$96:$C$125)*(مسودة!$C$96:$C$125=$C$126)),ROW(مسودة!$C$96:$C$125)),ROW()-ROW(Y128)+1)),مسودة!Y98:'مسودة'!Y$125)),0))</f>
        <v/>
      </c>
      <c r="Z128" s="33" t="str">
        <f t="array" ref="Z128">IF($C$126="","",IFERROR(MAX(IF((ROW(مسودة!$C$96:$C$125)=SMALL(IF((ROW(مسودة!$C$96:$C$125)*(مسودة!$C$96:$C$125=$C$126)),ROW(مسودة!$C$96:$C$125)),ROW()-ROW(Z128)+1)),مسودة!Z98:'مسودة'!Z$125)),0))</f>
        <v/>
      </c>
      <c r="AA128" s="33" t="str">
        <f t="array" ref="AA128">IF($C$126="","",IFERROR(MAX(IF((ROW(مسودة!$C$96:$C$125)=SMALL(IF((ROW(مسودة!$C$96:$C$125)*(مسودة!$C$96:$C$125=$C$126)),ROW(مسودة!$C$96:$C$125)),ROW()-ROW(AA128)+1)),مسودة!AA98:'مسودة'!AA$125)),0))</f>
        <v/>
      </c>
      <c r="AB128" s="33" t="str">
        <f t="array" ref="AB128">IF($C$126="","",IFERROR(MAX(IF((ROW(مسودة!$C$96:$C$125)=SMALL(IF((ROW(مسودة!$C$96:$C$125)*(مسودة!$C$96:$C$125=$C$126)),ROW(مسودة!$C$96:$C$125)),ROW()-ROW(AB128)+1)),مسودة!AB98:'مسودة'!AB$125)),0))</f>
        <v/>
      </c>
      <c r="AC128" s="33" t="str">
        <f t="array" ref="AC128">IF($C$126="","",IFERROR(MAX(IF((ROW(مسودة!$C$96:$C$125)=SMALL(IF((ROW(مسودة!$C$96:$C$125)*(مسودة!$C$96:$C$125=$C$126)),ROW(مسودة!$C$96:$C$125)),ROW()-ROW(AC128)+1)),مسودة!AC98:'مسودة'!AC$125)),0))</f>
        <v/>
      </c>
      <c r="AD128" s="33" t="str">
        <f t="array" ref="AD128">IF($C$126="","",IFERROR(MAX(IF((ROW(مسودة!$C$96:$C$125)=SMALL(IF((ROW(مسودة!$C$96:$C$125)*(مسودة!$C$96:$C$125=$C$126)),ROW(مسودة!$C$96:$C$125)),ROW()-ROW(AD128)+1)),مسودة!AD98:'مسودة'!AD$125)),0))</f>
        <v/>
      </c>
      <c r="AE128" s="33" t="str">
        <f t="array" ref="AE128">IF($C$126="","",IFERROR(MAX(IF((ROW(مسودة!$C$96:$C$125)=SMALL(IF((ROW(مسودة!$C$96:$C$125)*(مسودة!$C$96:$C$125=$C$126)),ROW(مسودة!$C$96:$C$125)),ROW()-ROW(AE128)+1)),مسودة!AE98:'مسودة'!AE$125)),0))</f>
        <v/>
      </c>
      <c r="AF128" s="33" t="str">
        <f t="array" ref="AF128">IF($C$126="","",IFERROR(MAX(IF((ROW(مسودة!$C$96:$C$125)=SMALL(IF((ROW(مسودة!$C$96:$C$125)*(مسودة!$C$96:$C$125=$C$126)),ROW(مسودة!$C$96:$C$125)),ROW()-ROW(AF128)+1)),مسودة!AF98:'مسودة'!AF$125)),0))</f>
        <v/>
      </c>
      <c r="AG128" s="33" t="str">
        <f t="array" ref="AG128">IF($C$126="","",IFERROR(MAX(IF((ROW(مسودة!$C$96:$C$125)=SMALL(IF((ROW(مسودة!$C$96:$C$125)*(مسودة!$C$96:$C$125=$C$126)),ROW(مسودة!$C$96:$C$125)),ROW()-ROW(AG128)+1)),مسودة!AG98:'مسودة'!AG$125)),0))</f>
        <v/>
      </c>
      <c r="AH128" s="33" t="str">
        <f t="array" ref="AH128">IF($C$126="","",IFERROR(MAX(IF((ROW(مسودة!$C$96:$C$125)=SMALL(IF((ROW(مسودة!$C$96:$C$125)*(مسودة!$C$96:$C$125=$C$126)),ROW(مسودة!$C$96:$C$125)),ROW()-ROW(AH128)+1)),مسودة!AH98:'مسودة'!AH$125)),0))</f>
        <v/>
      </c>
      <c r="AI128" s="33" t="str">
        <f t="array" ref="AI128">IF($C$126="","",IFERROR(MAX(IF((ROW(مسودة!$C$96:$C$125)=SMALL(IF((ROW(مسودة!$C$96:$C$125)*(مسودة!$C$96:$C$125=$C$126)),ROW(مسودة!$C$96:$C$125)),ROW()-ROW(AI128)+1)),مسودة!AI98:'مسودة'!AI$125)),0))</f>
        <v/>
      </c>
      <c r="AJ128" s="33" t="str">
        <f t="array" ref="AJ128">IF($C$126="","",IFERROR(MAX(IF((ROW(مسودة!$C$96:$C$125)=SMALL(IF((ROW(مسودة!$C$96:$C$125)*(مسودة!$C$96:$C$125=$C$126)),ROW(مسودة!$C$96:$C$125)),ROW()-ROW(AJ128)+1)),مسودة!AJ98:'مسودة'!AJ$125)),0))</f>
        <v/>
      </c>
      <c r="AK128" s="33" t="str">
        <f t="array" ref="AK128">IF($C$126="","",IFERROR(MAX(IF((ROW(مسودة!$C$96:$C$125)=SMALL(IF((ROW(مسودة!$C$96:$C$125)*(مسودة!$C$96:$C$125=$C$126)),ROW(مسودة!$C$96:$C$125)),ROW()-ROW(AK128)+1)),مسودة!AK98:'مسودة'!AK$125)),0))</f>
        <v/>
      </c>
      <c r="AL128" s="33" t="str">
        <f t="array" ref="AL128">IF($C$126="","",IFERROR(MAX(IF((ROW(مسودة!$C$96:$C$125)=SMALL(IF((ROW(مسودة!$C$96:$C$125)*(مسودة!$C$96:$C$125=$C$126)),ROW(مسودة!$C$96:$C$125)),ROW()-ROW(AL128)+1)),مسودة!AL98:'مسودة'!AL$125)),0))</f>
        <v/>
      </c>
      <c r="AM128" s="33" t="str">
        <f t="array" ref="AM128">IF($C$126="","",IFERROR(MAX(IF((ROW(مسودة!$C$96:$C$125)=SMALL(IF((ROW(مسودة!$C$96:$C$125)*(مسودة!$C$96:$C$125=$C$126)),ROW(مسودة!$C$96:$C$125)),ROW()-ROW(AM128)+1)),مسودة!AM98:'مسودة'!AM$125)),0))</f>
        <v/>
      </c>
      <c r="AN128" s="32" t="str">
        <f t="array" ref="AN128">IF($C$126="","",IFERROR(MAX(IF((ROW(مسودة!$C$96:$C$125)=SMALL(IF((ROW(مسودة!$C$96:$C$125)*(مسودة!$C$96:$C$125=$C$126)),ROW(مسودة!$C$96:$C$125)),ROW()-ROW(AN128)+1)),مسودة!AN98:AN$125)),0))</f>
        <v/>
      </c>
      <c r="AO128" s="32" t="str">
        <f t="array" ref="AO128">IF($C$126="","",IFERROR(MAX(IF((ROW(مسودة!$C$96:$C$125)=SMALL(IF((ROW(مسودة!$C$96:$C$125)*(مسودة!$C$96:$C$125=$C$126)),ROW(مسودة!$C$96:$C$125)),ROW()-ROW(AO128)+1)),مسودة!AO98:AO$125)),0))</f>
        <v/>
      </c>
      <c r="AP128" s="32" t="str">
        <f>IF(AO128&lt;50,"   ",IF(AO128&lt;65,"مقبول",IF(AO128&lt;75,"جيد",IF(AO128&lt;85,"جيدجداً",IF(AO128&lt;=100,"ممتاز","")))))</f>
        <v/>
      </c>
      <c r="AQ128" s="49"/>
      <c r="AR128" s="49"/>
      <c r="AS128" s="49"/>
      <c r="AT128" s="49"/>
      <c r="AU128" s="97"/>
    </row>
    <row r="129" spans="2:47" ht="26.25">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row>
    <row r="130" spans="2:47" ht="26.25">
      <c r="B130" s="16"/>
      <c r="C130" s="17" t="s">
        <v>33</v>
      </c>
      <c r="D130" s="17"/>
      <c r="E130" s="17"/>
      <c r="F130" s="17"/>
      <c r="G130" s="17"/>
      <c r="H130" s="17"/>
      <c r="I130" s="16"/>
      <c r="J130" s="16"/>
      <c r="K130" s="16"/>
      <c r="L130" s="18" t="s">
        <v>34</v>
      </c>
      <c r="M130" s="18" t="s">
        <v>35</v>
      </c>
      <c r="N130" s="18"/>
      <c r="O130" s="18"/>
      <c r="P130" s="18"/>
      <c r="Q130" s="18"/>
      <c r="R130" s="18"/>
      <c r="S130" s="18"/>
      <c r="T130" s="18"/>
      <c r="U130" s="18"/>
      <c r="V130" s="19"/>
      <c r="W130" s="19"/>
      <c r="X130" s="19"/>
      <c r="Y130" s="18"/>
      <c r="Z130" s="17"/>
      <c r="AA130" s="17"/>
      <c r="AB130" s="17"/>
      <c r="AC130" s="17"/>
      <c r="AD130" s="17"/>
      <c r="AE130" s="18"/>
      <c r="AF130" s="17"/>
      <c r="AG130" s="17"/>
      <c r="AH130" s="17"/>
      <c r="AI130" s="17"/>
      <c r="AJ130" s="17"/>
      <c r="AK130" s="17"/>
      <c r="AL130" s="17"/>
      <c r="AM130" s="17"/>
      <c r="AN130" s="17"/>
      <c r="AO130" s="18"/>
    </row>
    <row r="131" spans="2:47" ht="33.75">
      <c r="B131" s="19"/>
      <c r="C131" s="20" t="s">
        <v>36</v>
      </c>
      <c r="D131" s="18" t="s">
        <v>37</v>
      </c>
      <c r="E131" s="18"/>
      <c r="F131" s="18"/>
      <c r="G131" s="18"/>
      <c r="H131" s="18"/>
      <c r="I131" s="19"/>
      <c r="J131" s="19"/>
      <c r="K131" s="19"/>
      <c r="L131" s="18" t="s">
        <v>34</v>
      </c>
      <c r="M131" s="18" t="s">
        <v>38</v>
      </c>
      <c r="N131" s="18"/>
      <c r="O131" s="18"/>
      <c r="P131" s="18"/>
      <c r="Q131" s="18"/>
      <c r="R131" s="18"/>
      <c r="S131" s="18"/>
      <c r="T131" s="18"/>
      <c r="U131" s="18"/>
      <c r="V131" s="19"/>
      <c r="W131" s="19"/>
      <c r="X131" s="19"/>
      <c r="AA131" s="21"/>
      <c r="AB131" s="22"/>
      <c r="AC131" s="21"/>
      <c r="AD131" s="21"/>
      <c r="AE131" s="21"/>
      <c r="AF131" s="21"/>
      <c r="AI131" s="21"/>
      <c r="AJ131" s="21"/>
      <c r="AK131" s="21"/>
      <c r="AL131" s="22"/>
      <c r="AM131" s="21"/>
      <c r="AN131" s="21"/>
      <c r="AO131" s="21"/>
      <c r="AP131" s="21"/>
      <c r="AQ131" s="21"/>
      <c r="AR131" s="23"/>
      <c r="AS131" s="22"/>
      <c r="AT131" s="21"/>
      <c r="AU131" s="17"/>
    </row>
    <row r="132" spans="2:47" ht="33.75">
      <c r="B132" s="19"/>
      <c r="C132" s="20"/>
      <c r="D132" s="18"/>
      <c r="E132" s="18"/>
      <c r="F132" s="18"/>
      <c r="G132" s="18"/>
      <c r="H132" s="18"/>
      <c r="I132" s="19"/>
      <c r="J132" s="19"/>
      <c r="K132" s="19"/>
      <c r="L132" s="18"/>
      <c r="M132" s="18"/>
      <c r="N132" s="18"/>
      <c r="O132" s="18"/>
      <c r="P132" s="18"/>
      <c r="Q132" s="18"/>
      <c r="R132" s="18"/>
      <c r="S132" s="18"/>
      <c r="T132" s="18"/>
      <c r="U132" s="18"/>
      <c r="V132" s="19"/>
      <c r="W132" s="19"/>
      <c r="X132" s="19"/>
      <c r="AA132" s="21"/>
      <c r="AB132" s="22"/>
      <c r="AC132" s="21"/>
      <c r="AD132" s="21"/>
      <c r="AE132" s="21"/>
      <c r="AF132" s="21"/>
      <c r="AI132" s="21"/>
      <c r="AJ132" s="21"/>
      <c r="AK132" s="21"/>
      <c r="AL132" s="22"/>
      <c r="AM132" s="21"/>
      <c r="AN132" s="21"/>
      <c r="AO132" s="21"/>
      <c r="AP132" s="21"/>
      <c r="AQ132" s="21"/>
      <c r="AR132" s="23"/>
      <c r="AS132" s="22"/>
      <c r="AT132" s="21"/>
      <c r="AU132" s="17"/>
    </row>
    <row r="136" spans="2:47" ht="35.25">
      <c r="J136" s="72" t="s">
        <v>0</v>
      </c>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row>
    <row r="139" spans="2:47" ht="15.75" thickBot="1"/>
    <row r="140" spans="2:47" ht="35.25" customHeight="1" thickTop="1" thickBot="1">
      <c r="B140" s="73" t="s">
        <v>2</v>
      </c>
      <c r="C140" s="76" t="s">
        <v>3</v>
      </c>
      <c r="D140" s="79" t="s">
        <v>4</v>
      </c>
      <c r="E140" s="82" t="s">
        <v>5</v>
      </c>
      <c r="F140" s="24" t="s">
        <v>6</v>
      </c>
      <c r="G140" s="55" t="s">
        <v>7</v>
      </c>
      <c r="H140" s="56"/>
      <c r="I140" s="57"/>
      <c r="J140" s="55" t="s">
        <v>8</v>
      </c>
      <c r="K140" s="56"/>
      <c r="L140" s="57"/>
      <c r="M140" s="55" t="s">
        <v>9</v>
      </c>
      <c r="N140" s="56"/>
      <c r="O140" s="57"/>
      <c r="P140" s="55" t="s">
        <v>10</v>
      </c>
      <c r="Q140" s="56"/>
      <c r="R140" s="57"/>
      <c r="S140" s="55" t="s">
        <v>11</v>
      </c>
      <c r="T140" s="56"/>
      <c r="U140" s="57"/>
      <c r="V140" s="55" t="s">
        <v>12</v>
      </c>
      <c r="W140" s="56"/>
      <c r="X140" s="57"/>
      <c r="Y140" s="55" t="s">
        <v>13</v>
      </c>
      <c r="Z140" s="56"/>
      <c r="AA140" s="57"/>
      <c r="AB140" s="55" t="s">
        <v>14</v>
      </c>
      <c r="AC140" s="56"/>
      <c r="AD140" s="57"/>
      <c r="AE140" s="55" t="s">
        <v>15</v>
      </c>
      <c r="AF140" s="56"/>
      <c r="AG140" s="57"/>
      <c r="AH140" s="55" t="s">
        <v>16</v>
      </c>
      <c r="AI140" s="56"/>
      <c r="AJ140" s="57"/>
      <c r="AK140" s="55" t="s">
        <v>17</v>
      </c>
      <c r="AL140" s="56"/>
      <c r="AM140" s="57"/>
      <c r="AN140" s="58" t="s">
        <v>18</v>
      </c>
      <c r="AO140" s="58" t="s">
        <v>19</v>
      </c>
      <c r="AP140" s="58" t="s">
        <v>20</v>
      </c>
      <c r="AQ140" s="61" t="s">
        <v>21</v>
      </c>
      <c r="AR140" s="62"/>
      <c r="AS140" s="61" t="s">
        <v>22</v>
      </c>
      <c r="AT140" s="62"/>
      <c r="AU140" s="65" t="s">
        <v>23</v>
      </c>
    </row>
    <row r="141" spans="2:47" ht="187.5" customHeight="1" thickBot="1">
      <c r="B141" s="74"/>
      <c r="C141" s="77"/>
      <c r="D141" s="80"/>
      <c r="E141" s="83"/>
      <c r="F141" s="8" t="s">
        <v>24</v>
      </c>
      <c r="G141" s="8" t="s">
        <v>25</v>
      </c>
      <c r="H141" s="8" t="s">
        <v>26</v>
      </c>
      <c r="I141" s="8" t="s">
        <v>27</v>
      </c>
      <c r="J141" s="8" t="s">
        <v>25</v>
      </c>
      <c r="K141" s="8" t="s">
        <v>26</v>
      </c>
      <c r="L141" s="8" t="s">
        <v>27</v>
      </c>
      <c r="M141" s="8" t="s">
        <v>25</v>
      </c>
      <c r="N141" s="8" t="s">
        <v>26</v>
      </c>
      <c r="O141" s="8" t="s">
        <v>27</v>
      </c>
      <c r="P141" s="8" t="s">
        <v>25</v>
      </c>
      <c r="Q141" s="8" t="s">
        <v>26</v>
      </c>
      <c r="R141" s="8" t="s">
        <v>27</v>
      </c>
      <c r="S141" s="8" t="s">
        <v>25</v>
      </c>
      <c r="T141" s="8" t="s">
        <v>26</v>
      </c>
      <c r="U141" s="8" t="s">
        <v>27</v>
      </c>
      <c r="V141" s="8" t="s">
        <v>25</v>
      </c>
      <c r="W141" s="8" t="s">
        <v>26</v>
      </c>
      <c r="X141" s="8" t="s">
        <v>27</v>
      </c>
      <c r="Y141" s="8" t="s">
        <v>25</v>
      </c>
      <c r="Z141" s="8" t="s">
        <v>26</v>
      </c>
      <c r="AA141" s="8" t="s">
        <v>27</v>
      </c>
      <c r="AB141" s="8" t="s">
        <v>25</v>
      </c>
      <c r="AC141" s="8" t="s">
        <v>26</v>
      </c>
      <c r="AD141" s="8" t="s">
        <v>27</v>
      </c>
      <c r="AE141" s="8" t="s">
        <v>25</v>
      </c>
      <c r="AF141" s="8" t="s">
        <v>26</v>
      </c>
      <c r="AG141" s="8" t="s">
        <v>27</v>
      </c>
      <c r="AH141" s="8" t="s">
        <v>25</v>
      </c>
      <c r="AI141" s="8" t="s">
        <v>26</v>
      </c>
      <c r="AJ141" s="8" t="s">
        <v>27</v>
      </c>
      <c r="AK141" s="8" t="s">
        <v>25</v>
      </c>
      <c r="AL141" s="8" t="s">
        <v>26</v>
      </c>
      <c r="AM141" s="8" t="s">
        <v>27</v>
      </c>
      <c r="AN141" s="59"/>
      <c r="AO141" s="59"/>
      <c r="AP141" s="59"/>
      <c r="AQ141" s="63"/>
      <c r="AR141" s="64"/>
      <c r="AS141" s="63"/>
      <c r="AT141" s="64"/>
      <c r="AU141" s="66"/>
    </row>
    <row r="142" spans="2:47" ht="28.5" customHeight="1" thickBot="1">
      <c r="B142" s="74"/>
      <c r="C142" s="77"/>
      <c r="D142" s="80"/>
      <c r="E142" s="83"/>
      <c r="F142" s="25" t="s">
        <v>28</v>
      </c>
      <c r="G142" s="9">
        <v>30</v>
      </c>
      <c r="H142" s="9">
        <v>56</v>
      </c>
      <c r="I142" s="9">
        <v>100</v>
      </c>
      <c r="J142" s="9">
        <v>30</v>
      </c>
      <c r="K142" s="9">
        <v>56</v>
      </c>
      <c r="L142" s="9">
        <v>100</v>
      </c>
      <c r="M142" s="9">
        <v>30</v>
      </c>
      <c r="N142" s="9">
        <v>56</v>
      </c>
      <c r="O142" s="9">
        <v>100</v>
      </c>
      <c r="P142" s="9">
        <v>24</v>
      </c>
      <c r="Q142" s="9">
        <v>29</v>
      </c>
      <c r="R142" s="9">
        <v>60</v>
      </c>
      <c r="S142" s="9">
        <v>24</v>
      </c>
      <c r="T142" s="9">
        <v>29</v>
      </c>
      <c r="U142" s="9">
        <v>60</v>
      </c>
      <c r="V142" s="9">
        <v>24</v>
      </c>
      <c r="W142" s="9">
        <v>29</v>
      </c>
      <c r="X142" s="9">
        <v>60</v>
      </c>
      <c r="Y142" s="9">
        <v>12</v>
      </c>
      <c r="Z142" s="9">
        <v>22</v>
      </c>
      <c r="AA142" s="9">
        <v>40</v>
      </c>
      <c r="AB142" s="9">
        <v>16</v>
      </c>
      <c r="AC142" s="9">
        <v>19</v>
      </c>
      <c r="AD142" s="9">
        <v>40</v>
      </c>
      <c r="AE142" s="9">
        <v>12</v>
      </c>
      <c r="AF142" s="9">
        <v>22</v>
      </c>
      <c r="AG142" s="9">
        <v>40</v>
      </c>
      <c r="AH142" s="9">
        <v>12</v>
      </c>
      <c r="AI142" s="9">
        <v>22</v>
      </c>
      <c r="AJ142" s="9">
        <v>40</v>
      </c>
      <c r="AK142" s="9">
        <v>6</v>
      </c>
      <c r="AL142" s="9">
        <v>11</v>
      </c>
      <c r="AM142" s="9">
        <v>20</v>
      </c>
      <c r="AN142" s="59"/>
      <c r="AO142" s="59"/>
      <c r="AP142" s="59"/>
      <c r="AQ142" s="68" t="s">
        <v>20</v>
      </c>
      <c r="AR142" s="69"/>
      <c r="AS142" s="70" t="s">
        <v>20</v>
      </c>
      <c r="AT142" s="71"/>
      <c r="AU142" s="67"/>
    </row>
    <row r="143" spans="2:47" ht="28.5" customHeight="1" thickBot="1">
      <c r="B143" s="75"/>
      <c r="C143" s="78"/>
      <c r="D143" s="81"/>
      <c r="E143" s="84"/>
      <c r="F143" s="25" t="s">
        <v>29</v>
      </c>
      <c r="G143" s="9">
        <v>60</v>
      </c>
      <c r="H143" s="9">
        <v>140</v>
      </c>
      <c r="I143" s="9">
        <v>200</v>
      </c>
      <c r="J143" s="9">
        <v>60</v>
      </c>
      <c r="K143" s="9">
        <v>140</v>
      </c>
      <c r="L143" s="9">
        <v>200</v>
      </c>
      <c r="M143" s="9">
        <v>60</v>
      </c>
      <c r="N143" s="9">
        <v>140</v>
      </c>
      <c r="O143" s="9">
        <v>200</v>
      </c>
      <c r="P143" s="9">
        <v>48</v>
      </c>
      <c r="Q143" s="9">
        <v>72</v>
      </c>
      <c r="R143" s="9">
        <v>120</v>
      </c>
      <c r="S143" s="9">
        <v>48</v>
      </c>
      <c r="T143" s="9">
        <v>72</v>
      </c>
      <c r="U143" s="9">
        <v>120</v>
      </c>
      <c r="V143" s="9">
        <v>48</v>
      </c>
      <c r="W143" s="9">
        <v>72</v>
      </c>
      <c r="X143" s="9">
        <v>120</v>
      </c>
      <c r="Y143" s="9">
        <v>24</v>
      </c>
      <c r="Z143" s="9">
        <v>56</v>
      </c>
      <c r="AA143" s="9">
        <v>80</v>
      </c>
      <c r="AB143" s="9">
        <v>32</v>
      </c>
      <c r="AC143" s="9">
        <v>48</v>
      </c>
      <c r="AD143" s="9">
        <v>80</v>
      </c>
      <c r="AE143" s="9">
        <v>24</v>
      </c>
      <c r="AF143" s="9">
        <v>56</v>
      </c>
      <c r="AG143" s="9">
        <v>80</v>
      </c>
      <c r="AH143" s="9">
        <v>24</v>
      </c>
      <c r="AI143" s="9">
        <v>56</v>
      </c>
      <c r="AJ143" s="9">
        <v>80</v>
      </c>
      <c r="AK143" s="9">
        <v>12</v>
      </c>
      <c r="AL143" s="9">
        <v>28</v>
      </c>
      <c r="AM143" s="9">
        <v>40</v>
      </c>
      <c r="AN143" s="60"/>
      <c r="AO143" s="60"/>
      <c r="AP143" s="60"/>
      <c r="AQ143" s="70"/>
      <c r="AR143" s="71"/>
      <c r="AS143" s="70"/>
      <c r="AT143" s="71"/>
      <c r="AU143" s="67"/>
    </row>
    <row r="144" spans="2:47" ht="28.5" customHeight="1" thickBot="1">
      <c r="B144" s="40">
        <f>B126+1</f>
        <v>31</v>
      </c>
      <c r="C144" s="90">
        <f t="array" ref="C144">IF(ISERROR(INDEX(مسودة!$C$140:$AV$169,SMALL(IF((مسودة!$AV$140:$AV$169="ناجح"),ROW(مسودة!$C$140:$AV$169)-MIN(ROW(مسودة!$C$140:$AV$169))+1,""),ROW(A1)),COLUMN(A1))),"",INDEX(مسودة!$C$140:$AV$169,SMALL(IF((مسودة!$AV$140:$AV$169="ناجح"),ROW(مسودة!$C$140:$AV$169)-MIN(ROW(مسودة!$C$140:$AV$169))+1,""),ROW(A1)),COLUMN(A1)))</f>
        <v>641</v>
      </c>
      <c r="D144" s="87" t="str">
        <f>IF(C144&lt;&gt;"",VLOOKUP(C144,مسودة!$C$140:$D$169,2,0),"")</f>
        <v xml:space="preserve">احمد  ابو بكر </v>
      </c>
      <c r="E144" s="87">
        <f>IF(C144&lt;&gt;"",VLOOKUP(C144,مسودة!$C$140:$E$169,3,0),"")</f>
        <v>243</v>
      </c>
      <c r="F144" s="11" t="s">
        <v>30</v>
      </c>
      <c r="G144" s="32">
        <f t="array" ref="G144">IF($C$144="","",IFERROR(MAX(IF((ROW(مسودة!$C$140:$C$169)=SMALL(IF((ROW(مسودة!$C$140:$C$169)*(مسودة!$C$140:$C$169=$C$144)),ROW(مسودة!$C$140:$C$169)),ROW()-ROW(G144)+1)),مسودة!G140:'مسودة'!G$169)),0))</f>
        <v>16</v>
      </c>
      <c r="H144" s="32">
        <f t="array" ref="H144">IF($C$144="","",IFERROR(MAX(IF((ROW(مسودة!$C$140:$C$169)=SMALL(IF((ROW(مسودة!$C$140:$C$169)*(مسودة!$C$140:$C$169=$C$144)),ROW(مسودة!$C$140:$C$169)),ROW()-ROW(H144)+1)),مسودة!H140:'مسودة'!H$169)),0))</f>
        <v>45</v>
      </c>
      <c r="I144" s="32">
        <f t="array" ref="I144">IF($C$144="","",IFERROR(MAX(IF((ROW(مسودة!$C$140:$C$169)=SMALL(IF((ROW(مسودة!$C$140:$C$169)*(مسودة!$C$140:$C$169=$C$144)),ROW(مسودة!$C$140:$C$169)),ROW()-ROW(I144)+1)),مسودة!I140:'مسودة'!I$169)),0))</f>
        <v>61</v>
      </c>
      <c r="J144" s="32">
        <f t="array" ref="J144">IF($C$144="","",IFERROR(MAX(IF((ROW(مسودة!$C$140:$C$169)=SMALL(IF((ROW(مسودة!$C$140:$C$169)*(مسودة!$C$140:$C$169=$C$144)),ROW(مسودة!$C$140:$C$169)),ROW()-ROW(J144)+1)),مسودة!J140:'مسودة'!J$169)),0))</f>
        <v>26</v>
      </c>
      <c r="K144" s="32">
        <f t="array" ref="K144">IF($C$144="","",IFERROR(MAX(IF((ROW(مسودة!$C$140:$C$169)=SMALL(IF((ROW(مسودة!$C$140:$C$169)*(مسودة!$C$140:$C$169=$C$144)),ROW(مسودة!$C$140:$C$169)),ROW()-ROW(K144)+1)),مسودة!K140:'مسودة'!K$169)),0))</f>
        <v>32</v>
      </c>
      <c r="L144" s="32">
        <f t="array" ref="L144">IF($C$144="","",IFERROR(MAX(IF((ROW(مسودة!$C$140:$C$169)=SMALL(IF((ROW(مسودة!$C$140:$C$169)*(مسودة!$C$140:$C$169=$C$144)),ROW(مسودة!$C$140:$C$169)),ROW()-ROW(L144)+1)),مسودة!L140:'مسودة'!L$169)),0))</f>
        <v>58</v>
      </c>
      <c r="M144" s="32">
        <f t="array" ref="M144">IF($C$144="","",IFERROR(MAX(IF((ROW(مسودة!$C$140:$C$169)=SMALL(IF((ROW(مسودة!$C$140:$C$169)*(مسودة!$C$140:$C$169=$C$144)),ROW(مسودة!$C$140:$C$169)),ROW()-ROW(M144)+1)),مسودة!M140:'مسودة'!M$169)),0))</f>
        <v>19</v>
      </c>
      <c r="N144" s="32">
        <f t="array" ref="N144">IF($C$144="","",IFERROR(MAX(IF((ROW(مسودة!$C$140:$C$169)=SMALL(IF((ROW(مسودة!$C$140:$C$169)*(مسودة!$C$140:$C$169=$C$144)),ROW(مسودة!$C$140:$C$169)),ROW()-ROW(N144)+1)),مسودة!N140:'مسودة'!N$169)),0))</f>
        <v>25</v>
      </c>
      <c r="O144" s="32">
        <f t="array" ref="O144">IF($C$144="","",IFERROR(MAX(IF((ROW(مسودة!$C$140:$C$169)=SMALL(IF((ROW(مسودة!$C$140:$C$169)*(مسودة!$C$140:$C$169=$C$144)),ROW(مسودة!$C$140:$C$169)),ROW()-ROW(O144)+1)),مسودة!O140:'مسودة'!O$169)),0))</f>
        <v>44</v>
      </c>
      <c r="P144" s="32">
        <f t="array" ref="P144">IF($C$144="","",IFERROR(MAX(IF((ROW(مسودة!$C$140:$C$169)=SMALL(IF((ROW(مسودة!$C$140:$C$169)*(مسودة!$C$140:$C$169=$C$144)),ROW(مسودة!$C$140:$C$169)),ROW()-ROW(P144)+1)),مسودة!P140:'مسودة'!P$169)),0))</f>
        <v>13</v>
      </c>
      <c r="Q144" s="32">
        <f t="array" ref="Q144">IF($C$144="","",IFERROR(MAX(IF((ROW(مسودة!$C$140:$C$169)=SMALL(IF((ROW(مسودة!$C$140:$C$169)*(مسودة!$C$140:$C$169=$C$144)),ROW(مسودة!$C$140:$C$169)),ROW()-ROW(Q144)+1)),مسودة!Q140:'مسودة'!Q$169)),0))</f>
        <v>21</v>
      </c>
      <c r="R144" s="32">
        <f t="array" ref="R144">IF($C$144="","",IFERROR(MAX(IF((ROW(مسودة!$C$140:$C$169)=SMALL(IF((ROW(مسودة!$C$140:$C$169)*(مسودة!$C$140:$C$169=$C$144)),ROW(مسودة!$C$140:$C$169)),ROW()-ROW(R144)+1)),مسودة!R140:'مسودة'!R$169)),0))</f>
        <v>34</v>
      </c>
      <c r="S144" s="32">
        <f t="array" ref="S144">IF($C$144="","",IFERROR(MAX(IF((ROW(مسودة!$C$140:$C$169)=SMALL(IF((ROW(مسودة!$C$140:$C$169)*(مسودة!$C$140:$C$169=$C$144)),ROW(مسودة!$C$140:$C$169)),ROW()-ROW(S144)+1)),مسودة!S140:'مسودة'!S$169)),0))</f>
        <v>19</v>
      </c>
      <c r="T144" s="32">
        <f t="array" ref="T144">IF($C$144="","",IFERROR(MAX(IF((ROW(مسودة!$C$140:$C$169)=SMALL(IF((ROW(مسودة!$C$140:$C$169)*(مسودة!$C$140:$C$169=$C$144)),ROW(مسودة!$C$140:$C$169)),ROW()-ROW(T144)+1)),مسودة!T140:'مسودة'!T$169)),0))</f>
        <v>16</v>
      </c>
      <c r="U144" s="32">
        <f t="array" ref="U144">IF($C$144="","",IFERROR(MAX(IF((ROW(مسودة!$C$140:$C$169)=SMALL(IF((ROW(مسودة!$C$140:$C$169)*(مسودة!$C$140:$C$169=$C$144)),ROW(مسودة!$C$140:$C$169)),ROW()-ROW(U144)+1)),مسودة!U140:'مسودة'!U$169)),0))</f>
        <v>35</v>
      </c>
      <c r="V144" s="32">
        <f t="array" ref="V144">IF($C$144="","",IFERROR(MAX(IF((ROW(مسودة!$C$140:$C$169)=SMALL(IF((ROW(مسودة!$C$140:$C$169)*(مسودة!$C$140:$C$169=$C$144)),ROW(مسودة!$C$140:$C$169)),ROW()-ROW(V144)+1)),مسودة!V140:'مسودة'!V$169)),0))</f>
        <v>17</v>
      </c>
      <c r="W144" s="32">
        <f t="array" ref="W144">IF($C$144="","",IFERROR(MAX(IF((ROW(مسودة!$C$140:$C$169)=SMALL(IF((ROW(مسودة!$C$140:$C$169)*(مسودة!$C$140:$C$169=$C$144)),ROW(مسودة!$C$140:$C$169)),ROW()-ROW(W144)+1)),مسودة!W140:'مسودة'!W$169)),0))</f>
        <v>26</v>
      </c>
      <c r="X144" s="32">
        <f t="array" ref="X144">IF($C$144="","",IFERROR(MAX(IF((ROW(مسودة!$C$140:$C$169)=SMALL(IF((ROW(مسودة!$C$140:$C$169)*(مسودة!$C$140:$C$169=$C$144)),ROW(مسودة!$C$140:$C$169)),ROW()-ROW(X144)+1)),مسودة!X140:'مسودة'!X$169)),0))</f>
        <v>43</v>
      </c>
      <c r="Y144" s="32">
        <f t="array" ref="Y144">IF($C$144="","",IFERROR(MAX(IF((ROW(مسودة!$C$140:$C$169)=SMALL(IF((ROW(مسودة!$C$140:$C$169)*(مسودة!$C$140:$C$169=$C$144)),ROW(مسودة!$C$140:$C$169)),ROW()-ROW(Y144)+1)),مسودة!Y140:'مسودة'!Y$169)),0))</f>
        <v>9</v>
      </c>
      <c r="Z144" s="32">
        <f t="array" ref="Z144">IF($C$144="","",IFERROR(MAX(IF((ROW(مسودة!$C$140:$C$169)=SMALL(IF((ROW(مسودة!$C$140:$C$169)*(مسودة!$C$140:$C$169=$C$144)),ROW(مسودة!$C$140:$C$169)),ROW()-ROW(Z144)+1)),مسودة!Z140:'مسودة'!Z$169)),0))</f>
        <v>22</v>
      </c>
      <c r="AA144" s="32">
        <f t="array" ref="AA144">IF($C$144="","",IFERROR(MAX(IF((ROW(مسودة!$C$140:$C$169)=SMALL(IF((ROW(مسودة!$C$140:$C$169)*(مسودة!$C$140:$C$169=$C$144)),ROW(مسودة!$C$140:$C$169)),ROW()-ROW(AA144)+1)),مسودة!AA140:'مسودة'!AA$169)),0))</f>
        <v>31</v>
      </c>
      <c r="AB144" s="32">
        <f t="array" ref="AB144">IF($C$144="","",IFERROR(MAX(IF((ROW(مسودة!$C$140:$C$169)=SMALL(IF((ROW(مسودة!$C$140:$C$169)*(مسودة!$C$140:$C$169=$C$144)),ROW(مسودة!$C$140:$C$169)),ROW()-ROW(AB144)+1)),مسودة!AB140:'مسودة'!AB$169)),0))</f>
        <v>11</v>
      </c>
      <c r="AC144" s="32">
        <f t="array" ref="AC144">IF($C$144="","",IFERROR(MAX(IF((ROW(مسودة!$C$140:$C$169)=SMALL(IF((ROW(مسودة!$C$140:$C$169)*(مسودة!$C$140:$C$169=$C$144)),ROW(مسودة!$C$140:$C$169)),ROW()-ROW(AC144)+1)),مسودة!AC140:'مسودة'!AC$169)),0))</f>
        <v>14</v>
      </c>
      <c r="AD144" s="32">
        <f t="array" ref="AD144">IF($C$144="","",IFERROR(MAX(IF((ROW(مسودة!$C$140:$C$169)=SMALL(IF((ROW(مسودة!$C$140:$C$169)*(مسودة!$C$140:$C$169=$C$144)),ROW(مسودة!$C$140:$C$169)),ROW()-ROW(AD144)+1)),مسودة!AD140:'مسودة'!AD$169)),0))</f>
        <v>25</v>
      </c>
      <c r="AE144" s="32">
        <f t="array" ref="AE144">IF($C$144="","",IFERROR(MAX(IF((ROW(مسودة!$C$140:$C$169)=SMALL(IF((ROW(مسودة!$C$140:$C$169)*(مسودة!$C$140:$C$169=$C$144)),ROW(مسودة!$C$140:$C$169)),ROW()-ROW(AE144)+1)),مسودة!AE140:'مسودة'!AE$169)),0))</f>
        <v>10</v>
      </c>
      <c r="AF144" s="32">
        <f t="array" ref="AF144">IF($C$144="","",IFERROR(MAX(IF((ROW(مسودة!$C$140:$C$169)=SMALL(IF((ROW(مسودة!$C$140:$C$169)*(مسودة!$C$140:$C$169=$C$144)),ROW(مسودة!$C$140:$C$169)),ROW()-ROW(AF144)+1)),مسودة!AF140:'مسودة'!AF$169)),0))</f>
        <v>7</v>
      </c>
      <c r="AG144" s="32">
        <f t="array" ref="AG144">IF($C$144="","",IFERROR(MAX(IF((ROW(مسودة!$C$140:$C$169)=SMALL(IF((ROW(مسودة!$C$140:$C$169)*(مسودة!$C$140:$C$169=$C$144)),ROW(مسودة!$C$140:$C$169)),ROW()-ROW(AG144)+1)),مسودة!AG140:'مسودة'!AG$169)),0))</f>
        <v>17</v>
      </c>
      <c r="AH144" s="32">
        <f t="array" ref="AH144">IF($C$144="","",IFERROR(MAX(IF((ROW(مسودة!$C$140:$C$169)=SMALL(IF((ROW(مسودة!$C$140:$C$169)*(مسودة!$C$140:$C$169=$C$144)),ROW(مسودة!$C$140:$C$169)),ROW()-ROW(AH144)+1)),مسودة!AH140:'مسودة'!AH$169)),0))</f>
        <v>9</v>
      </c>
      <c r="AI144" s="32">
        <f t="array" ref="AI144">IF($C$144="","",IFERROR(MAX(IF((ROW(مسودة!$C$140:$C$169)=SMALL(IF((ROW(مسودة!$C$140:$C$169)*(مسودة!$C$140:$C$169=$C$144)),ROW(مسودة!$C$140:$C$169)),ROW()-ROW(AI144)+1)),مسودة!AI140:'مسودة'!AI$169)),0))</f>
        <v>15</v>
      </c>
      <c r="AJ144" s="32">
        <f t="array" ref="AJ144">IF($C$144="","",IFERROR(MAX(IF((ROW(مسودة!$C$140:$C$169)=SMALL(IF((ROW(مسودة!$C$140:$C$169)*(مسودة!$C$140:$C$169=$C$144)),ROW(مسودة!$C$140:$C$169)),ROW()-ROW(AJ144)+1)),مسودة!AJ140:'مسودة'!AJ$169)),0))</f>
        <v>24</v>
      </c>
      <c r="AK144" s="32">
        <f t="array" ref="AK144">IF($C$144="","",IFERROR(MAX(IF((ROW(مسودة!$C$140:$C$169)=SMALL(IF((ROW(مسودة!$C$140:$C$169)*(مسودة!$C$140:$C$169=$C$144)),ROW(مسودة!$C$140:$C$169)),ROW()-ROW(AK144)+1)),مسودة!AK140:'مسودة'!AK$169)),0))</f>
        <v>3</v>
      </c>
      <c r="AL144" s="32">
        <f t="array" ref="AL144">IF($C$144="","",IFERROR(MAX(IF((ROW(مسودة!$C$140:$C$169)=SMALL(IF((ROW(مسودة!$C$140:$C$169)*(مسودة!$C$140:$C$169=$C$144)),ROW(مسودة!$C$140:$C$169)),ROW()-ROW(AL144)+1)),مسودة!AL140:'مسودة'!AL$169)),0))</f>
        <v>4</v>
      </c>
      <c r="AM144" s="32">
        <f t="array" ref="AM144">IF($C$144="","",IFERROR(MAX(IF((ROW(مسودة!$C$140:$C$169)=SMALL(IF((ROW(مسودة!$C$140:$C$169)*(مسودة!$C$140:$C$169=$C$144)),ROW(مسودة!$C$140:$C$169)),ROW()-ROW(AM144)+1)),مسودة!AM140:'مسودة'!AM$169)),0))</f>
        <v>7</v>
      </c>
      <c r="AN144" s="54"/>
      <c r="AO144" s="54"/>
      <c r="AP144" s="47"/>
      <c r="AQ144" s="41"/>
      <c r="AR144" s="41"/>
      <c r="AS144" s="41"/>
      <c r="AT144" s="41"/>
      <c r="AU144" s="95" t="str">
        <f>IFERROR(LOOKUP(2,1/((مسودة!$C$140:$C$169=C144)*(مسودة!$F$140:$F$169=F144)),مسودة!$AV$140:$AV$169),"")</f>
        <v>ناجح</v>
      </c>
    </row>
    <row r="145" spans="2:47" ht="28.5" customHeight="1" thickBot="1">
      <c r="B145" s="40"/>
      <c r="C145" s="91"/>
      <c r="D145" s="43"/>
      <c r="E145" s="43"/>
      <c r="F145" s="11" t="s">
        <v>31</v>
      </c>
      <c r="G145" s="32">
        <f t="array" ref="G145">IF($C$144="","",IFERROR(MAX(IF((ROW(مسودة!$C$140:$C$169)=SMALL(IF((ROW(مسودة!$C$140:$C$169)*(مسودة!$C$140:$C$169=$C$144)),ROW(مسودة!$C$140:$C$169)),ROW()-ROW(G145)+1)),مسودة!G141:'مسودة'!G$169)),0))</f>
        <v>26</v>
      </c>
      <c r="H145" s="32">
        <f t="array" ref="H145">IF($C$144="","",IFERROR(MAX(IF((ROW(مسودة!$C$140:$C$169)=SMALL(IF((ROW(مسودة!$C$140:$C$169)*(مسودة!$C$140:$C$169=$C$144)),ROW(مسودة!$C$140:$C$169)),ROW()-ROW(H145)+1)),مسودة!H141:'مسودة'!H$169)),0))</f>
        <v>49</v>
      </c>
      <c r="I145" s="32">
        <f t="array" ref="I145">IF($C$144="","",IFERROR(MAX(IF((ROW(مسودة!$C$140:$C$169)=SMALL(IF((ROW(مسودة!$C$140:$C$169)*(مسودة!$C$140:$C$169=$C$144)),ROW(مسودة!$C$140:$C$169)),ROW()-ROW(I145)+1)),مسودة!I141:'مسودة'!I$169)),0))</f>
        <v>75</v>
      </c>
      <c r="J145" s="32">
        <f t="array" ref="J145">IF($C$144="","",IFERROR(MAX(IF((ROW(مسودة!$C$140:$C$169)=SMALL(IF((ROW(مسودة!$C$140:$C$169)*(مسودة!$C$140:$C$169=$C$144)),ROW(مسودة!$C$140:$C$169)),ROW()-ROW(J145)+1)),مسودة!J141:'مسودة'!J$169)),0))</f>
        <v>26</v>
      </c>
      <c r="K145" s="32">
        <f t="array" ref="K145">IF($C$144="","",IFERROR(MAX(IF((ROW(مسودة!$C$140:$C$169)=SMALL(IF((ROW(مسودة!$C$140:$C$169)*(مسودة!$C$140:$C$169=$C$144)),ROW(مسودة!$C$140:$C$169)),ROW()-ROW(K145)+1)),مسودة!K141:'مسودة'!K$169)),0))</f>
        <v>38</v>
      </c>
      <c r="L145" s="32">
        <f t="array" ref="L145">IF($C$144="","",IFERROR(MAX(IF((ROW(مسودة!$C$140:$C$169)=SMALL(IF((ROW(مسودة!$C$140:$C$169)*(مسودة!$C$140:$C$169=$C$144)),ROW(مسودة!$C$140:$C$169)),ROW()-ROW(L145)+1)),مسودة!L141:'مسودة'!L$169)),0))</f>
        <v>64</v>
      </c>
      <c r="M145" s="32">
        <f t="array" ref="M145">IF($C$144="","",IFERROR(MAX(IF((ROW(مسودة!$C$140:$C$169)=SMALL(IF((ROW(مسودة!$C$140:$C$169)*(مسودة!$C$140:$C$169=$C$144)),ROW(مسودة!$C$140:$C$169)),ROW()-ROW(M145)+1)),مسودة!M141:'مسودة'!M$169)),0))</f>
        <v>17</v>
      </c>
      <c r="N145" s="32">
        <f t="array" ref="N145">IF($C$144="","",IFERROR(MAX(IF((ROW(مسودة!$C$140:$C$169)=SMALL(IF((ROW(مسودة!$C$140:$C$169)*(مسودة!$C$140:$C$169=$C$144)),ROW(مسودة!$C$140:$C$169)),ROW()-ROW(N145)+1)),مسودة!N141:'مسودة'!N$169)),0))</f>
        <v>39</v>
      </c>
      <c r="O145" s="32">
        <f t="array" ref="O145">IF($C$144="","",IFERROR(MAX(IF((ROW(مسودة!$C$140:$C$169)=SMALL(IF((ROW(مسودة!$C$140:$C$169)*(مسودة!$C$140:$C$169=$C$144)),ROW(مسودة!$C$140:$C$169)),ROW()-ROW(O145)+1)),مسودة!O141:'مسودة'!O$169)),0))</f>
        <v>56</v>
      </c>
      <c r="P145" s="32">
        <f t="array" ref="P145">IF($C$144="","",IFERROR(MAX(IF((ROW(مسودة!$C$140:$C$169)=SMALL(IF((ROW(مسودة!$C$140:$C$169)*(مسودة!$C$140:$C$169=$C$144)),ROW(مسودة!$C$140:$C$169)),ROW()-ROW(P145)+1)),مسودة!P141:'مسودة'!P$169)),0))</f>
        <v>16</v>
      </c>
      <c r="Q145" s="32">
        <f t="array" ref="Q145">IF($C$144="","",IFERROR(MAX(IF((ROW(مسودة!$C$140:$C$169)=SMALL(IF((ROW(مسودة!$C$140:$C$169)*(مسودة!$C$140:$C$169=$C$144)),ROW(مسودة!$C$140:$C$169)),ROW()-ROW(Q145)+1)),مسودة!Q141:'مسودة'!Q$169)),0))</f>
        <v>14</v>
      </c>
      <c r="R145" s="32">
        <f t="array" ref="R145">IF($C$144="","",IFERROR(MAX(IF((ROW(مسودة!$C$140:$C$169)=SMALL(IF((ROW(مسودة!$C$140:$C$169)*(مسودة!$C$140:$C$169=$C$144)),ROW(مسودة!$C$140:$C$169)),ROW()-ROW(R145)+1)),مسودة!R141:'مسودة'!R$169)),0))</f>
        <v>30</v>
      </c>
      <c r="S145" s="32">
        <f t="array" ref="S145">IF($C$144="","",IFERROR(MAX(IF((ROW(مسودة!$C$140:$C$169)=SMALL(IF((ROW(مسودة!$C$140:$C$169)*(مسودة!$C$140:$C$169=$C$144)),ROW(مسودة!$C$140:$C$169)),ROW()-ROW(S145)+1)),مسودة!S141:'مسودة'!S$169)),0))</f>
        <v>18</v>
      </c>
      <c r="T145" s="32">
        <f t="array" ref="T145">IF($C$144="","",IFERROR(MAX(IF((ROW(مسودة!$C$140:$C$169)=SMALL(IF((ROW(مسودة!$C$140:$C$169)*(مسودة!$C$140:$C$169=$C$144)),ROW(مسودة!$C$140:$C$169)),ROW()-ROW(T145)+1)),مسودة!T141:'مسودة'!T$169)),0))</f>
        <v>24</v>
      </c>
      <c r="U145" s="32">
        <f t="array" ref="U145">IF($C$144="","",IFERROR(MAX(IF((ROW(مسودة!$C$140:$C$169)=SMALL(IF((ROW(مسودة!$C$140:$C$169)*(مسودة!$C$140:$C$169=$C$144)),ROW(مسودة!$C$140:$C$169)),ROW()-ROW(U145)+1)),مسودة!U141:'مسودة'!U$169)),0))</f>
        <v>42</v>
      </c>
      <c r="V145" s="32">
        <f t="array" ref="V145">IF($C$144="","",IFERROR(MAX(IF((ROW(مسودة!$C$140:$C$169)=SMALL(IF((ROW(مسودة!$C$140:$C$169)*(مسودة!$C$140:$C$169=$C$144)),ROW(مسودة!$C$140:$C$169)),ROW()-ROW(V145)+1)),مسودة!V141:'مسودة'!V$169)),0))</f>
        <v>17</v>
      </c>
      <c r="W145" s="32">
        <f t="array" ref="W145">IF($C$144="","",IFERROR(MAX(IF((ROW(مسودة!$C$140:$C$169)=SMALL(IF((ROW(مسودة!$C$140:$C$169)*(مسودة!$C$140:$C$169=$C$144)),ROW(مسودة!$C$140:$C$169)),ROW()-ROW(W145)+1)),مسودة!W141:'مسودة'!W$169)),0))</f>
        <v>14</v>
      </c>
      <c r="X145" s="32">
        <f t="array" ref="X145">IF($C$144="","",IFERROR(MAX(IF((ROW(مسودة!$C$140:$C$169)=SMALL(IF((ROW(مسودة!$C$140:$C$169)*(مسودة!$C$140:$C$169=$C$144)),ROW(مسودة!$C$140:$C$169)),ROW()-ROW(X145)+1)),مسودة!X141:'مسودة'!X$169)),0))</f>
        <v>31</v>
      </c>
      <c r="Y145" s="32">
        <f t="array" ref="Y145">IF($C$144="","",IFERROR(MAX(IF((ROW(مسودة!$C$140:$C$169)=SMALL(IF((ROW(مسودة!$C$140:$C$169)*(مسودة!$C$140:$C$169=$C$144)),ROW(مسودة!$C$140:$C$169)),ROW()-ROW(Y145)+1)),مسودة!Y141:'مسودة'!Y$169)),0))</f>
        <v>8</v>
      </c>
      <c r="Z145" s="32">
        <f t="array" ref="Z145">IF($C$144="","",IFERROR(MAX(IF((ROW(مسودة!$C$140:$C$169)=SMALL(IF((ROW(مسودة!$C$140:$C$169)*(مسودة!$C$140:$C$169=$C$144)),ROW(مسودة!$C$140:$C$169)),ROW()-ROW(Z145)+1)),مسودة!Z141:'مسودة'!Z$169)),0))</f>
        <v>14</v>
      </c>
      <c r="AA145" s="32">
        <f t="array" ref="AA145">IF($C$144="","",IFERROR(MAX(IF((ROW(مسودة!$C$140:$C$169)=SMALL(IF((ROW(مسودة!$C$140:$C$169)*(مسودة!$C$140:$C$169=$C$144)),ROW(مسودة!$C$140:$C$169)),ROW()-ROW(AA145)+1)),مسودة!AA141:'مسودة'!AA$169)),0))</f>
        <v>22</v>
      </c>
      <c r="AB145" s="32">
        <f t="array" ref="AB145">IF($C$144="","",IFERROR(MAX(IF((ROW(مسودة!$C$140:$C$169)=SMALL(IF((ROW(مسودة!$C$140:$C$169)*(مسودة!$C$140:$C$169=$C$144)),ROW(مسودة!$C$140:$C$169)),ROW()-ROW(AB145)+1)),مسودة!AB141:'مسودة'!AB$169)),0))</f>
        <v>12</v>
      </c>
      <c r="AC145" s="32">
        <f t="array" ref="AC145">IF($C$144="","",IFERROR(MAX(IF((ROW(مسودة!$C$140:$C$169)=SMALL(IF((ROW(مسودة!$C$140:$C$169)*(مسودة!$C$140:$C$169=$C$144)),ROW(مسودة!$C$140:$C$169)),ROW()-ROW(AC145)+1)),مسودة!AC141:'مسودة'!AC$169)),0))</f>
        <v>18</v>
      </c>
      <c r="AD145" s="32">
        <f t="array" ref="AD145">IF($C$144="","",IFERROR(MAX(IF((ROW(مسودة!$C$140:$C$169)=SMALL(IF((ROW(مسودة!$C$140:$C$169)*(مسودة!$C$140:$C$169=$C$144)),ROW(مسودة!$C$140:$C$169)),ROW()-ROW(AD145)+1)),مسودة!AD141:'مسودة'!AD$169)),0))</f>
        <v>30</v>
      </c>
      <c r="AE145" s="32">
        <f t="array" ref="AE145">IF($C$144="","",IFERROR(MAX(IF((ROW(مسودة!$C$140:$C$169)=SMALL(IF((ROW(مسودة!$C$140:$C$169)*(مسودة!$C$140:$C$169=$C$144)),ROW(مسودة!$C$140:$C$169)),ROW()-ROW(AE145)+1)),مسودة!AE141:'مسودة'!AE$169)),0))</f>
        <v>11</v>
      </c>
      <c r="AF145" s="32">
        <f t="array" ref="AF145">IF($C$144="","",IFERROR(MAX(IF((ROW(مسودة!$C$140:$C$169)=SMALL(IF((ROW(مسودة!$C$140:$C$169)*(مسودة!$C$140:$C$169=$C$144)),ROW(مسودة!$C$140:$C$169)),ROW()-ROW(AF145)+1)),مسودة!AF141:'مسودة'!AF$169)),0))</f>
        <v>23</v>
      </c>
      <c r="AG145" s="32">
        <f t="array" ref="AG145">IF($C$144="","",IFERROR(MAX(IF((ROW(مسودة!$C$140:$C$169)=SMALL(IF((ROW(مسودة!$C$140:$C$169)*(مسودة!$C$140:$C$169=$C$144)),ROW(مسودة!$C$140:$C$169)),ROW()-ROW(AG145)+1)),مسودة!AG141:'مسودة'!AG$169)),0))</f>
        <v>34</v>
      </c>
      <c r="AH145" s="32">
        <f t="array" ref="AH145">IF($C$144="","",IFERROR(MAX(IF((ROW(مسودة!$C$140:$C$169)=SMALL(IF((ROW(مسودة!$C$140:$C$169)*(مسودة!$C$140:$C$169=$C$144)),ROW(مسودة!$C$140:$C$169)),ROW()-ROW(AH145)+1)),مسودة!AH141:'مسودة'!AH$169)),0))</f>
        <v>9</v>
      </c>
      <c r="AI145" s="32">
        <f t="array" ref="AI145">IF($C$144="","",IFERROR(MAX(IF((ROW(مسودة!$C$140:$C$169)=SMALL(IF((ROW(مسودة!$C$140:$C$169)*(مسودة!$C$140:$C$169=$C$144)),ROW(مسودة!$C$140:$C$169)),ROW()-ROW(AI145)+1)),مسودة!AI141:'مسودة'!AI$169)),0))</f>
        <v>18</v>
      </c>
      <c r="AJ145" s="32">
        <f t="array" ref="AJ145">IF($C$144="","",IFERROR(MAX(IF((ROW(مسودة!$C$140:$C$169)=SMALL(IF((ROW(مسودة!$C$140:$C$169)*(مسودة!$C$140:$C$169=$C$144)),ROW(مسودة!$C$140:$C$169)),ROW()-ROW(AJ145)+1)),مسودة!AJ141:'مسودة'!AJ$169)),0))</f>
        <v>27</v>
      </c>
      <c r="AK145" s="32">
        <f t="array" ref="AK145">IF($C$144="","",IFERROR(MAX(IF((ROW(مسودة!$C$140:$C$169)=SMALL(IF((ROW(مسودة!$C$140:$C$169)*(مسودة!$C$140:$C$169=$C$144)),ROW(مسودة!$C$140:$C$169)),ROW()-ROW(AK145)+1)),مسودة!AK141:'مسودة'!AK$169)),0))</f>
        <v>4</v>
      </c>
      <c r="AL145" s="32">
        <f t="array" ref="AL145">IF($C$144="","",IFERROR(MAX(IF((ROW(مسودة!$C$140:$C$169)=SMALL(IF((ROW(مسودة!$C$140:$C$169)*(مسودة!$C$140:$C$169=$C$144)),ROW(مسودة!$C$140:$C$169)),ROW()-ROW(AL145)+1)),مسودة!AL141:'مسودة'!AL$169)),0))</f>
        <v>10</v>
      </c>
      <c r="AM145" s="32">
        <f t="array" ref="AM145">IF($C$144="","",IFERROR(MAX(IF((ROW(مسودة!$C$140:$C$169)=SMALL(IF((ROW(مسودة!$C$140:$C$169)*(مسودة!$C$140:$C$169=$C$144)),ROW(مسودة!$C$140:$C$169)),ROW()-ROW(AM145)+1)),مسودة!AM141:'مسودة'!AM$169)),0))</f>
        <v>14</v>
      </c>
      <c r="AN145" s="48"/>
      <c r="AO145" s="48"/>
      <c r="AP145" s="48"/>
      <c r="AQ145" s="41"/>
      <c r="AR145" s="41"/>
      <c r="AS145" s="41"/>
      <c r="AT145" s="41"/>
      <c r="AU145" s="96"/>
    </row>
    <row r="146" spans="2:47" ht="28.5" thickBot="1">
      <c r="B146" s="40"/>
      <c r="C146" s="85"/>
      <c r="D146" s="43"/>
      <c r="E146" s="43"/>
      <c r="F146" s="14" t="s">
        <v>32</v>
      </c>
      <c r="G146" s="32">
        <f t="array" ref="G146">IF($C$144="","",IFERROR(MAX(IF((ROW(مسودة!$C$140:$C$169)=SMALL(IF((ROW(مسودة!$C$140:$C$169)*(مسودة!$C$140:$C$169=$C$144)),ROW(مسودة!$C$140:$C$169)),ROW()-ROW(G146)+1)),مسودة!G142:'مسودة'!G$169)),0))</f>
        <v>42</v>
      </c>
      <c r="H146" s="32">
        <f t="array" ref="H146">IF($C$144="","",IFERROR(MAX(IF((ROW(مسودة!$C$140:$C$169)=SMALL(IF((ROW(مسودة!$C$140:$C$169)*(مسودة!$C$140:$C$169=$C$144)),ROW(مسودة!$C$140:$C$169)),ROW()-ROW(H146)+1)),مسودة!H142:'مسودة'!H$169)),0))</f>
        <v>94</v>
      </c>
      <c r="I146" s="32">
        <f t="array" ref="I146">IF($C$144="","",IFERROR(MAX(IF((ROW(مسودة!$C$140:$C$169)=SMALL(IF((ROW(مسودة!$C$140:$C$169)*(مسودة!$C$140:$C$169=$C$144)),ROW(مسودة!$C$140:$C$169)),ROW()-ROW(I146)+1)),مسودة!I142:'مسودة'!I$169)),0))</f>
        <v>136</v>
      </c>
      <c r="J146" s="32">
        <f t="array" ref="J146">IF($C$144="","",IFERROR(MAX(IF((ROW(مسودة!$C$140:$C$169)=SMALL(IF((ROW(مسودة!$C$140:$C$169)*(مسودة!$C$140:$C$169=$C$144)),ROW(مسودة!$C$140:$C$169)),ROW()-ROW(J146)+1)),مسودة!J142:'مسودة'!J$169)),0))</f>
        <v>52</v>
      </c>
      <c r="K146" s="32">
        <f t="array" ref="K146">IF($C$144="","",IFERROR(MAX(IF((ROW(مسودة!$C$140:$C$169)=SMALL(IF((ROW(مسودة!$C$140:$C$169)*(مسودة!$C$140:$C$169=$C$144)),ROW(مسودة!$C$140:$C$169)),ROW()-ROW(K146)+1)),مسودة!K142:'مسودة'!K$169)),0))</f>
        <v>70</v>
      </c>
      <c r="L146" s="32">
        <f t="array" ref="L146">IF($C$144="","",IFERROR(MAX(IF((ROW(مسودة!$C$140:$C$169)=SMALL(IF((ROW(مسودة!$C$140:$C$169)*(مسودة!$C$140:$C$169=$C$144)),ROW(مسودة!$C$140:$C$169)),ROW()-ROW(L146)+1)),مسودة!L142:'مسودة'!L$169)),0))</f>
        <v>122</v>
      </c>
      <c r="M146" s="32">
        <f t="array" ref="M146">IF($C$144="","",IFERROR(MAX(IF((ROW(مسودة!$C$140:$C$169)=SMALL(IF((ROW(مسودة!$C$140:$C$169)*(مسودة!$C$140:$C$169=$C$144)),ROW(مسودة!$C$140:$C$169)),ROW()-ROW(M146)+1)),مسودة!M142:'مسودة'!M$169)),0))</f>
        <v>36</v>
      </c>
      <c r="N146" s="32">
        <f t="array" ref="N146">IF($C$144="","",IFERROR(MAX(IF((ROW(مسودة!$C$140:$C$169)=SMALL(IF((ROW(مسودة!$C$140:$C$169)*(مسودة!$C$140:$C$169=$C$144)),ROW(مسودة!$C$140:$C$169)),ROW()-ROW(N146)+1)),مسودة!N142:'مسودة'!N$169)),0))</f>
        <v>64</v>
      </c>
      <c r="O146" s="32">
        <f t="array" ref="O146">IF($C$144="","",IFERROR(MAX(IF((ROW(مسودة!$C$140:$C$169)=SMALL(IF((ROW(مسودة!$C$140:$C$169)*(مسودة!$C$140:$C$169=$C$144)),ROW(مسودة!$C$140:$C$169)),ROW()-ROW(O146)+1)),مسودة!O142:'مسودة'!O$169)),0))</f>
        <v>100</v>
      </c>
      <c r="P146" s="32">
        <f t="array" ref="P146">IF($C$144="","",IFERROR(MAX(IF((ROW(مسودة!$C$140:$C$169)=SMALL(IF((ROW(مسودة!$C$140:$C$169)*(مسودة!$C$140:$C$169=$C$144)),ROW(مسودة!$C$140:$C$169)),ROW()-ROW(P146)+1)),مسودة!P142:'مسودة'!P$169)),0))</f>
        <v>29</v>
      </c>
      <c r="Q146" s="32">
        <f t="array" ref="Q146">IF($C$144="","",IFERROR(MAX(IF((ROW(مسودة!$C$140:$C$169)=SMALL(IF((ROW(مسودة!$C$140:$C$169)*(مسودة!$C$140:$C$169=$C$144)),ROW(مسودة!$C$140:$C$169)),ROW()-ROW(Q146)+1)),مسودة!Q142:'مسودة'!Q$169)),0))</f>
        <v>35</v>
      </c>
      <c r="R146" s="32">
        <f t="array" ref="R146">IF($C$144="","",IFERROR(MAX(IF((ROW(مسودة!$C$140:$C$169)=SMALL(IF((ROW(مسودة!$C$140:$C$169)*(مسودة!$C$140:$C$169=$C$144)),ROW(مسودة!$C$140:$C$169)),ROW()-ROW(R146)+1)),مسودة!R142:'مسودة'!R$169)),0))</f>
        <v>64</v>
      </c>
      <c r="S146" s="32">
        <f t="array" ref="S146">IF($C$144="","",IFERROR(MAX(IF((ROW(مسودة!$C$140:$C$169)=SMALL(IF((ROW(مسودة!$C$140:$C$169)*(مسودة!$C$140:$C$169=$C$144)),ROW(مسودة!$C$140:$C$169)),ROW()-ROW(S146)+1)),مسودة!S142:'مسودة'!S$169)),0))</f>
        <v>37</v>
      </c>
      <c r="T146" s="32">
        <f t="array" ref="T146">IF($C$144="","",IFERROR(MAX(IF((ROW(مسودة!$C$140:$C$169)=SMALL(IF((ROW(مسودة!$C$140:$C$169)*(مسودة!$C$140:$C$169=$C$144)),ROW(مسودة!$C$140:$C$169)),ROW()-ROW(T146)+1)),مسودة!T142:'مسودة'!T$169)),0))</f>
        <v>40</v>
      </c>
      <c r="U146" s="32">
        <f t="array" ref="U146">IF($C$144="","",IFERROR(MAX(IF((ROW(مسودة!$C$140:$C$169)=SMALL(IF((ROW(مسودة!$C$140:$C$169)*(مسودة!$C$140:$C$169=$C$144)),ROW(مسودة!$C$140:$C$169)),ROW()-ROW(U146)+1)),مسودة!U142:'مسودة'!U$169)),0))</f>
        <v>77</v>
      </c>
      <c r="V146" s="32">
        <f t="array" ref="V146">IF($C$144="","",IFERROR(MAX(IF((ROW(مسودة!$C$140:$C$169)=SMALL(IF((ROW(مسودة!$C$140:$C$169)*(مسودة!$C$140:$C$169=$C$144)),ROW(مسودة!$C$140:$C$169)),ROW()-ROW(V146)+1)),مسودة!V142:'مسودة'!V$169)),0))</f>
        <v>34</v>
      </c>
      <c r="W146" s="32">
        <f t="array" ref="W146">IF($C$144="","",IFERROR(MAX(IF((ROW(مسودة!$C$140:$C$169)=SMALL(IF((ROW(مسودة!$C$140:$C$169)*(مسودة!$C$140:$C$169=$C$144)),ROW(مسودة!$C$140:$C$169)),ROW()-ROW(W146)+1)),مسودة!W142:'مسودة'!W$169)),0))</f>
        <v>40</v>
      </c>
      <c r="X146" s="32">
        <f t="array" ref="X146">IF($C$144="","",IFERROR(MAX(IF((ROW(مسودة!$C$140:$C$169)=SMALL(IF((ROW(مسودة!$C$140:$C$169)*(مسودة!$C$140:$C$169=$C$144)),ROW(مسودة!$C$140:$C$169)),ROW()-ROW(X146)+1)),مسودة!X142:'مسودة'!X$169)),0))</f>
        <v>74</v>
      </c>
      <c r="Y146" s="32">
        <f t="array" ref="Y146">IF($C$144="","",IFERROR(MAX(IF((ROW(مسودة!$C$140:$C$169)=SMALL(IF((ROW(مسودة!$C$140:$C$169)*(مسودة!$C$140:$C$169=$C$144)),ROW(مسودة!$C$140:$C$169)),ROW()-ROW(Y146)+1)),مسودة!Y142:'مسودة'!Y$169)),0))</f>
        <v>17</v>
      </c>
      <c r="Z146" s="32">
        <f t="array" ref="Z146">IF($C$144="","",IFERROR(MAX(IF((ROW(مسودة!$C$140:$C$169)=SMALL(IF((ROW(مسودة!$C$140:$C$169)*(مسودة!$C$140:$C$169=$C$144)),ROW(مسودة!$C$140:$C$169)),ROW()-ROW(Z146)+1)),مسودة!Z142:'مسودة'!Z$169)),0))</f>
        <v>36</v>
      </c>
      <c r="AA146" s="32">
        <f t="array" ref="AA146">IF($C$144="","",IFERROR(MAX(IF((ROW(مسودة!$C$140:$C$169)=SMALL(IF((ROW(مسودة!$C$140:$C$169)*(مسودة!$C$140:$C$169=$C$144)),ROW(مسودة!$C$140:$C$169)),ROW()-ROW(AA146)+1)),مسودة!AA142:'مسودة'!AA$169)),0))</f>
        <v>53</v>
      </c>
      <c r="AB146" s="32">
        <f t="array" ref="AB146">IF($C$144="","",IFERROR(MAX(IF((ROW(مسودة!$C$140:$C$169)=SMALL(IF((ROW(مسودة!$C$140:$C$169)*(مسودة!$C$140:$C$169=$C$144)),ROW(مسودة!$C$140:$C$169)),ROW()-ROW(AB146)+1)),مسودة!AB142:'مسودة'!AB$169)),0))</f>
        <v>23</v>
      </c>
      <c r="AC146" s="32">
        <f t="array" ref="AC146">IF($C$144="","",IFERROR(MAX(IF((ROW(مسودة!$C$140:$C$169)=SMALL(IF((ROW(مسودة!$C$140:$C$169)*(مسودة!$C$140:$C$169=$C$144)),ROW(مسودة!$C$140:$C$169)),ROW()-ROW(AC146)+1)),مسودة!AC142:'مسودة'!AC$169)),0))</f>
        <v>32</v>
      </c>
      <c r="AD146" s="32">
        <f t="array" ref="AD146">IF($C$144="","",IFERROR(MAX(IF((ROW(مسودة!$C$140:$C$169)=SMALL(IF((ROW(مسودة!$C$140:$C$169)*(مسودة!$C$140:$C$169=$C$144)),ROW(مسودة!$C$140:$C$169)),ROW()-ROW(AD146)+1)),مسودة!AD142:'مسودة'!AD$169)),0))</f>
        <v>55</v>
      </c>
      <c r="AE146" s="32">
        <f t="array" ref="AE146">IF($C$144="","",IFERROR(MAX(IF((ROW(مسودة!$C$140:$C$169)=SMALL(IF((ROW(مسودة!$C$140:$C$169)*(مسودة!$C$140:$C$169=$C$144)),ROW(مسودة!$C$140:$C$169)),ROW()-ROW(AE146)+1)),مسودة!AE142:'مسودة'!AE$169)),0))</f>
        <v>21</v>
      </c>
      <c r="AF146" s="32">
        <f t="array" ref="AF146">IF($C$144="","",IFERROR(MAX(IF((ROW(مسودة!$C$140:$C$169)=SMALL(IF((ROW(مسودة!$C$140:$C$169)*(مسودة!$C$140:$C$169=$C$144)),ROW(مسودة!$C$140:$C$169)),ROW()-ROW(AF146)+1)),مسودة!AF142:'مسودة'!AF$169)),0))</f>
        <v>30</v>
      </c>
      <c r="AG146" s="32">
        <f t="array" ref="AG146">IF($C$144="","",IFERROR(MAX(IF((ROW(مسودة!$C$140:$C$169)=SMALL(IF((ROW(مسودة!$C$140:$C$169)*(مسودة!$C$140:$C$169=$C$144)),ROW(مسودة!$C$140:$C$169)),ROW()-ROW(AG146)+1)),مسودة!AG142:'مسودة'!AG$169)),0))</f>
        <v>51</v>
      </c>
      <c r="AH146" s="32">
        <f t="array" ref="AH146">IF($C$144="","",IFERROR(MAX(IF((ROW(مسودة!$C$140:$C$169)=SMALL(IF((ROW(مسودة!$C$140:$C$169)*(مسودة!$C$140:$C$169=$C$144)),ROW(مسودة!$C$140:$C$169)),ROW()-ROW(AH146)+1)),مسودة!AH142:'مسودة'!AH$169)),0))</f>
        <v>18</v>
      </c>
      <c r="AI146" s="32">
        <f t="array" ref="AI146">IF($C$144="","",IFERROR(MAX(IF((ROW(مسودة!$C$140:$C$169)=SMALL(IF((ROW(مسودة!$C$140:$C$169)*(مسودة!$C$140:$C$169=$C$144)),ROW(مسودة!$C$140:$C$169)),ROW()-ROW(AI146)+1)),مسودة!AI142:'مسودة'!AI$169)),0))</f>
        <v>33</v>
      </c>
      <c r="AJ146" s="32">
        <f t="array" ref="AJ146">IF($C$144="","",IFERROR(MAX(IF((ROW(مسودة!$C$140:$C$169)=SMALL(IF((ROW(مسودة!$C$140:$C$169)*(مسودة!$C$140:$C$169=$C$144)),ROW(مسودة!$C$140:$C$169)),ROW()-ROW(AJ146)+1)),مسودة!AJ142:'مسودة'!AJ$169)),0))</f>
        <v>51</v>
      </c>
      <c r="AK146" s="32">
        <f t="array" ref="AK146">IF($C$144="","",IFERROR(MAX(IF((ROW(مسودة!$C$140:$C$169)=SMALL(IF((ROW(مسودة!$C$140:$C$169)*(مسودة!$C$140:$C$169=$C$144)),ROW(مسودة!$C$140:$C$169)),ROW()-ROW(AK146)+1)),مسودة!AK142:'مسودة'!AK$169)),0))</f>
        <v>7</v>
      </c>
      <c r="AL146" s="32">
        <f t="array" ref="AL146">IF($C$144="","",IFERROR(MAX(IF((ROW(مسودة!$C$140:$C$169)=SMALL(IF((ROW(مسودة!$C$140:$C$169)*(مسودة!$C$140:$C$169=$C$144)),ROW(مسودة!$C$140:$C$169)),ROW()-ROW(AL146)+1)),مسودة!AL142:'مسودة'!AL$169)),0))</f>
        <v>14</v>
      </c>
      <c r="AM146" s="32">
        <f t="array" ref="AM146">IF($C$144="","",IFERROR(MAX(IF((ROW(مسودة!$C$140:$C$169)=SMALL(IF((ROW(مسودة!$C$140:$C$169)*(مسودة!$C$140:$C$169=$C$144)),ROW(مسودة!$C$140:$C$169)),ROW()-ROW(AM146)+1)),مسودة!AM142:'مسودة'!AM$169)),0))</f>
        <v>21</v>
      </c>
      <c r="AN146" s="32">
        <f t="array" ref="AN146">IF($C$144="","",IFERROR(MAX(IF((ROW(مسودة!$C$140:$C$169)=SMALL(IF((ROW(مسودة!$C$140:$C$169)*(مسودة!$C$140:$C$169=$C$144)),ROW(مسودة!$C$140:$C$169)),ROW()-ROW(AN146)+1)),مسودة!AN142:AN$169)),0))</f>
        <v>804</v>
      </c>
      <c r="AO146" s="32">
        <f t="array" ref="AO146">IF($C$144="","",IFERROR(MAX(IF((ROW(مسودة!$C$140:$C$169)=SMALL(IF((ROW(مسودة!$C$140:$C$169)*(مسودة!$C$140:$C$169=$C$144)),ROW(مسودة!$C$140:$C$169)),ROW()-ROW(AO146)+1)),مسودة!AO142:AO$169)),0))</f>
        <v>60.909090909090914</v>
      </c>
      <c r="AP146" s="32" t="str">
        <f>IF(AO146&lt;50,"   ",IF(AO146&lt;65,"مقبول",IF(AO146&lt;75,"جيد",IF(AO146&lt;85,"جيدجداً",IF(AO146&lt;=100,"ممتاز","")))))</f>
        <v>مقبول</v>
      </c>
      <c r="AQ146" s="41"/>
      <c r="AR146" s="41"/>
      <c r="AS146" s="41"/>
      <c r="AT146" s="41"/>
      <c r="AU146" s="97"/>
    </row>
    <row r="147" spans="2:47" ht="28.5" customHeight="1" thickBot="1">
      <c r="B147" s="40">
        <f>B144+1</f>
        <v>32</v>
      </c>
      <c r="C147" s="90">
        <f t="array" ref="C147">IF(ISERROR(INDEX(مسودة!$C$140:$AV$169,SMALL(IF((مسودة!$AV$140:$AV$169="ناجح"),ROW(مسودة!$C$140:$AV$169)-MIN(ROW(مسودة!$C$140:$AV$169))+1,""),ROW(A2)),COLUMN(A2))),"",INDEX(مسودة!$C$140:$AV$169,SMALL(IF((مسودة!$AV$140:$AV$169="ناجح"),ROW(مسودة!$C$140:$AV$169)-MIN(ROW(مسودة!$C$140:$AV$169))+1,""),ROW(A2)),COLUMN(A2)))</f>
        <v>643</v>
      </c>
      <c r="D147" s="87" t="str">
        <f>IF(C147&lt;&gt;"",VLOOKUP(C147,مسودة!$C$140:$D$169,2,0),"")</f>
        <v xml:space="preserve">احمد  علي </v>
      </c>
      <c r="E147" s="87">
        <f>IF(C147&lt;&gt;"",VLOOKUP(C147,مسودة!$C$140:$E$169,3,0),"")</f>
        <v>245</v>
      </c>
      <c r="F147" s="11" t="s">
        <v>30</v>
      </c>
      <c r="G147" s="32">
        <f t="array" ref="G147">IF($C$147="","",IFERROR(MAX(IF((ROW(مسودة!$C$140:$C$169)=SMALL(IF((ROW(مسودة!$C$140:$C$169)*(مسودة!$C$140:$C$169=$C$147)),ROW(مسودة!$C$140:$C$169)),ROW()-ROW(G147)+1)),مسودة!G140:'مسودة'!G$169)),0))</f>
        <v>26</v>
      </c>
      <c r="H147" s="32">
        <f t="array" ref="H147">IF($C$147="","",IFERROR(MAX(IF((ROW(مسودة!$C$140:$C$169)=SMALL(IF((ROW(مسودة!$C$140:$C$169)*(مسودة!$C$140:$C$169=$C$147)),ROW(مسودة!$C$140:$C$169)),ROW()-ROW(H147)+1)),مسودة!H140:'مسودة'!H$169)),0))</f>
        <v>49</v>
      </c>
      <c r="I147" s="32">
        <f t="array" ref="I147">IF($C$147="","",IFERROR(MAX(IF((ROW(مسودة!$C$140:$C$169)=SMALL(IF((ROW(مسودة!$C$140:$C$169)*(مسودة!$C$140:$C$169=$C$147)),ROW(مسودة!$C$140:$C$169)),ROW()-ROW(I147)+1)),مسودة!I140:'مسودة'!I$169)),0))</f>
        <v>75</v>
      </c>
      <c r="J147" s="32">
        <f t="array" ref="J147">IF($C$147="","",IFERROR(MAX(IF((ROW(مسودة!$C$140:$C$169)=SMALL(IF((ROW(مسودة!$C$140:$C$169)*(مسودة!$C$140:$C$169=$C$147)),ROW(مسودة!$C$140:$C$169)),ROW()-ROW(J147)+1)),مسودة!J140:'مسودة'!J$169)),0))</f>
        <v>29</v>
      </c>
      <c r="K147" s="32">
        <f t="array" ref="K147">IF($C$147="","",IFERROR(MAX(IF((ROW(مسودة!$C$140:$C$169)=SMALL(IF((ROW(مسودة!$C$140:$C$169)*(مسودة!$C$140:$C$169=$C$147)),ROW(مسودة!$C$140:$C$169)),ROW()-ROW(K147)+1)),مسودة!K140:'مسودة'!K$169)),0))</f>
        <v>28</v>
      </c>
      <c r="L147" s="32">
        <f t="array" ref="L147">IF($C$147="","",IFERROR(MAX(IF((ROW(مسودة!$C$140:$C$169)=SMALL(IF((ROW(مسودة!$C$140:$C$169)*(مسودة!$C$140:$C$169=$C$147)),ROW(مسودة!$C$140:$C$169)),ROW()-ROW(L147)+1)),مسودة!L140:'مسودة'!L$169)),0))</f>
        <v>57</v>
      </c>
      <c r="M147" s="32">
        <f t="array" ref="M147">IF($C$147="","",IFERROR(MAX(IF((ROW(مسودة!$C$140:$C$169)=SMALL(IF((ROW(مسودة!$C$140:$C$169)*(مسودة!$C$140:$C$169=$C$147)),ROW(مسودة!$C$140:$C$169)),ROW()-ROW(M147)+1)),مسودة!M140:'مسودة'!M$169)),0))</f>
        <v>15</v>
      </c>
      <c r="N147" s="32">
        <f t="array" ref="N147">IF($C$147="","",IFERROR(MAX(IF((ROW(مسودة!$C$140:$C$169)=SMALL(IF((ROW(مسودة!$C$140:$C$169)*(مسودة!$C$140:$C$169=$C$147)),ROW(مسودة!$C$140:$C$169)),ROW()-ROW(N147)+1)),مسودة!N140:'مسودة'!N$169)),0))</f>
        <v>30</v>
      </c>
      <c r="O147" s="32">
        <f t="array" ref="O147">IF($C$147="","",IFERROR(MAX(IF((ROW(مسودة!$C$140:$C$169)=SMALL(IF((ROW(مسودة!$C$140:$C$169)*(مسودة!$C$140:$C$169=$C$147)),ROW(مسودة!$C$140:$C$169)),ROW()-ROW(O147)+1)),مسودة!O140:'مسودة'!O$169)),0))</f>
        <v>45</v>
      </c>
      <c r="P147" s="32">
        <f t="array" ref="P147">IF($C$147="","",IFERROR(MAX(IF((ROW(مسودة!$C$140:$C$169)=SMALL(IF((ROW(مسودة!$C$140:$C$169)*(مسودة!$C$140:$C$169=$C$147)),ROW(مسودة!$C$140:$C$169)),ROW()-ROW(P147)+1)),مسودة!P140:'مسودة'!P$169)),0))</f>
        <v>17</v>
      </c>
      <c r="Q147" s="32">
        <f t="array" ref="Q147">IF($C$147="","",IFERROR(MAX(IF((ROW(مسودة!$C$140:$C$169)=SMALL(IF((ROW(مسودة!$C$140:$C$169)*(مسودة!$C$140:$C$169=$C$147)),ROW(مسودة!$C$140:$C$169)),ROW()-ROW(Q147)+1)),مسودة!Q140:'مسودة'!Q$169)),0))</f>
        <v>13</v>
      </c>
      <c r="R147" s="32">
        <f t="array" ref="R147">IF($C$147="","",IFERROR(MAX(IF((ROW(مسودة!$C$140:$C$169)=SMALL(IF((ROW(مسودة!$C$140:$C$169)*(مسودة!$C$140:$C$169=$C$147)),ROW(مسودة!$C$140:$C$169)),ROW()-ROW(R147)+1)),مسودة!R140:'مسودة'!R$169)),0))</f>
        <v>30</v>
      </c>
      <c r="S147" s="32">
        <f t="array" ref="S147">IF($C$147="","",IFERROR(MAX(IF((ROW(مسودة!$C$140:$C$169)=SMALL(IF((ROW(مسودة!$C$140:$C$169)*(مسودة!$C$140:$C$169=$C$147)),ROW(مسودة!$C$140:$C$169)),ROW()-ROW(S147)+1)),مسودة!S140:'مسودة'!S$169)),0))</f>
        <v>16</v>
      </c>
      <c r="T147" s="32">
        <f t="array" ref="T147">IF($C$147="","",IFERROR(MAX(IF((ROW(مسودة!$C$140:$C$169)=SMALL(IF((ROW(مسودة!$C$140:$C$169)*(مسودة!$C$140:$C$169=$C$147)),ROW(مسودة!$C$140:$C$169)),ROW()-ROW(T147)+1)),مسودة!T140:'مسودة'!T$169)),0))</f>
        <v>18</v>
      </c>
      <c r="U147" s="32">
        <f t="array" ref="U147">IF($C$147="","",IFERROR(MAX(IF((ROW(مسودة!$C$140:$C$169)=SMALL(IF((ROW(مسودة!$C$140:$C$169)*(مسودة!$C$140:$C$169=$C$147)),ROW(مسودة!$C$140:$C$169)),ROW()-ROW(U147)+1)),مسودة!U140:'مسودة'!U$169)),0))</f>
        <v>34</v>
      </c>
      <c r="V147" s="32">
        <f t="array" ref="V147">IF($C$147="","",IFERROR(MAX(IF((ROW(مسودة!$C$140:$C$169)=SMALL(IF((ROW(مسودة!$C$140:$C$169)*(مسودة!$C$140:$C$169=$C$147)),ROW(مسودة!$C$140:$C$169)),ROW()-ROW(V147)+1)),مسودة!V140:'مسودة'!V$169)),0))</f>
        <v>19</v>
      </c>
      <c r="W147" s="32">
        <f t="array" ref="W147">IF($C$147="","",IFERROR(MAX(IF((ROW(مسودة!$C$140:$C$169)=SMALL(IF((ROW(مسودة!$C$140:$C$169)*(مسودة!$C$140:$C$169=$C$147)),ROW(مسودة!$C$140:$C$169)),ROW()-ROW(W147)+1)),مسودة!W140:'مسودة'!W$169)),0))</f>
        <v>30</v>
      </c>
      <c r="X147" s="32">
        <f t="array" ref="X147">IF($C$147="","",IFERROR(MAX(IF((ROW(مسودة!$C$140:$C$169)=SMALL(IF((ROW(مسودة!$C$140:$C$169)*(مسودة!$C$140:$C$169=$C$147)),ROW(مسودة!$C$140:$C$169)),ROW()-ROW(X147)+1)),مسودة!X140:'مسودة'!X$169)),0))</f>
        <v>49</v>
      </c>
      <c r="Y147" s="32">
        <f t="array" ref="Y147">IF($C$147="","",IFERROR(MAX(IF((ROW(مسودة!$C$140:$C$169)=SMALL(IF((ROW(مسودة!$C$140:$C$169)*(مسودة!$C$140:$C$169=$C$147)),ROW(مسودة!$C$140:$C$169)),ROW()-ROW(Y147)+1)),مسودة!Y140:'مسودة'!Y$169)),0))</f>
        <v>6</v>
      </c>
      <c r="Z147" s="32">
        <f t="array" ref="Z147">IF($C$147="","",IFERROR(MAX(IF((ROW(مسودة!$C$140:$C$169)=SMALL(IF((ROW(مسودة!$C$140:$C$169)*(مسودة!$C$140:$C$169=$C$147)),ROW(مسودة!$C$140:$C$169)),ROW()-ROW(Z147)+1)),مسودة!Z140:'مسودة'!Z$169)),0))</f>
        <v>20</v>
      </c>
      <c r="AA147" s="32">
        <f t="array" ref="AA147">IF($C$147="","",IFERROR(MAX(IF((ROW(مسودة!$C$140:$C$169)=SMALL(IF((ROW(مسودة!$C$140:$C$169)*(مسودة!$C$140:$C$169=$C$147)),ROW(مسودة!$C$140:$C$169)),ROW()-ROW(AA147)+1)),مسودة!AA140:'مسودة'!AA$169)),0))</f>
        <v>26</v>
      </c>
      <c r="AB147" s="32">
        <f t="array" ref="AB147">IF($C$147="","",IFERROR(MAX(IF((ROW(مسودة!$C$140:$C$169)=SMALL(IF((ROW(مسودة!$C$140:$C$169)*(مسودة!$C$140:$C$169=$C$147)),ROW(مسودة!$C$140:$C$169)),ROW()-ROW(AB147)+1)),مسودة!AB140:'مسودة'!AB$169)),0))</f>
        <v>16</v>
      </c>
      <c r="AC147" s="32">
        <f t="array" ref="AC147">IF($C$147="","",IFERROR(MAX(IF((ROW(مسودة!$C$140:$C$169)=SMALL(IF((ROW(مسودة!$C$140:$C$169)*(مسودة!$C$140:$C$169=$C$147)),ROW(مسودة!$C$140:$C$169)),ROW()-ROW(AC147)+1)),مسودة!AC140:'مسودة'!AC$169)),0))</f>
        <v>14</v>
      </c>
      <c r="AD147" s="32">
        <f t="array" ref="AD147">IF($C$147="","",IFERROR(MAX(IF((ROW(مسودة!$C$140:$C$169)=SMALL(IF((ROW(مسودة!$C$140:$C$169)*(مسودة!$C$140:$C$169=$C$147)),ROW(مسودة!$C$140:$C$169)),ROW()-ROW(AD147)+1)),مسودة!AD140:'مسودة'!AD$169)),0))</f>
        <v>30</v>
      </c>
      <c r="AE147" s="32">
        <f t="array" ref="AE147">IF($C$147="","",IFERROR(MAX(IF((ROW(مسودة!$C$140:$C$169)=SMALL(IF((ROW(مسودة!$C$140:$C$169)*(مسودة!$C$140:$C$169=$C$147)),ROW(مسودة!$C$140:$C$169)),ROW()-ROW(AE147)+1)),مسودة!AE140:'مسودة'!AE$169)),0))</f>
        <v>11</v>
      </c>
      <c r="AF147" s="32">
        <f t="array" ref="AF147">IF($C$147="","",IFERROR(MAX(IF((ROW(مسودة!$C$140:$C$169)=SMALL(IF((ROW(مسودة!$C$140:$C$169)*(مسودة!$C$140:$C$169=$C$147)),ROW(مسودة!$C$140:$C$169)),ROW()-ROW(AF147)+1)),مسودة!AF140:'مسودة'!AF$169)),0))</f>
        <v>9</v>
      </c>
      <c r="AG147" s="32">
        <f t="array" ref="AG147">IF($C$147="","",IFERROR(MAX(IF((ROW(مسودة!$C$140:$C$169)=SMALL(IF((ROW(مسودة!$C$140:$C$169)*(مسودة!$C$140:$C$169=$C$147)),ROW(مسودة!$C$140:$C$169)),ROW()-ROW(AG147)+1)),مسودة!AG140:'مسودة'!AG$169)),0))</f>
        <v>20</v>
      </c>
      <c r="AH147" s="32">
        <f t="array" ref="AH147">IF($C$147="","",IFERROR(MAX(IF((ROW(مسودة!$C$140:$C$169)=SMALL(IF((ROW(مسودة!$C$140:$C$169)*(مسودة!$C$140:$C$169=$C$147)),ROW(مسودة!$C$140:$C$169)),ROW()-ROW(AH147)+1)),مسودة!AH140:'مسودة'!AH$169)),0))</f>
        <v>9</v>
      </c>
      <c r="AI147" s="32">
        <f t="array" ref="AI147">IF($C$147="","",IFERROR(MAX(IF((ROW(مسودة!$C$140:$C$169)=SMALL(IF((ROW(مسودة!$C$140:$C$169)*(مسودة!$C$140:$C$169=$C$147)),ROW(مسودة!$C$140:$C$169)),ROW()-ROW(AI147)+1)),مسودة!AI140:'مسودة'!AI$169)),0))</f>
        <v>9</v>
      </c>
      <c r="AJ147" s="32">
        <f t="array" ref="AJ147">IF($C$147="","",IFERROR(MAX(IF((ROW(مسودة!$C$140:$C$169)=SMALL(IF((ROW(مسودة!$C$140:$C$169)*(مسودة!$C$140:$C$169=$C$147)),ROW(مسودة!$C$140:$C$169)),ROW()-ROW(AJ147)+1)),مسودة!AJ140:'مسودة'!AJ$169)),0))</f>
        <v>18</v>
      </c>
      <c r="AK147" s="32">
        <f t="array" ref="AK147">IF($C$147="","",IFERROR(MAX(IF((ROW(مسودة!$C$140:$C$169)=SMALL(IF((ROW(مسودة!$C$140:$C$169)*(مسودة!$C$140:$C$169=$C$147)),ROW(مسودة!$C$140:$C$169)),ROW()-ROW(AK147)+1)),مسودة!AK140:'مسودة'!AK$169)),0))</f>
        <v>6</v>
      </c>
      <c r="AL147" s="32">
        <f t="array" ref="AL147">IF($C$147="","",IFERROR(MAX(IF((ROW(مسودة!$C$140:$C$169)=SMALL(IF((ROW(مسودة!$C$140:$C$169)*(مسودة!$C$140:$C$169=$C$147)),ROW(مسودة!$C$140:$C$169)),ROW()-ROW(AL147)+1)),مسودة!AL140:'مسودة'!AL$169)),0))</f>
        <v>7</v>
      </c>
      <c r="AM147" s="32">
        <f t="array" ref="AM147">IF($C$147="","",IFERROR(MAX(IF((ROW(مسودة!$C$140:$C$169)=SMALL(IF((ROW(مسودة!$C$140:$C$169)*(مسودة!$C$140:$C$169=$C$147)),ROW(مسودة!$C$140:$C$169)),ROW()-ROW(AM147)+1)),مسودة!AM140:'مسودة'!AM$169)),0))</f>
        <v>13</v>
      </c>
      <c r="AN147" s="54"/>
      <c r="AO147" s="54"/>
      <c r="AP147" s="47"/>
      <c r="AQ147" s="41"/>
      <c r="AR147" s="41"/>
      <c r="AS147" s="41"/>
      <c r="AT147" s="41"/>
      <c r="AU147" s="95" t="str">
        <f>IFERROR(LOOKUP(2,1/((مسودة!$C$140:$C$169=C147)*(مسودة!$F$140:$F$169=F147)),مسودة!$AV$140:$AV$169),"")</f>
        <v>ناجح</v>
      </c>
    </row>
    <row r="148" spans="2:47" ht="28.5" customHeight="1" thickBot="1">
      <c r="B148" s="40"/>
      <c r="C148" s="91"/>
      <c r="D148" s="43"/>
      <c r="E148" s="43"/>
      <c r="F148" s="11" t="s">
        <v>31</v>
      </c>
      <c r="G148" s="32">
        <f t="array" ref="G148">IF($C$147="","",IFERROR(MAX(IF((ROW(مسودة!$C$140:$C$169)=SMALL(IF((ROW(مسودة!$C$140:$C$169)*(مسودة!$C$140:$C$169=$C$147)),ROW(مسودة!$C$140:$C$169)),ROW()-ROW(G148)+1)),مسودة!G141:'مسودة'!G$169)),0))</f>
        <v>27</v>
      </c>
      <c r="H148" s="32">
        <f t="array" ref="H148">IF($C$147="","",IFERROR(MAX(IF((ROW(مسودة!$C$140:$C$169)=SMALL(IF((ROW(مسودة!$C$140:$C$169)*(مسودة!$C$140:$C$169=$C$147)),ROW(مسودة!$C$140:$C$169)),ROW()-ROW(H148)+1)),مسودة!H141:'مسودة'!H$169)),0))</f>
        <v>61</v>
      </c>
      <c r="I148" s="32">
        <f t="array" ref="I148">IF($C$147="","",IFERROR(MAX(IF((ROW(مسودة!$C$140:$C$169)=SMALL(IF((ROW(مسودة!$C$140:$C$169)*(مسودة!$C$140:$C$169=$C$147)),ROW(مسودة!$C$140:$C$169)),ROW()-ROW(I148)+1)),مسودة!I141:'مسودة'!I$169)),0))</f>
        <v>88</v>
      </c>
      <c r="J148" s="32">
        <f t="array" ref="J148">IF($C$147="","",IFERROR(MAX(IF((ROW(مسودة!$C$140:$C$169)=SMALL(IF((ROW(مسودة!$C$140:$C$169)*(مسودة!$C$140:$C$169=$C$147)),ROW(مسودة!$C$140:$C$169)),ROW()-ROW(J148)+1)),مسودة!J141:'مسودة'!J$169)),0))</f>
        <v>28</v>
      </c>
      <c r="K148" s="32">
        <f t="array" ref="K148">IF($C$147="","",IFERROR(MAX(IF((ROW(مسودة!$C$140:$C$169)=SMALL(IF((ROW(مسودة!$C$140:$C$169)*(مسودة!$C$140:$C$169=$C$147)),ROW(مسودة!$C$140:$C$169)),ROW()-ROW(K148)+1)),مسودة!K141:'مسودة'!K$169)),0))</f>
        <v>28</v>
      </c>
      <c r="L148" s="32">
        <f t="array" ref="L148">IF($C$147="","",IFERROR(MAX(IF((ROW(مسودة!$C$140:$C$169)=SMALL(IF((ROW(مسودة!$C$140:$C$169)*(مسودة!$C$140:$C$169=$C$147)),ROW(مسودة!$C$140:$C$169)),ROW()-ROW(L148)+1)),مسودة!L141:'مسودة'!L$169)),0))</f>
        <v>56</v>
      </c>
      <c r="M148" s="32">
        <f t="array" ref="M148">IF($C$147="","",IFERROR(MAX(IF((ROW(مسودة!$C$140:$C$169)=SMALL(IF((ROW(مسودة!$C$140:$C$169)*(مسودة!$C$140:$C$169=$C$147)),ROW(مسودة!$C$140:$C$169)),ROW()-ROW(M148)+1)),مسودة!M141:'مسودة'!M$169)),0))</f>
        <v>18</v>
      </c>
      <c r="N148" s="32">
        <f t="array" ref="N148">IF($C$147="","",IFERROR(MAX(IF((ROW(مسودة!$C$140:$C$169)=SMALL(IF((ROW(مسودة!$C$140:$C$169)*(مسودة!$C$140:$C$169=$C$147)),ROW(مسودة!$C$140:$C$169)),ROW()-ROW(N148)+1)),مسودة!N141:'مسودة'!N$169)),0))</f>
        <v>37</v>
      </c>
      <c r="O148" s="32">
        <f t="array" ref="O148">IF($C$147="","",IFERROR(MAX(IF((ROW(مسودة!$C$140:$C$169)=SMALL(IF((ROW(مسودة!$C$140:$C$169)*(مسودة!$C$140:$C$169=$C$147)),ROW(مسودة!$C$140:$C$169)),ROW()-ROW(O148)+1)),مسودة!O141:'مسودة'!O$169)),0))</f>
        <v>55</v>
      </c>
      <c r="P148" s="32">
        <f t="array" ref="P148">IF($C$147="","",IFERROR(MAX(IF((ROW(مسودة!$C$140:$C$169)=SMALL(IF((ROW(مسودة!$C$140:$C$169)*(مسودة!$C$140:$C$169=$C$147)),ROW(مسودة!$C$140:$C$169)),ROW()-ROW(P148)+1)),مسودة!P141:'مسودة'!P$169)),0))</f>
        <v>14</v>
      </c>
      <c r="Q148" s="32">
        <f t="array" ref="Q148">IF($C$147="","",IFERROR(MAX(IF((ROW(مسودة!$C$140:$C$169)=SMALL(IF((ROW(مسودة!$C$140:$C$169)*(مسودة!$C$140:$C$169=$C$147)),ROW(مسودة!$C$140:$C$169)),ROW()-ROW(Q148)+1)),مسودة!Q141:'مسودة'!Q$169)),0))</f>
        <v>16</v>
      </c>
      <c r="R148" s="32">
        <f t="array" ref="R148">IF($C$147="","",IFERROR(MAX(IF((ROW(مسودة!$C$140:$C$169)=SMALL(IF((ROW(مسودة!$C$140:$C$169)*(مسودة!$C$140:$C$169=$C$147)),ROW(مسودة!$C$140:$C$169)),ROW()-ROW(R148)+1)),مسودة!R141:'مسودة'!R$169)),0))</f>
        <v>30</v>
      </c>
      <c r="S148" s="32">
        <f t="array" ref="S148">IF($C$147="","",IFERROR(MAX(IF((ROW(مسودة!$C$140:$C$169)=SMALL(IF((ROW(مسودة!$C$140:$C$169)*(مسودة!$C$140:$C$169=$C$147)),ROW(مسودة!$C$140:$C$169)),ROW()-ROW(S148)+1)),مسودة!S141:'مسودة'!S$169)),0))</f>
        <v>18</v>
      </c>
      <c r="T148" s="32">
        <f t="array" ref="T148">IF($C$147="","",IFERROR(MAX(IF((ROW(مسودة!$C$140:$C$169)=SMALL(IF((ROW(مسودة!$C$140:$C$169)*(مسودة!$C$140:$C$169=$C$147)),ROW(مسودة!$C$140:$C$169)),ROW()-ROW(T148)+1)),مسودة!T141:'مسودة'!T$169)),0))</f>
        <v>14</v>
      </c>
      <c r="U148" s="32">
        <f t="array" ref="U148">IF($C$147="","",IFERROR(MAX(IF((ROW(مسودة!$C$140:$C$169)=SMALL(IF((ROW(مسودة!$C$140:$C$169)*(مسودة!$C$140:$C$169=$C$147)),ROW(مسودة!$C$140:$C$169)),ROW()-ROW(U148)+1)),مسودة!U141:'مسودة'!U$169)),0))</f>
        <v>32</v>
      </c>
      <c r="V148" s="32">
        <f t="array" ref="V148">IF($C$147="","",IFERROR(MAX(IF((ROW(مسودة!$C$140:$C$169)=SMALL(IF((ROW(مسودة!$C$140:$C$169)*(مسودة!$C$140:$C$169=$C$147)),ROW(مسودة!$C$140:$C$169)),ROW()-ROW(V148)+1)),مسودة!V141:'مسودة'!V$169)),0))</f>
        <v>16</v>
      </c>
      <c r="W148" s="32">
        <f t="array" ref="W148">IF($C$147="","",IFERROR(MAX(IF((ROW(مسودة!$C$140:$C$169)=SMALL(IF((ROW(مسودة!$C$140:$C$169)*(مسودة!$C$140:$C$169=$C$147)),ROW(مسودة!$C$140:$C$169)),ROW()-ROW(W148)+1)),مسودة!W141:'مسودة'!W$169)),0))</f>
        <v>19</v>
      </c>
      <c r="X148" s="32">
        <f t="array" ref="X148">IF($C$147="","",IFERROR(MAX(IF((ROW(مسودة!$C$140:$C$169)=SMALL(IF((ROW(مسودة!$C$140:$C$169)*(مسودة!$C$140:$C$169=$C$147)),ROW(مسودة!$C$140:$C$169)),ROW()-ROW(X148)+1)),مسودة!X141:'مسودة'!X$169)),0))</f>
        <v>35</v>
      </c>
      <c r="Y148" s="32">
        <f t="array" ref="Y148">IF($C$147="","",IFERROR(MAX(IF((ROW(مسودة!$C$140:$C$169)=SMALL(IF((ROW(مسودة!$C$140:$C$169)*(مسودة!$C$140:$C$169=$C$147)),ROW(مسودة!$C$140:$C$169)),ROW()-ROW(Y148)+1)),مسودة!Y141:'مسودة'!Y$169)),0))</f>
        <v>6</v>
      </c>
      <c r="Z148" s="32">
        <f t="array" ref="Z148">IF($C$147="","",IFERROR(MAX(IF((ROW(مسودة!$C$140:$C$169)=SMALL(IF((ROW(مسودة!$C$140:$C$169)*(مسودة!$C$140:$C$169=$C$147)),ROW(مسودة!$C$140:$C$169)),ROW()-ROW(Z148)+1)),مسودة!Z141:'مسودة'!Z$169)),0))</f>
        <v>21</v>
      </c>
      <c r="AA148" s="32">
        <f t="array" ref="AA148">IF($C$147="","",IFERROR(MAX(IF((ROW(مسودة!$C$140:$C$169)=SMALL(IF((ROW(مسودة!$C$140:$C$169)*(مسودة!$C$140:$C$169=$C$147)),ROW(مسودة!$C$140:$C$169)),ROW()-ROW(AA148)+1)),مسودة!AA141:'مسودة'!AA$169)),0))</f>
        <v>27</v>
      </c>
      <c r="AB148" s="32">
        <f t="array" ref="AB148">IF($C$147="","",IFERROR(MAX(IF((ROW(مسودة!$C$140:$C$169)=SMALL(IF((ROW(مسودة!$C$140:$C$169)*(مسودة!$C$140:$C$169=$C$147)),ROW(مسودة!$C$140:$C$169)),ROW()-ROW(AB148)+1)),مسودة!AB141:'مسودة'!AB$169)),0))</f>
        <v>12</v>
      </c>
      <c r="AC148" s="32">
        <f t="array" ref="AC148">IF($C$147="","",IFERROR(MAX(IF((ROW(مسودة!$C$140:$C$169)=SMALL(IF((ROW(مسودة!$C$140:$C$169)*(مسودة!$C$140:$C$169=$C$147)),ROW(مسودة!$C$140:$C$169)),ROW()-ROW(AC148)+1)),مسودة!AC141:'مسودة'!AC$169)),0))</f>
        <v>17</v>
      </c>
      <c r="AD148" s="32">
        <f t="array" ref="AD148">IF($C$147="","",IFERROR(MAX(IF((ROW(مسودة!$C$140:$C$169)=SMALL(IF((ROW(مسودة!$C$140:$C$169)*(مسودة!$C$140:$C$169=$C$147)),ROW(مسودة!$C$140:$C$169)),ROW()-ROW(AD148)+1)),مسودة!AD141:'مسودة'!AD$169)),0))</f>
        <v>29</v>
      </c>
      <c r="AE148" s="32">
        <f t="array" ref="AE148">IF($C$147="","",IFERROR(MAX(IF((ROW(مسودة!$C$140:$C$169)=SMALL(IF((ROW(مسودة!$C$140:$C$169)*(مسودة!$C$140:$C$169=$C$147)),ROW(مسودة!$C$140:$C$169)),ROW()-ROW(AE148)+1)),مسودة!AE141:'مسودة'!AE$169)),0))</f>
        <v>11</v>
      </c>
      <c r="AF148" s="32">
        <f t="array" ref="AF148">IF($C$147="","",IFERROR(MAX(IF((ROW(مسودة!$C$140:$C$169)=SMALL(IF((ROW(مسودة!$C$140:$C$169)*(مسودة!$C$140:$C$169=$C$147)),ROW(مسودة!$C$140:$C$169)),ROW()-ROW(AF148)+1)),مسودة!AF141:'مسودة'!AF$169)),0))</f>
        <v>18</v>
      </c>
      <c r="AG148" s="32">
        <f t="array" ref="AG148">IF($C$147="","",IFERROR(MAX(IF((ROW(مسودة!$C$140:$C$169)=SMALL(IF((ROW(مسودة!$C$140:$C$169)*(مسودة!$C$140:$C$169=$C$147)),ROW(مسودة!$C$140:$C$169)),ROW()-ROW(AG148)+1)),مسودة!AG141:'مسودة'!AG$169)),0))</f>
        <v>29</v>
      </c>
      <c r="AH148" s="32">
        <f t="array" ref="AH148">IF($C$147="","",IFERROR(MAX(IF((ROW(مسودة!$C$140:$C$169)=SMALL(IF((ROW(مسودة!$C$140:$C$169)*(مسودة!$C$140:$C$169=$C$147)),ROW(مسودة!$C$140:$C$169)),ROW()-ROW(AH148)+1)),مسودة!AH141:'مسودة'!AH$169)),0))</f>
        <v>9</v>
      </c>
      <c r="AI148" s="32">
        <f t="array" ref="AI148">IF($C$147="","",IFERROR(MAX(IF((ROW(مسودة!$C$140:$C$169)=SMALL(IF((ROW(مسودة!$C$140:$C$169)*(مسودة!$C$140:$C$169=$C$147)),ROW(مسودة!$C$140:$C$169)),ROW()-ROW(AI148)+1)),مسودة!AI141:'مسودة'!AI$169)),0))</f>
        <v>16</v>
      </c>
      <c r="AJ148" s="32">
        <f t="array" ref="AJ148">IF($C$147="","",IFERROR(MAX(IF((ROW(مسودة!$C$140:$C$169)=SMALL(IF((ROW(مسودة!$C$140:$C$169)*(مسودة!$C$140:$C$169=$C$147)),ROW(مسودة!$C$140:$C$169)),ROW()-ROW(AJ148)+1)),مسودة!AJ141:'مسودة'!AJ$169)),0))</f>
        <v>25</v>
      </c>
      <c r="AK148" s="32">
        <f t="array" ref="AK148">IF($C$147="","",IFERROR(MAX(IF((ROW(مسودة!$C$140:$C$169)=SMALL(IF((ROW(مسودة!$C$140:$C$169)*(مسودة!$C$140:$C$169=$C$147)),ROW(مسودة!$C$140:$C$169)),ROW()-ROW(AK148)+1)),مسودة!AK141:'مسودة'!AK$169)),0))</f>
        <v>5</v>
      </c>
      <c r="AL148" s="32">
        <f t="array" ref="AL148">IF($C$147="","",IFERROR(MAX(IF((ROW(مسودة!$C$140:$C$169)=SMALL(IF((ROW(مسودة!$C$140:$C$169)*(مسودة!$C$140:$C$169=$C$147)),ROW(مسودة!$C$140:$C$169)),ROW()-ROW(AL148)+1)),مسودة!AL141:'مسودة'!AL$169)),0))</f>
        <v>4</v>
      </c>
      <c r="AM148" s="32">
        <f t="array" ref="AM148">IF($C$147="","",IFERROR(MAX(IF((ROW(مسودة!$C$140:$C$169)=SMALL(IF((ROW(مسودة!$C$140:$C$169)*(مسودة!$C$140:$C$169=$C$147)),ROW(مسودة!$C$140:$C$169)),ROW()-ROW(AM148)+1)),مسودة!AM141:'مسودة'!AM$169)),0))</f>
        <v>9</v>
      </c>
      <c r="AN148" s="48"/>
      <c r="AO148" s="48"/>
      <c r="AP148" s="48"/>
      <c r="AQ148" s="41"/>
      <c r="AR148" s="41"/>
      <c r="AS148" s="41"/>
      <c r="AT148" s="41"/>
      <c r="AU148" s="96"/>
    </row>
    <row r="149" spans="2:47" ht="36" customHeight="1" thickBot="1">
      <c r="B149" s="40"/>
      <c r="C149" s="85"/>
      <c r="D149" s="43"/>
      <c r="E149" s="43"/>
      <c r="F149" s="14" t="s">
        <v>32</v>
      </c>
      <c r="G149" s="32">
        <f t="array" ref="G149">IF($C$147="","",IFERROR(MAX(IF((ROW(مسودة!$C$140:$C$169)=SMALL(IF((ROW(مسودة!$C$140:$C$169)*(مسودة!$C$140:$C$169=$C$147)),ROW(مسودة!$C$140:$C$169)),ROW()-ROW(G149)+1)),مسودة!G142:'مسودة'!G$169)),0))</f>
        <v>53</v>
      </c>
      <c r="H149" s="32">
        <f t="array" ref="H149">IF($C$147="","",IFERROR(MAX(IF((ROW(مسودة!$C$140:$C$169)=SMALL(IF((ROW(مسودة!$C$140:$C$169)*(مسودة!$C$140:$C$169=$C$147)),ROW(مسودة!$C$140:$C$169)),ROW()-ROW(H149)+1)),مسودة!H142:'مسودة'!H$169)),0))</f>
        <v>110</v>
      </c>
      <c r="I149" s="32">
        <f t="array" ref="I149">IF($C$147="","",IFERROR(MAX(IF((ROW(مسودة!$C$140:$C$169)=SMALL(IF((ROW(مسودة!$C$140:$C$169)*(مسودة!$C$140:$C$169=$C$147)),ROW(مسودة!$C$140:$C$169)),ROW()-ROW(I149)+1)),مسودة!I142:'مسودة'!I$169)),0))</f>
        <v>163</v>
      </c>
      <c r="J149" s="32">
        <f t="array" ref="J149">IF($C$147="","",IFERROR(MAX(IF((ROW(مسودة!$C$140:$C$169)=SMALL(IF((ROW(مسودة!$C$140:$C$169)*(مسودة!$C$140:$C$169=$C$147)),ROW(مسودة!$C$140:$C$169)),ROW()-ROW(J149)+1)),مسودة!J142:'مسودة'!J$169)),0))</f>
        <v>57</v>
      </c>
      <c r="K149" s="32">
        <f t="array" ref="K149">IF($C$147="","",IFERROR(MAX(IF((ROW(مسودة!$C$140:$C$169)=SMALL(IF((ROW(مسودة!$C$140:$C$169)*(مسودة!$C$140:$C$169=$C$147)),ROW(مسودة!$C$140:$C$169)),ROW()-ROW(K149)+1)),مسودة!K142:'مسودة'!K$169)),0))</f>
        <v>56</v>
      </c>
      <c r="L149" s="32">
        <f t="array" ref="L149">IF($C$147="","",IFERROR(MAX(IF((ROW(مسودة!$C$140:$C$169)=SMALL(IF((ROW(مسودة!$C$140:$C$169)*(مسودة!$C$140:$C$169=$C$147)),ROW(مسودة!$C$140:$C$169)),ROW()-ROW(L149)+1)),مسودة!L142:'مسودة'!L$169)),0))</f>
        <v>113</v>
      </c>
      <c r="M149" s="32">
        <f t="array" ref="M149">IF($C$147="","",IFERROR(MAX(IF((ROW(مسودة!$C$140:$C$169)=SMALL(IF((ROW(مسودة!$C$140:$C$169)*(مسودة!$C$140:$C$169=$C$147)),ROW(مسودة!$C$140:$C$169)),ROW()-ROW(M149)+1)),مسودة!M142:'مسودة'!M$169)),0))</f>
        <v>33</v>
      </c>
      <c r="N149" s="32">
        <f t="array" ref="N149">IF($C$147="","",IFERROR(MAX(IF((ROW(مسودة!$C$140:$C$169)=SMALL(IF((ROW(مسودة!$C$140:$C$169)*(مسودة!$C$140:$C$169=$C$147)),ROW(مسودة!$C$140:$C$169)),ROW()-ROW(N149)+1)),مسودة!N142:'مسودة'!N$169)),0))</f>
        <v>67</v>
      </c>
      <c r="O149" s="32">
        <f t="array" ref="O149">IF($C$147="","",IFERROR(MAX(IF((ROW(مسودة!$C$140:$C$169)=SMALL(IF((ROW(مسودة!$C$140:$C$169)*(مسودة!$C$140:$C$169=$C$147)),ROW(مسودة!$C$140:$C$169)),ROW()-ROW(O149)+1)),مسودة!O142:'مسودة'!O$169)),0))</f>
        <v>100</v>
      </c>
      <c r="P149" s="32">
        <f t="array" ref="P149">IF($C$147="","",IFERROR(MAX(IF((ROW(مسودة!$C$140:$C$169)=SMALL(IF((ROW(مسودة!$C$140:$C$169)*(مسودة!$C$140:$C$169=$C$147)),ROW(مسودة!$C$140:$C$169)),ROW()-ROW(P149)+1)),مسودة!P142:'مسودة'!P$169)),0))</f>
        <v>31</v>
      </c>
      <c r="Q149" s="32">
        <f t="array" ref="Q149">IF($C$147="","",IFERROR(MAX(IF((ROW(مسودة!$C$140:$C$169)=SMALL(IF((ROW(مسودة!$C$140:$C$169)*(مسودة!$C$140:$C$169=$C$147)),ROW(مسودة!$C$140:$C$169)),ROW()-ROW(Q149)+1)),مسودة!Q142:'مسودة'!Q$169)),0))</f>
        <v>29</v>
      </c>
      <c r="R149" s="32">
        <f t="array" ref="R149">IF($C$147="","",IFERROR(MAX(IF((ROW(مسودة!$C$140:$C$169)=SMALL(IF((ROW(مسودة!$C$140:$C$169)*(مسودة!$C$140:$C$169=$C$147)),ROW(مسودة!$C$140:$C$169)),ROW()-ROW(R149)+1)),مسودة!R142:'مسودة'!R$169)),0))</f>
        <v>60</v>
      </c>
      <c r="S149" s="32">
        <f t="array" ref="S149">IF($C$147="","",IFERROR(MAX(IF((ROW(مسودة!$C$140:$C$169)=SMALL(IF((ROW(مسودة!$C$140:$C$169)*(مسودة!$C$140:$C$169=$C$147)),ROW(مسودة!$C$140:$C$169)),ROW()-ROW(S149)+1)),مسودة!S142:'مسودة'!S$169)),0))</f>
        <v>34</v>
      </c>
      <c r="T149" s="32">
        <f t="array" ref="T149">IF($C$147="","",IFERROR(MAX(IF((ROW(مسودة!$C$140:$C$169)=SMALL(IF((ROW(مسودة!$C$140:$C$169)*(مسودة!$C$140:$C$169=$C$147)),ROW(مسودة!$C$140:$C$169)),ROW()-ROW(T149)+1)),مسودة!T142:'مسودة'!T$169)),0))</f>
        <v>32</v>
      </c>
      <c r="U149" s="32">
        <f t="array" ref="U149">IF($C$147="","",IFERROR(MAX(IF((ROW(مسودة!$C$140:$C$169)=SMALL(IF((ROW(مسودة!$C$140:$C$169)*(مسودة!$C$140:$C$169=$C$147)),ROW(مسودة!$C$140:$C$169)),ROW()-ROW(U149)+1)),مسودة!U142:'مسودة'!U$169)),0))</f>
        <v>66</v>
      </c>
      <c r="V149" s="32">
        <f t="array" ref="V149">IF($C$147="","",IFERROR(MAX(IF((ROW(مسودة!$C$140:$C$169)=SMALL(IF((ROW(مسودة!$C$140:$C$169)*(مسودة!$C$140:$C$169=$C$147)),ROW(مسودة!$C$140:$C$169)),ROW()-ROW(V149)+1)),مسودة!V142:'مسودة'!V$169)),0))</f>
        <v>35</v>
      </c>
      <c r="W149" s="32">
        <f t="array" ref="W149">IF($C$147="","",IFERROR(MAX(IF((ROW(مسودة!$C$140:$C$169)=SMALL(IF((ROW(مسودة!$C$140:$C$169)*(مسودة!$C$140:$C$169=$C$147)),ROW(مسودة!$C$140:$C$169)),ROW()-ROW(W149)+1)),مسودة!W142:'مسودة'!W$169)),0))</f>
        <v>49</v>
      </c>
      <c r="X149" s="32">
        <f t="array" ref="X149">IF($C$147="","",IFERROR(MAX(IF((ROW(مسودة!$C$140:$C$169)=SMALL(IF((ROW(مسودة!$C$140:$C$169)*(مسودة!$C$140:$C$169=$C$147)),ROW(مسودة!$C$140:$C$169)),ROW()-ROW(X149)+1)),مسودة!X142:'مسودة'!X$169)),0))</f>
        <v>84</v>
      </c>
      <c r="Y149" s="32">
        <f t="array" ref="Y149">IF($C$147="","",IFERROR(MAX(IF((ROW(مسودة!$C$140:$C$169)=SMALL(IF((ROW(مسودة!$C$140:$C$169)*(مسودة!$C$140:$C$169=$C$147)),ROW(مسودة!$C$140:$C$169)),ROW()-ROW(Y149)+1)),مسودة!Y142:'مسودة'!Y$169)),0))</f>
        <v>12</v>
      </c>
      <c r="Z149" s="32">
        <f t="array" ref="Z149">IF($C$147="","",IFERROR(MAX(IF((ROW(مسودة!$C$140:$C$169)=SMALL(IF((ROW(مسودة!$C$140:$C$169)*(مسودة!$C$140:$C$169=$C$147)),ROW(مسودة!$C$140:$C$169)),ROW()-ROW(Z149)+1)),مسودة!Z142:'مسودة'!Z$169)),0))</f>
        <v>41</v>
      </c>
      <c r="AA149" s="32">
        <f t="array" ref="AA149">IF($C$147="","",IFERROR(MAX(IF((ROW(مسودة!$C$140:$C$169)=SMALL(IF((ROW(مسودة!$C$140:$C$169)*(مسودة!$C$140:$C$169=$C$147)),ROW(مسودة!$C$140:$C$169)),ROW()-ROW(AA149)+1)),مسودة!AA142:'مسودة'!AA$169)),0))</f>
        <v>53</v>
      </c>
      <c r="AB149" s="32">
        <f t="array" ref="AB149">IF($C$147="","",IFERROR(MAX(IF((ROW(مسودة!$C$140:$C$169)=SMALL(IF((ROW(مسودة!$C$140:$C$169)*(مسودة!$C$140:$C$169=$C$147)),ROW(مسودة!$C$140:$C$169)),ROW()-ROW(AB149)+1)),مسودة!AB142:'مسودة'!AB$169)),0))</f>
        <v>28</v>
      </c>
      <c r="AC149" s="32">
        <f t="array" ref="AC149">IF($C$147="","",IFERROR(MAX(IF((ROW(مسودة!$C$140:$C$169)=SMALL(IF((ROW(مسودة!$C$140:$C$169)*(مسودة!$C$140:$C$169=$C$147)),ROW(مسودة!$C$140:$C$169)),ROW()-ROW(AC149)+1)),مسودة!AC142:'مسودة'!AC$169)),0))</f>
        <v>31</v>
      </c>
      <c r="AD149" s="32">
        <f t="array" ref="AD149">IF($C$147="","",IFERROR(MAX(IF((ROW(مسودة!$C$140:$C$169)=SMALL(IF((ROW(مسودة!$C$140:$C$169)*(مسودة!$C$140:$C$169=$C$147)),ROW(مسودة!$C$140:$C$169)),ROW()-ROW(AD149)+1)),مسودة!AD142:'مسودة'!AD$169)),0))</f>
        <v>59</v>
      </c>
      <c r="AE149" s="32">
        <f t="array" ref="AE149">IF($C$147="","",IFERROR(MAX(IF((ROW(مسودة!$C$140:$C$169)=SMALL(IF((ROW(مسودة!$C$140:$C$169)*(مسودة!$C$140:$C$169=$C$147)),ROW(مسودة!$C$140:$C$169)),ROW()-ROW(AE149)+1)),مسودة!AE142:'مسودة'!AE$169)),0))</f>
        <v>22</v>
      </c>
      <c r="AF149" s="32">
        <f t="array" ref="AF149">IF($C$147="","",IFERROR(MAX(IF((ROW(مسودة!$C$140:$C$169)=SMALL(IF((ROW(مسودة!$C$140:$C$169)*(مسودة!$C$140:$C$169=$C$147)),ROW(مسودة!$C$140:$C$169)),ROW()-ROW(AF149)+1)),مسودة!AF142:'مسودة'!AF$169)),0))</f>
        <v>27</v>
      </c>
      <c r="AG149" s="32">
        <f t="array" ref="AG149">IF($C$147="","",IFERROR(MAX(IF((ROW(مسودة!$C$140:$C$169)=SMALL(IF((ROW(مسودة!$C$140:$C$169)*(مسودة!$C$140:$C$169=$C$147)),ROW(مسودة!$C$140:$C$169)),ROW()-ROW(AG149)+1)),مسودة!AG142:'مسودة'!AG$169)),0))</f>
        <v>49</v>
      </c>
      <c r="AH149" s="32">
        <f t="array" ref="AH149">IF($C$147="","",IFERROR(MAX(IF((ROW(مسودة!$C$140:$C$169)=SMALL(IF((ROW(مسودة!$C$140:$C$169)*(مسودة!$C$140:$C$169=$C$147)),ROW(مسودة!$C$140:$C$169)),ROW()-ROW(AH149)+1)),مسودة!AH142:'مسودة'!AH$169)),0))</f>
        <v>18</v>
      </c>
      <c r="AI149" s="32">
        <f t="array" ref="AI149">IF($C$147="","",IFERROR(MAX(IF((ROW(مسودة!$C$140:$C$169)=SMALL(IF((ROW(مسودة!$C$140:$C$169)*(مسودة!$C$140:$C$169=$C$147)),ROW(مسودة!$C$140:$C$169)),ROW()-ROW(AI149)+1)),مسودة!AI142:'مسودة'!AI$169)),0))</f>
        <v>25</v>
      </c>
      <c r="AJ149" s="32">
        <f t="array" ref="AJ149">IF($C$147="","",IFERROR(MAX(IF((ROW(مسودة!$C$140:$C$169)=SMALL(IF((ROW(مسودة!$C$140:$C$169)*(مسودة!$C$140:$C$169=$C$147)),ROW(مسودة!$C$140:$C$169)),ROW()-ROW(AJ149)+1)),مسودة!AJ142:'مسودة'!AJ$169)),0))</f>
        <v>43</v>
      </c>
      <c r="AK149" s="32">
        <f t="array" ref="AK149">IF($C$147="","",IFERROR(MAX(IF((ROW(مسودة!$C$140:$C$169)=SMALL(IF((ROW(مسودة!$C$140:$C$169)*(مسودة!$C$140:$C$169=$C$147)),ROW(مسودة!$C$140:$C$169)),ROW()-ROW(AK149)+1)),مسودة!AK142:'مسودة'!AK$169)),0))</f>
        <v>11</v>
      </c>
      <c r="AL149" s="32">
        <f t="array" ref="AL149">IF($C$147="","",IFERROR(MAX(IF((ROW(مسودة!$C$140:$C$169)=SMALL(IF((ROW(مسودة!$C$140:$C$169)*(مسودة!$C$140:$C$169=$C$147)),ROW(مسودة!$C$140:$C$169)),ROW()-ROW(AL149)+1)),مسودة!AL142:'مسودة'!AL$169)),0))</f>
        <v>11</v>
      </c>
      <c r="AM149" s="32">
        <f t="array" ref="AM149">IF($C$147="","",IFERROR(MAX(IF((ROW(مسودة!$C$140:$C$169)=SMALL(IF((ROW(مسودة!$C$140:$C$169)*(مسودة!$C$140:$C$169=$C$147)),ROW(مسودة!$C$140:$C$169)),ROW()-ROW(AM149)+1)),مسودة!AM142:'مسودة'!AM$169)),0))</f>
        <v>22</v>
      </c>
      <c r="AN149" s="32">
        <f t="array" ref="AN149">IF($C$147="","",IFERROR(MAX(IF((ROW(مسودة!$C$140:$C$169)=SMALL(IF((ROW(مسودة!$C$140:$C$169)*(مسودة!$C$140:$C$169=$C$147)),ROW(مسودة!$C$140:$C$169)),ROW()-ROW(AN149)+1)),مسودة!AN142:AN$169)),0))</f>
        <v>812</v>
      </c>
      <c r="AO149" s="32">
        <f t="array" ref="AO149">IF($C$147="","",IFERROR(MAX(IF((ROW(مسودة!$C$140:$C$169)=SMALL(IF((ROW(مسودة!$C$140:$C$169)*(مسودة!$C$140:$C$169=$C$147)),ROW(مسودة!$C$140:$C$169)),ROW()-ROW(AO149)+1)),مسودة!AO142:AO$169)),0))</f>
        <v>61.515151515151508</v>
      </c>
      <c r="AP149" s="32" t="str">
        <f>IF(AO149&lt;50,"   ",IF(AO149&lt;65,"مقبول",IF(AO149&lt;75,"جيد",IF(AO149&lt;85,"جيدجداً",IF(AO149&lt;=100,"ممتاز","")))))</f>
        <v>مقبول</v>
      </c>
      <c r="AQ149" s="41"/>
      <c r="AR149" s="41"/>
      <c r="AS149" s="41"/>
      <c r="AT149" s="41"/>
      <c r="AU149" s="97"/>
    </row>
    <row r="150" spans="2:47" ht="28.5" customHeight="1" thickBot="1">
      <c r="B150" s="40">
        <f t="shared" ref="B150" si="16">B147+1</f>
        <v>33</v>
      </c>
      <c r="C150" s="90">
        <f t="array" ref="C150">IF(ISERROR(INDEX(مسودة!$C$140:$AV$169,SMALL(IF((مسودة!$AV$140:$AV$169="ناجح"),ROW(مسودة!$C$140:$AV$169)-MIN(ROW(مسودة!$C$140:$AV$169))+1,""),ROW(A3)),COLUMN(A3))),"",INDEX(مسودة!$C$140:$AV$169,SMALL(IF((مسودة!$AV$140:$AV$169="ناجح"),ROW(مسودة!$C$140:$AV$169)-MIN(ROW(مسودة!$C$140:$AV$169))+1,""),ROW(A3)),COLUMN(A3)))</f>
        <v>645</v>
      </c>
      <c r="D150" s="87" t="str">
        <f>IF(C150&lt;&gt;"",VLOOKUP(C150,مسودة!$C$140:$D$169,2,0),"")</f>
        <v xml:space="preserve">احمد صلاح الدين </v>
      </c>
      <c r="E150" s="87">
        <f>IF(C150&lt;&gt;"",VLOOKUP(C150,مسودة!$C$140:$E$169,3,0),"")</f>
        <v>247</v>
      </c>
      <c r="F150" s="11" t="s">
        <v>30</v>
      </c>
      <c r="G150" s="32">
        <f t="array" ref="G150">IF($C$150="","",IFERROR(MAX(IF((ROW(مسودة!$C$140:$C$169)=SMALL(IF((ROW(مسودة!$C$140:$C$169)*(مسودة!$C$140:$C$169=$C$150)),ROW(مسودة!$C$140:$C$169)),ROW()-ROW(G150)+1)),مسودة!G140:'مسودة'!G$169)),0))</f>
        <v>26</v>
      </c>
      <c r="H150" s="32">
        <f t="array" ref="H150">IF($C$150="","",IFERROR(MAX(IF((ROW(مسودة!$C$140:$C$169)=SMALL(IF((ROW(مسودة!$C$140:$C$169)*(مسودة!$C$140:$C$169=$C$150)),ROW(مسودة!$C$140:$C$169)),ROW()-ROW(H150)+1)),مسودة!H140:'مسودة'!H$169)),0))</f>
        <v>54</v>
      </c>
      <c r="I150" s="32">
        <f t="array" ref="I150">IF($C$150="","",IFERROR(MAX(IF((ROW(مسودة!$C$140:$C$169)=SMALL(IF((ROW(مسودة!$C$140:$C$169)*(مسودة!$C$140:$C$169=$C$150)),ROW(مسودة!$C$140:$C$169)),ROW()-ROW(I150)+1)),مسودة!I140:'مسودة'!I$169)),0))</f>
        <v>80</v>
      </c>
      <c r="J150" s="32">
        <f t="array" ref="J150">IF($C$150="","",IFERROR(MAX(IF((ROW(مسودة!$C$140:$C$169)=SMALL(IF((ROW(مسودة!$C$140:$C$169)*(مسودة!$C$140:$C$169=$C$150)),ROW(مسودة!$C$140:$C$169)),ROW()-ROW(J150)+1)),مسودة!J140:'مسودة'!J$169)),0))</f>
        <v>29</v>
      </c>
      <c r="K150" s="32">
        <f t="array" ref="K150">IF($C$150="","",IFERROR(MAX(IF((ROW(مسودة!$C$140:$C$169)=SMALL(IF((ROW(مسودة!$C$140:$C$169)*(مسودة!$C$140:$C$169=$C$150)),ROW(مسودة!$C$140:$C$169)),ROW()-ROW(K150)+1)),مسودة!K140:'مسودة'!K$169)),0))</f>
        <v>42</v>
      </c>
      <c r="L150" s="32">
        <f t="array" ref="L150">IF($C$150="","",IFERROR(MAX(IF((ROW(مسودة!$C$140:$C$169)=SMALL(IF((ROW(مسودة!$C$140:$C$169)*(مسودة!$C$140:$C$169=$C$150)),ROW(مسودة!$C$140:$C$169)),ROW()-ROW(L150)+1)),مسودة!L140:'مسودة'!L$169)),0))</f>
        <v>71</v>
      </c>
      <c r="M150" s="32">
        <f t="array" ref="M150">IF($C$150="","",IFERROR(MAX(IF((ROW(مسودة!$C$140:$C$169)=SMALL(IF((ROW(مسودة!$C$140:$C$169)*(مسودة!$C$140:$C$169=$C$150)),ROW(مسودة!$C$140:$C$169)),ROW()-ROW(M150)+1)),مسودة!M140:'مسودة'!M$169)),0))</f>
        <v>26</v>
      </c>
      <c r="N150" s="32">
        <f t="array" ref="N150">IF($C$150="","",IFERROR(MAX(IF((ROW(مسودة!$C$140:$C$169)=SMALL(IF((ROW(مسودة!$C$140:$C$169)*(مسودة!$C$140:$C$169=$C$150)),ROW(مسودة!$C$140:$C$169)),ROW()-ROW(N150)+1)),مسودة!N140:'مسودة'!N$169)),0))</f>
        <v>47</v>
      </c>
      <c r="O150" s="32">
        <f t="array" ref="O150">IF($C$150="","",IFERROR(MAX(IF((ROW(مسودة!$C$140:$C$169)=SMALL(IF((ROW(مسودة!$C$140:$C$169)*(مسودة!$C$140:$C$169=$C$150)),ROW(مسودة!$C$140:$C$169)),ROW()-ROW(O150)+1)),مسودة!O140:'مسودة'!O$169)),0))</f>
        <v>73</v>
      </c>
      <c r="P150" s="32">
        <f t="array" ref="P150">IF($C$150="","",IFERROR(MAX(IF((ROW(مسودة!$C$140:$C$169)=SMALL(IF((ROW(مسودة!$C$140:$C$169)*(مسودة!$C$140:$C$169=$C$150)),ROW(مسودة!$C$140:$C$169)),ROW()-ROW(P150)+1)),مسودة!P140:'مسودة'!P$169)),0))</f>
        <v>20</v>
      </c>
      <c r="Q150" s="32">
        <f t="array" ref="Q150">IF($C$150="","",IFERROR(MAX(IF((ROW(مسودة!$C$140:$C$169)=SMALL(IF((ROW(مسودة!$C$140:$C$169)*(مسودة!$C$140:$C$169=$C$150)),ROW(مسودة!$C$140:$C$169)),ROW()-ROW(Q150)+1)),مسودة!Q140:'مسودة'!Q$169)),0))</f>
        <v>25</v>
      </c>
      <c r="R150" s="32">
        <f t="array" ref="R150">IF($C$150="","",IFERROR(MAX(IF((ROW(مسودة!$C$140:$C$169)=SMALL(IF((ROW(مسودة!$C$140:$C$169)*(مسودة!$C$140:$C$169=$C$150)),ROW(مسودة!$C$140:$C$169)),ROW()-ROW(R150)+1)),مسودة!R140:'مسودة'!R$169)),0))</f>
        <v>45</v>
      </c>
      <c r="S150" s="32">
        <f t="array" ref="S150">IF($C$150="","",IFERROR(MAX(IF((ROW(مسودة!$C$140:$C$169)=SMALL(IF((ROW(مسودة!$C$140:$C$169)*(مسودة!$C$140:$C$169=$C$150)),ROW(مسودة!$C$140:$C$169)),ROW()-ROW(S150)+1)),مسودة!S140:'مسودة'!S$169)),0))</f>
        <v>22</v>
      </c>
      <c r="T150" s="32">
        <f t="array" ref="T150">IF($C$150="","",IFERROR(MAX(IF((ROW(مسودة!$C$140:$C$169)=SMALL(IF((ROW(مسودة!$C$140:$C$169)*(مسودة!$C$140:$C$169=$C$150)),ROW(مسودة!$C$140:$C$169)),ROW()-ROW(T150)+1)),مسودة!T140:'مسودة'!T$169)),0))</f>
        <v>29</v>
      </c>
      <c r="U150" s="32">
        <f t="array" ref="U150">IF($C$150="","",IFERROR(MAX(IF((ROW(مسودة!$C$140:$C$169)=SMALL(IF((ROW(مسودة!$C$140:$C$169)*(مسودة!$C$140:$C$169=$C$150)),ROW(مسودة!$C$140:$C$169)),ROW()-ROW(U150)+1)),مسودة!U140:'مسودة'!U$169)),0))</f>
        <v>51</v>
      </c>
      <c r="V150" s="32">
        <f t="array" ref="V150">IF($C$150="","",IFERROR(MAX(IF((ROW(مسودة!$C$140:$C$169)=SMALL(IF((ROW(مسودة!$C$140:$C$169)*(مسودة!$C$140:$C$169=$C$150)),ROW(مسودة!$C$140:$C$169)),ROW()-ROW(V150)+1)),مسودة!V140:'مسودة'!V$169)),0))</f>
        <v>17</v>
      </c>
      <c r="W150" s="32">
        <f t="array" ref="W150">IF($C$150="","",IFERROR(MAX(IF((ROW(مسودة!$C$140:$C$169)=SMALL(IF((ROW(مسودة!$C$140:$C$169)*(مسودة!$C$140:$C$169=$C$150)),ROW(مسودة!$C$140:$C$169)),ROW()-ROW(W150)+1)),مسودة!W140:'مسودة'!W$169)),0))</f>
        <v>28</v>
      </c>
      <c r="X150" s="32">
        <f t="array" ref="X150">IF($C$150="","",IFERROR(MAX(IF((ROW(مسودة!$C$140:$C$169)=SMALL(IF((ROW(مسودة!$C$140:$C$169)*(مسودة!$C$140:$C$169=$C$150)),ROW(مسودة!$C$140:$C$169)),ROW()-ROW(X150)+1)),مسودة!X140:'مسودة'!X$169)),0))</f>
        <v>45</v>
      </c>
      <c r="Y150" s="32">
        <f t="array" ref="Y150">IF($C$150="","",IFERROR(MAX(IF((ROW(مسودة!$C$140:$C$169)=SMALL(IF((ROW(مسودة!$C$140:$C$169)*(مسودة!$C$140:$C$169=$C$150)),ROW(مسودة!$C$140:$C$169)),ROW()-ROW(Y150)+1)),مسودة!Y140:'مسودة'!Y$169)),0))</f>
        <v>10</v>
      </c>
      <c r="Z150" s="32">
        <f t="array" ref="Z150">IF($C$150="","",IFERROR(MAX(IF((ROW(مسودة!$C$140:$C$169)=SMALL(IF((ROW(مسودة!$C$140:$C$169)*(مسودة!$C$140:$C$169=$C$150)),ROW(مسودة!$C$140:$C$169)),ROW()-ROW(Z150)+1)),مسودة!Z140:'مسودة'!Z$169)),0))</f>
        <v>24</v>
      </c>
      <c r="AA150" s="32">
        <f t="array" ref="AA150">IF($C$150="","",IFERROR(MAX(IF((ROW(مسودة!$C$140:$C$169)=SMALL(IF((ROW(مسودة!$C$140:$C$169)*(مسودة!$C$140:$C$169=$C$150)),ROW(مسودة!$C$140:$C$169)),ROW()-ROW(AA150)+1)),مسودة!AA140:'مسودة'!AA$169)),0))</f>
        <v>34</v>
      </c>
      <c r="AB150" s="32">
        <f t="array" ref="AB150">IF($C$150="","",IFERROR(MAX(IF((ROW(مسودة!$C$140:$C$169)=SMALL(IF((ROW(مسودة!$C$140:$C$169)*(مسودة!$C$140:$C$169=$C$150)),ROW(مسودة!$C$140:$C$169)),ROW()-ROW(AB150)+1)),مسودة!AB140:'مسودة'!AB$169)),0))</f>
        <v>10</v>
      </c>
      <c r="AC150" s="32">
        <f t="array" ref="AC150">IF($C$150="","",IFERROR(MAX(IF((ROW(مسودة!$C$140:$C$169)=SMALL(IF((ROW(مسودة!$C$140:$C$169)*(مسودة!$C$140:$C$169=$C$150)),ROW(مسودة!$C$140:$C$169)),ROW()-ROW(AC150)+1)),مسودة!AC140:'مسودة'!AC$169)),0))</f>
        <v>23</v>
      </c>
      <c r="AD150" s="32">
        <f t="array" ref="AD150">IF($C$150="","",IFERROR(MAX(IF((ROW(مسودة!$C$140:$C$169)=SMALL(IF((ROW(مسودة!$C$140:$C$169)*(مسودة!$C$140:$C$169=$C$150)),ROW(مسودة!$C$140:$C$169)),ROW()-ROW(AD150)+1)),مسودة!AD140:'مسودة'!AD$169)),0))</f>
        <v>33</v>
      </c>
      <c r="AE150" s="32">
        <f t="array" ref="AE150">IF($C$150="","",IFERROR(MAX(IF((ROW(مسودة!$C$140:$C$169)=SMALL(IF((ROW(مسودة!$C$140:$C$169)*(مسودة!$C$140:$C$169=$C$150)),ROW(مسودة!$C$140:$C$169)),ROW()-ROW(AE150)+1)),مسودة!AE140:'مسودة'!AE$169)),0))</f>
        <v>10</v>
      </c>
      <c r="AF150" s="32">
        <f t="array" ref="AF150">IF($C$150="","",IFERROR(MAX(IF((ROW(مسودة!$C$140:$C$169)=SMALL(IF((ROW(مسودة!$C$140:$C$169)*(مسودة!$C$140:$C$169=$C$150)),ROW(مسودة!$C$140:$C$169)),ROW()-ROW(AF150)+1)),مسودة!AF140:'مسودة'!AF$169)),0))</f>
        <v>13</v>
      </c>
      <c r="AG150" s="32">
        <f t="array" ref="AG150">IF($C$150="","",IFERROR(MAX(IF((ROW(مسودة!$C$140:$C$169)=SMALL(IF((ROW(مسودة!$C$140:$C$169)*(مسودة!$C$140:$C$169=$C$150)),ROW(مسودة!$C$140:$C$169)),ROW()-ROW(AG150)+1)),مسودة!AG140:'مسودة'!AG$169)),0))</f>
        <v>23</v>
      </c>
      <c r="AH150" s="32">
        <f t="array" ref="AH150">IF($C$150="","",IFERROR(MAX(IF((ROW(مسودة!$C$140:$C$169)=SMALL(IF((ROW(مسودة!$C$140:$C$169)*(مسودة!$C$140:$C$169=$C$150)),ROW(مسودة!$C$140:$C$169)),ROW()-ROW(AH150)+1)),مسودة!AH140:'مسودة'!AH$169)),0))</f>
        <v>9</v>
      </c>
      <c r="AI150" s="32">
        <f t="array" ref="AI150">IF($C$150="","",IFERROR(MAX(IF((ROW(مسودة!$C$140:$C$169)=SMALL(IF((ROW(مسودة!$C$140:$C$169)*(مسودة!$C$140:$C$169=$C$150)),ROW(مسودة!$C$140:$C$169)),ROW()-ROW(AI150)+1)),مسودة!AI140:'مسودة'!AI$169)),0))</f>
        <v>24</v>
      </c>
      <c r="AJ150" s="32">
        <f t="array" ref="AJ150">IF($C$150="","",IFERROR(MAX(IF((ROW(مسودة!$C$140:$C$169)=SMALL(IF((ROW(مسودة!$C$140:$C$169)*(مسودة!$C$140:$C$169=$C$150)),ROW(مسودة!$C$140:$C$169)),ROW()-ROW(AJ150)+1)),مسودة!AJ140:'مسودة'!AJ$169)),0))</f>
        <v>33</v>
      </c>
      <c r="AK150" s="32">
        <f t="array" ref="AK150">IF($C$150="","",IFERROR(MAX(IF((ROW(مسودة!$C$140:$C$169)=SMALL(IF((ROW(مسودة!$C$140:$C$169)*(مسودة!$C$140:$C$169=$C$150)),ROW(مسودة!$C$140:$C$169)),ROW()-ROW(AK150)+1)),مسودة!AK140:'مسودة'!AK$169)),0))</f>
        <v>6</v>
      </c>
      <c r="AL150" s="32">
        <f t="array" ref="AL150">IF($C$150="","",IFERROR(MAX(IF((ROW(مسودة!$C$140:$C$169)=SMALL(IF((ROW(مسودة!$C$140:$C$169)*(مسودة!$C$140:$C$169=$C$150)),ROW(مسودة!$C$140:$C$169)),ROW()-ROW(AL150)+1)),مسودة!AL140:'مسودة'!AL$169)),0))</f>
        <v>6</v>
      </c>
      <c r="AM150" s="32">
        <f t="array" ref="AM150">IF($C$150="","",IFERROR(MAX(IF((ROW(مسودة!$C$140:$C$169)=SMALL(IF((ROW(مسودة!$C$140:$C$169)*(مسودة!$C$140:$C$169=$C$150)),ROW(مسودة!$C$140:$C$169)),ROW()-ROW(AM150)+1)),مسودة!AM140:'مسودة'!AM$169)),0))</f>
        <v>12</v>
      </c>
      <c r="AN150" s="54"/>
      <c r="AO150" s="54"/>
      <c r="AP150" s="54"/>
      <c r="AQ150" s="98"/>
      <c r="AR150" s="99"/>
      <c r="AS150" s="98"/>
      <c r="AT150" s="99"/>
      <c r="AU150" s="95" t="str">
        <f>IFERROR(LOOKUP(2,1/((مسودة!$C$140:$C$169=C150)*(مسودة!$F$140:$F$169=F150)),مسودة!$AV$140:$AV$169),"")</f>
        <v>ناجح</v>
      </c>
    </row>
    <row r="151" spans="2:47" ht="28.5" customHeight="1" thickBot="1">
      <c r="B151" s="40"/>
      <c r="C151" s="91"/>
      <c r="D151" s="43"/>
      <c r="E151" s="43"/>
      <c r="F151" s="11" t="s">
        <v>31</v>
      </c>
      <c r="G151" s="32">
        <f t="array" ref="G151">IF($C$150="","",IFERROR(MAX(IF((ROW(مسودة!$C$140:$C$169)=SMALL(IF((ROW(مسودة!$C$140:$C$169)*(مسودة!$C$140:$C$169=$C$150)),ROW(مسودة!$C$140:$C$169)),ROW()-ROW(G151)+1)),مسودة!G141:'مسودة'!G$169)),0))</f>
        <v>30</v>
      </c>
      <c r="H151" s="32">
        <f t="array" ref="H151">IF($C$150="","",IFERROR(MAX(IF((ROW(مسودة!$C$140:$C$169)=SMALL(IF((ROW(مسودة!$C$140:$C$169)*(مسودة!$C$140:$C$169=$C$150)),ROW(مسودة!$C$140:$C$169)),ROW()-ROW(H151)+1)),مسودة!H141:'مسودة'!H$169)),0))</f>
        <v>50</v>
      </c>
      <c r="I151" s="32">
        <f t="array" ref="I151">IF($C$150="","",IFERROR(MAX(IF((ROW(مسودة!$C$140:$C$169)=SMALL(IF((ROW(مسودة!$C$140:$C$169)*(مسودة!$C$140:$C$169=$C$150)),ROW(مسودة!$C$140:$C$169)),ROW()-ROW(I151)+1)),مسودة!I141:'مسودة'!I$169)),0))</f>
        <v>80</v>
      </c>
      <c r="J151" s="32">
        <f t="array" ref="J151">IF($C$150="","",IFERROR(MAX(IF((ROW(مسودة!$C$140:$C$169)=SMALL(IF((ROW(مسودة!$C$140:$C$169)*(مسودة!$C$140:$C$169=$C$150)),ROW(مسودة!$C$140:$C$169)),ROW()-ROW(J151)+1)),مسودة!J141:'مسودة'!J$169)),0))</f>
        <v>28</v>
      </c>
      <c r="K151" s="32">
        <f t="array" ref="K151">IF($C$150="","",IFERROR(MAX(IF((ROW(مسودة!$C$140:$C$169)=SMALL(IF((ROW(مسودة!$C$140:$C$169)*(مسودة!$C$140:$C$169=$C$150)),ROW(مسودة!$C$140:$C$169)),ROW()-ROW(K151)+1)),مسودة!K141:'مسودة'!K$169)),0))</f>
        <v>45</v>
      </c>
      <c r="L151" s="32">
        <f t="array" ref="L151">IF($C$150="","",IFERROR(MAX(IF((ROW(مسودة!$C$140:$C$169)=SMALL(IF((ROW(مسودة!$C$140:$C$169)*(مسودة!$C$140:$C$169=$C$150)),ROW(مسودة!$C$140:$C$169)),ROW()-ROW(L151)+1)),مسودة!L141:'مسودة'!L$169)),0))</f>
        <v>73</v>
      </c>
      <c r="M151" s="32">
        <f t="array" ref="M151">IF($C$150="","",IFERROR(MAX(IF((ROW(مسودة!$C$140:$C$169)=SMALL(IF((ROW(مسودة!$C$140:$C$169)*(مسودة!$C$140:$C$169=$C$150)),ROW(مسودة!$C$140:$C$169)),ROW()-ROW(M151)+1)),مسودة!M141:'مسودة'!M$169)),0))</f>
        <v>24</v>
      </c>
      <c r="N151" s="32">
        <f t="array" ref="N151">IF($C$150="","",IFERROR(MAX(IF((ROW(مسودة!$C$140:$C$169)=SMALL(IF((ROW(مسودة!$C$140:$C$169)*(مسودة!$C$140:$C$169=$C$150)),ROW(مسودة!$C$140:$C$169)),ROW()-ROW(N151)+1)),مسودة!N141:'مسودة'!N$169)),0))</f>
        <v>43</v>
      </c>
      <c r="O151" s="32">
        <f t="array" ref="O151">IF($C$150="","",IFERROR(MAX(IF((ROW(مسودة!$C$140:$C$169)=SMALL(IF((ROW(مسودة!$C$140:$C$169)*(مسودة!$C$140:$C$169=$C$150)),ROW(مسودة!$C$140:$C$169)),ROW()-ROW(O151)+1)),مسودة!O141:'مسودة'!O$169)),0))</f>
        <v>67</v>
      </c>
      <c r="P151" s="32">
        <f t="array" ref="P151">IF($C$150="","",IFERROR(MAX(IF((ROW(مسودة!$C$140:$C$169)=SMALL(IF((ROW(مسودة!$C$140:$C$169)*(مسودة!$C$140:$C$169=$C$150)),ROW(مسودة!$C$140:$C$169)),ROW()-ROW(P151)+1)),مسودة!P141:'مسودة'!P$169)),0))</f>
        <v>20</v>
      </c>
      <c r="Q151" s="32">
        <f t="array" ref="Q151">IF($C$150="","",IFERROR(MAX(IF((ROW(مسودة!$C$140:$C$169)=SMALL(IF((ROW(مسودة!$C$140:$C$169)*(مسودة!$C$140:$C$169=$C$150)),ROW(مسودة!$C$140:$C$169)),ROW()-ROW(Q151)+1)),مسودة!Q141:'مسودة'!Q$169)),0))</f>
        <v>24</v>
      </c>
      <c r="R151" s="32">
        <f t="array" ref="R151">IF($C$150="","",IFERROR(MAX(IF((ROW(مسودة!$C$140:$C$169)=SMALL(IF((ROW(مسودة!$C$140:$C$169)*(مسودة!$C$140:$C$169=$C$150)),ROW(مسودة!$C$140:$C$169)),ROW()-ROW(R151)+1)),مسودة!R141:'مسودة'!R$169)),0))</f>
        <v>44</v>
      </c>
      <c r="S151" s="32">
        <f t="array" ref="S151">IF($C$150="","",IFERROR(MAX(IF((ROW(مسودة!$C$140:$C$169)=SMALL(IF((ROW(مسودة!$C$140:$C$169)*(مسودة!$C$140:$C$169=$C$150)),ROW(مسودة!$C$140:$C$169)),ROW()-ROW(S151)+1)),مسودة!S141:'مسودة'!S$169)),0))</f>
        <v>24</v>
      </c>
      <c r="T151" s="32">
        <f t="array" ref="T151">IF($C$150="","",IFERROR(MAX(IF((ROW(مسودة!$C$140:$C$169)=SMALL(IF((ROW(مسودة!$C$140:$C$169)*(مسودة!$C$140:$C$169=$C$150)),ROW(مسودة!$C$140:$C$169)),ROW()-ROW(T151)+1)),مسودة!T141:'مسودة'!T$169)),0))</f>
        <v>32</v>
      </c>
      <c r="U151" s="32">
        <f t="array" ref="U151">IF($C$150="","",IFERROR(MAX(IF((ROW(مسودة!$C$140:$C$169)=SMALL(IF((ROW(مسودة!$C$140:$C$169)*(مسودة!$C$140:$C$169=$C$150)),ROW(مسودة!$C$140:$C$169)),ROW()-ROW(U151)+1)),مسودة!U141:'مسودة'!U$169)),0))</f>
        <v>56</v>
      </c>
      <c r="V151" s="32">
        <f t="array" ref="V151">IF($C$150="","",IFERROR(MAX(IF((ROW(مسودة!$C$140:$C$169)=SMALL(IF((ROW(مسودة!$C$140:$C$169)*(مسودة!$C$140:$C$169=$C$150)),ROW(مسودة!$C$140:$C$169)),ROW()-ROW(V151)+1)),مسودة!V141:'مسودة'!V$169)),0))</f>
        <v>19</v>
      </c>
      <c r="W151" s="32">
        <f t="array" ref="W151">IF($C$150="","",IFERROR(MAX(IF((ROW(مسودة!$C$140:$C$169)=SMALL(IF((ROW(مسودة!$C$140:$C$169)*(مسودة!$C$140:$C$169=$C$150)),ROW(مسودة!$C$140:$C$169)),ROW()-ROW(W151)+1)),مسودة!W141:'مسودة'!W$169)),0))</f>
        <v>24</v>
      </c>
      <c r="X151" s="32">
        <f t="array" ref="X151">IF($C$150="","",IFERROR(MAX(IF((ROW(مسودة!$C$140:$C$169)=SMALL(IF((ROW(مسودة!$C$140:$C$169)*(مسودة!$C$140:$C$169=$C$150)),ROW(مسودة!$C$140:$C$169)),ROW()-ROW(X151)+1)),مسودة!X141:'مسودة'!X$169)),0))</f>
        <v>43</v>
      </c>
      <c r="Y151" s="32">
        <f t="array" ref="Y151">IF($C$150="","",IFERROR(MAX(IF((ROW(مسودة!$C$140:$C$169)=SMALL(IF((ROW(مسودة!$C$140:$C$169)*(مسودة!$C$140:$C$169=$C$150)),ROW(مسودة!$C$140:$C$169)),ROW()-ROW(Y151)+1)),مسودة!Y141:'مسودة'!Y$169)),0))</f>
        <v>10</v>
      </c>
      <c r="Z151" s="32">
        <f t="array" ref="Z151">IF($C$150="","",IFERROR(MAX(IF((ROW(مسودة!$C$140:$C$169)=SMALL(IF((ROW(مسودة!$C$140:$C$169)*(مسودة!$C$140:$C$169=$C$150)),ROW(مسودة!$C$140:$C$169)),ROW()-ROW(Z151)+1)),مسودة!Z141:'مسودة'!Z$169)),0))</f>
        <v>18</v>
      </c>
      <c r="AA151" s="32">
        <f t="array" ref="AA151">IF($C$150="","",IFERROR(MAX(IF((ROW(مسودة!$C$140:$C$169)=SMALL(IF((ROW(مسودة!$C$140:$C$169)*(مسودة!$C$140:$C$169=$C$150)),ROW(مسودة!$C$140:$C$169)),ROW()-ROW(AA151)+1)),مسودة!AA141:'مسودة'!AA$169)),0))</f>
        <v>28</v>
      </c>
      <c r="AB151" s="32">
        <f t="array" ref="AB151">IF($C$150="","",IFERROR(MAX(IF((ROW(مسودة!$C$140:$C$169)=SMALL(IF((ROW(مسودة!$C$140:$C$169)*(مسودة!$C$140:$C$169=$C$150)),ROW(مسودة!$C$140:$C$169)),ROW()-ROW(AB151)+1)),مسودة!AB141:'مسودة'!AB$169)),0))</f>
        <v>10</v>
      </c>
      <c r="AC151" s="32">
        <f t="array" ref="AC151">IF($C$150="","",IFERROR(MAX(IF((ROW(مسودة!$C$140:$C$169)=SMALL(IF((ROW(مسودة!$C$140:$C$169)*(مسودة!$C$140:$C$169=$C$150)),ROW(مسودة!$C$140:$C$169)),ROW()-ROW(AC151)+1)),مسودة!AC141:'مسودة'!AC$169)),0))</f>
        <v>20</v>
      </c>
      <c r="AD151" s="32">
        <f t="array" ref="AD151">IF($C$150="","",IFERROR(MAX(IF((ROW(مسودة!$C$140:$C$169)=SMALL(IF((ROW(مسودة!$C$140:$C$169)*(مسودة!$C$140:$C$169=$C$150)),ROW(مسودة!$C$140:$C$169)),ROW()-ROW(AD151)+1)),مسودة!AD141:'مسودة'!AD$169)),0))</f>
        <v>30</v>
      </c>
      <c r="AE151" s="32">
        <f t="array" ref="AE151">IF($C$150="","",IFERROR(MAX(IF((ROW(مسودة!$C$140:$C$169)=SMALL(IF((ROW(مسودة!$C$140:$C$169)*(مسودة!$C$140:$C$169=$C$150)),ROW(مسودة!$C$140:$C$169)),ROW()-ROW(AE151)+1)),مسودة!AE141:'مسودة'!AE$169)),0))</f>
        <v>11</v>
      </c>
      <c r="AF151" s="32">
        <f t="array" ref="AF151">IF($C$150="","",IFERROR(MAX(IF((ROW(مسودة!$C$140:$C$169)=SMALL(IF((ROW(مسودة!$C$140:$C$169)*(مسودة!$C$140:$C$169=$C$150)),ROW(مسودة!$C$140:$C$169)),ROW()-ROW(AF151)+1)),مسودة!AF141:'مسودة'!AF$169)),0))</f>
        <v>23</v>
      </c>
      <c r="AG151" s="32">
        <f t="array" ref="AG151">IF($C$150="","",IFERROR(MAX(IF((ROW(مسودة!$C$140:$C$169)=SMALL(IF((ROW(مسودة!$C$140:$C$169)*(مسودة!$C$140:$C$169=$C$150)),ROW(مسودة!$C$140:$C$169)),ROW()-ROW(AG151)+1)),مسودة!AG141:'مسودة'!AG$169)),0))</f>
        <v>34</v>
      </c>
      <c r="AH151" s="32">
        <f t="array" ref="AH151">IF($C$150="","",IFERROR(MAX(IF((ROW(مسودة!$C$140:$C$169)=SMALL(IF((ROW(مسودة!$C$140:$C$169)*(مسودة!$C$140:$C$169=$C$150)),ROW(مسودة!$C$140:$C$169)),ROW()-ROW(AH151)+1)),مسودة!AH141:'مسودة'!AH$169)),0))</f>
        <v>10</v>
      </c>
      <c r="AI151" s="32">
        <f t="array" ref="AI151">IF($C$150="","",IFERROR(MAX(IF((ROW(مسودة!$C$140:$C$169)=SMALL(IF((ROW(مسودة!$C$140:$C$169)*(مسودة!$C$140:$C$169=$C$150)),ROW(مسودة!$C$140:$C$169)),ROW()-ROW(AI151)+1)),مسودة!AI141:'مسودة'!AI$169)),0))</f>
        <v>20</v>
      </c>
      <c r="AJ151" s="32">
        <f t="array" ref="AJ151">IF($C$150="","",IFERROR(MAX(IF((ROW(مسودة!$C$140:$C$169)=SMALL(IF((ROW(مسودة!$C$140:$C$169)*(مسودة!$C$140:$C$169=$C$150)),ROW(مسودة!$C$140:$C$169)),ROW()-ROW(AJ151)+1)),مسودة!AJ141:'مسودة'!AJ$169)),0))</f>
        <v>30</v>
      </c>
      <c r="AK151" s="32">
        <f t="array" ref="AK151">IF($C$150="","",IFERROR(MAX(IF((ROW(مسودة!$C$140:$C$169)=SMALL(IF((ROW(مسودة!$C$140:$C$169)*(مسودة!$C$140:$C$169=$C$150)),ROW(مسودة!$C$140:$C$169)),ROW()-ROW(AK151)+1)),مسودة!AK141:'مسودة'!AK$169)),0))</f>
        <v>4</v>
      </c>
      <c r="AL151" s="32">
        <f t="array" ref="AL151">IF($C$150="","",IFERROR(MAX(IF((ROW(مسودة!$C$140:$C$169)=SMALL(IF((ROW(مسودة!$C$140:$C$169)*(مسودة!$C$140:$C$169=$C$150)),ROW(مسودة!$C$140:$C$169)),ROW()-ROW(AL151)+1)),مسودة!AL141:'مسودة'!AL$169)),0))</f>
        <v>9</v>
      </c>
      <c r="AM151" s="32">
        <f t="array" ref="AM151">IF($C$150="","",IFERROR(MAX(IF((ROW(مسودة!$C$140:$C$169)=SMALL(IF((ROW(مسودة!$C$140:$C$169)*(مسودة!$C$140:$C$169=$C$150)),ROW(مسودة!$C$140:$C$169)),ROW()-ROW(AM151)+1)),مسودة!AM141:'مسودة'!AM$169)),0))</f>
        <v>13</v>
      </c>
      <c r="AN151" s="48"/>
      <c r="AO151" s="48"/>
      <c r="AP151" s="48"/>
      <c r="AQ151" s="100"/>
      <c r="AR151" s="101"/>
      <c r="AS151" s="100"/>
      <c r="AT151" s="101"/>
      <c r="AU151" s="96"/>
    </row>
    <row r="152" spans="2:47" ht="28.5" customHeight="1" thickBot="1">
      <c r="B152" s="40"/>
      <c r="C152" s="85"/>
      <c r="D152" s="43"/>
      <c r="E152" s="43"/>
      <c r="F152" s="14" t="s">
        <v>32</v>
      </c>
      <c r="G152" s="32">
        <f t="array" ref="G152">IF($C$150="","",IFERROR(MAX(IF((ROW(مسودة!$C$140:$C$169)=SMALL(IF((ROW(مسودة!$C$140:$C$169)*(مسودة!$C$140:$C$169=$C$150)),ROW(مسودة!$C$140:$C$169)),ROW()-ROW(G152)+1)),مسودة!G142:'مسودة'!G$169)),0))</f>
        <v>56</v>
      </c>
      <c r="H152" s="32">
        <f t="array" ref="H152">IF($C$150="","",IFERROR(MAX(IF((ROW(مسودة!$C$140:$C$169)=SMALL(IF((ROW(مسودة!$C$140:$C$169)*(مسودة!$C$140:$C$169=$C$150)),ROW(مسودة!$C$140:$C$169)),ROW()-ROW(H152)+1)),مسودة!H142:'مسودة'!H$169)),0))</f>
        <v>104</v>
      </c>
      <c r="I152" s="32">
        <f t="array" ref="I152">IF($C$150="","",IFERROR(MAX(IF((ROW(مسودة!$C$140:$C$169)=SMALL(IF((ROW(مسودة!$C$140:$C$169)*(مسودة!$C$140:$C$169=$C$150)),ROW(مسودة!$C$140:$C$169)),ROW()-ROW(I152)+1)),مسودة!I142:'مسودة'!I$169)),0))</f>
        <v>160</v>
      </c>
      <c r="J152" s="32">
        <f t="array" ref="J152">IF($C$150="","",IFERROR(MAX(IF((ROW(مسودة!$C$140:$C$169)=SMALL(IF((ROW(مسودة!$C$140:$C$169)*(مسودة!$C$140:$C$169=$C$150)),ROW(مسودة!$C$140:$C$169)),ROW()-ROW(J152)+1)),مسودة!J142:'مسودة'!J$169)),0))</f>
        <v>57</v>
      </c>
      <c r="K152" s="32">
        <f t="array" ref="K152">IF($C$150="","",IFERROR(MAX(IF((ROW(مسودة!$C$140:$C$169)=SMALL(IF((ROW(مسودة!$C$140:$C$169)*(مسودة!$C$140:$C$169=$C$150)),ROW(مسودة!$C$140:$C$169)),ROW()-ROW(K152)+1)),مسودة!K142:'مسودة'!K$169)),0))</f>
        <v>87</v>
      </c>
      <c r="L152" s="32">
        <f t="array" ref="L152">IF($C$150="","",IFERROR(MAX(IF((ROW(مسودة!$C$140:$C$169)=SMALL(IF((ROW(مسودة!$C$140:$C$169)*(مسودة!$C$140:$C$169=$C$150)),ROW(مسودة!$C$140:$C$169)),ROW()-ROW(L152)+1)),مسودة!L142:'مسودة'!L$169)),0))</f>
        <v>144</v>
      </c>
      <c r="M152" s="32">
        <f t="array" ref="M152">IF($C$150="","",IFERROR(MAX(IF((ROW(مسودة!$C$140:$C$169)=SMALL(IF((ROW(مسودة!$C$140:$C$169)*(مسودة!$C$140:$C$169=$C$150)),ROW(مسودة!$C$140:$C$169)),ROW()-ROW(M152)+1)),مسودة!M142:'مسودة'!M$169)),0))</f>
        <v>50</v>
      </c>
      <c r="N152" s="32">
        <f t="array" ref="N152">IF($C$150="","",IFERROR(MAX(IF((ROW(مسودة!$C$140:$C$169)=SMALL(IF((ROW(مسودة!$C$140:$C$169)*(مسودة!$C$140:$C$169=$C$150)),ROW(مسودة!$C$140:$C$169)),ROW()-ROW(N152)+1)),مسودة!N142:'مسودة'!N$169)),0))</f>
        <v>90</v>
      </c>
      <c r="O152" s="32">
        <f t="array" ref="O152">IF($C$150="","",IFERROR(MAX(IF((ROW(مسودة!$C$140:$C$169)=SMALL(IF((ROW(مسودة!$C$140:$C$169)*(مسودة!$C$140:$C$169=$C$150)),ROW(مسودة!$C$140:$C$169)),ROW()-ROW(O152)+1)),مسودة!O142:'مسودة'!O$169)),0))</f>
        <v>140</v>
      </c>
      <c r="P152" s="32">
        <f t="array" ref="P152">IF($C$150="","",IFERROR(MAX(IF((ROW(مسودة!$C$140:$C$169)=SMALL(IF((ROW(مسودة!$C$140:$C$169)*(مسودة!$C$140:$C$169=$C$150)),ROW(مسودة!$C$140:$C$169)),ROW()-ROW(P152)+1)),مسودة!P142:'مسودة'!P$169)),0))</f>
        <v>40</v>
      </c>
      <c r="Q152" s="32">
        <f t="array" ref="Q152">IF($C$150="","",IFERROR(MAX(IF((ROW(مسودة!$C$140:$C$169)=SMALL(IF((ROW(مسودة!$C$140:$C$169)*(مسودة!$C$140:$C$169=$C$150)),ROW(مسودة!$C$140:$C$169)),ROW()-ROW(Q152)+1)),مسودة!Q142:'مسودة'!Q$169)),0))</f>
        <v>49</v>
      </c>
      <c r="R152" s="32">
        <f t="array" ref="R152">IF($C$150="","",IFERROR(MAX(IF((ROW(مسودة!$C$140:$C$169)=SMALL(IF((ROW(مسودة!$C$140:$C$169)*(مسودة!$C$140:$C$169=$C$150)),ROW(مسودة!$C$140:$C$169)),ROW()-ROW(R152)+1)),مسودة!R142:'مسودة'!R$169)),0))</f>
        <v>89</v>
      </c>
      <c r="S152" s="32">
        <f t="array" ref="S152">IF($C$150="","",IFERROR(MAX(IF((ROW(مسودة!$C$140:$C$169)=SMALL(IF((ROW(مسودة!$C$140:$C$169)*(مسودة!$C$140:$C$169=$C$150)),ROW(مسودة!$C$140:$C$169)),ROW()-ROW(S152)+1)),مسودة!S142:'مسودة'!S$169)),0))</f>
        <v>46</v>
      </c>
      <c r="T152" s="32">
        <f t="array" ref="T152">IF($C$150="","",IFERROR(MAX(IF((ROW(مسودة!$C$140:$C$169)=SMALL(IF((ROW(مسودة!$C$140:$C$169)*(مسودة!$C$140:$C$169=$C$150)),ROW(مسودة!$C$140:$C$169)),ROW()-ROW(T152)+1)),مسودة!T142:'مسودة'!T$169)),0))</f>
        <v>61</v>
      </c>
      <c r="U152" s="32">
        <f t="array" ref="U152">IF($C$150="","",IFERROR(MAX(IF((ROW(مسودة!$C$140:$C$169)=SMALL(IF((ROW(مسودة!$C$140:$C$169)*(مسودة!$C$140:$C$169=$C$150)),ROW(مسودة!$C$140:$C$169)),ROW()-ROW(U152)+1)),مسودة!U142:'مسودة'!U$169)),0))</f>
        <v>107</v>
      </c>
      <c r="V152" s="32">
        <f t="array" ref="V152">IF($C$150="","",IFERROR(MAX(IF((ROW(مسودة!$C$140:$C$169)=SMALL(IF((ROW(مسودة!$C$140:$C$169)*(مسودة!$C$140:$C$169=$C$150)),ROW(مسودة!$C$140:$C$169)),ROW()-ROW(V152)+1)),مسودة!V142:'مسودة'!V$169)),0))</f>
        <v>36</v>
      </c>
      <c r="W152" s="32">
        <f t="array" ref="W152">IF($C$150="","",IFERROR(MAX(IF((ROW(مسودة!$C$140:$C$169)=SMALL(IF((ROW(مسودة!$C$140:$C$169)*(مسودة!$C$140:$C$169=$C$150)),ROW(مسودة!$C$140:$C$169)),ROW()-ROW(W152)+1)),مسودة!W142:'مسودة'!W$169)),0))</f>
        <v>52</v>
      </c>
      <c r="X152" s="32">
        <f t="array" ref="X152">IF($C$150="","",IFERROR(MAX(IF((ROW(مسودة!$C$140:$C$169)=SMALL(IF((ROW(مسودة!$C$140:$C$169)*(مسودة!$C$140:$C$169=$C$150)),ROW(مسودة!$C$140:$C$169)),ROW()-ROW(X152)+1)),مسودة!X142:'مسودة'!X$169)),0))</f>
        <v>88</v>
      </c>
      <c r="Y152" s="32">
        <f t="array" ref="Y152">IF($C$150="","",IFERROR(MAX(IF((ROW(مسودة!$C$140:$C$169)=SMALL(IF((ROW(مسودة!$C$140:$C$169)*(مسودة!$C$140:$C$169=$C$150)),ROW(مسودة!$C$140:$C$169)),ROW()-ROW(Y152)+1)),مسودة!Y142:'مسودة'!Y$169)),0))</f>
        <v>20</v>
      </c>
      <c r="Z152" s="32">
        <f t="array" ref="Z152">IF($C$150="","",IFERROR(MAX(IF((ROW(مسودة!$C$140:$C$169)=SMALL(IF((ROW(مسودة!$C$140:$C$169)*(مسودة!$C$140:$C$169=$C$150)),ROW(مسودة!$C$140:$C$169)),ROW()-ROW(Z152)+1)),مسودة!Z142:'مسودة'!Z$169)),0))</f>
        <v>42</v>
      </c>
      <c r="AA152" s="32">
        <f t="array" ref="AA152">IF($C$150="","",IFERROR(MAX(IF((ROW(مسودة!$C$140:$C$169)=SMALL(IF((ROW(مسودة!$C$140:$C$169)*(مسودة!$C$140:$C$169=$C$150)),ROW(مسودة!$C$140:$C$169)),ROW()-ROW(AA152)+1)),مسودة!AA142:'مسودة'!AA$169)),0))</f>
        <v>62</v>
      </c>
      <c r="AB152" s="32">
        <f t="array" ref="AB152">IF($C$150="","",IFERROR(MAX(IF((ROW(مسودة!$C$140:$C$169)=SMALL(IF((ROW(مسودة!$C$140:$C$169)*(مسودة!$C$140:$C$169=$C$150)),ROW(مسودة!$C$140:$C$169)),ROW()-ROW(AB152)+1)),مسودة!AB142:'مسودة'!AB$169)),0))</f>
        <v>20</v>
      </c>
      <c r="AC152" s="32">
        <f t="array" ref="AC152">IF($C$150="","",IFERROR(MAX(IF((ROW(مسودة!$C$140:$C$169)=SMALL(IF((ROW(مسودة!$C$140:$C$169)*(مسودة!$C$140:$C$169=$C$150)),ROW(مسودة!$C$140:$C$169)),ROW()-ROW(AC152)+1)),مسودة!AC142:'مسودة'!AC$169)),0))</f>
        <v>43</v>
      </c>
      <c r="AD152" s="32">
        <f t="array" ref="AD152">IF($C$150="","",IFERROR(MAX(IF((ROW(مسودة!$C$140:$C$169)=SMALL(IF((ROW(مسودة!$C$140:$C$169)*(مسودة!$C$140:$C$169=$C$150)),ROW(مسودة!$C$140:$C$169)),ROW()-ROW(AD152)+1)),مسودة!AD142:'مسودة'!AD$169)),0))</f>
        <v>63</v>
      </c>
      <c r="AE152" s="32">
        <f t="array" ref="AE152">IF($C$150="","",IFERROR(MAX(IF((ROW(مسودة!$C$140:$C$169)=SMALL(IF((ROW(مسودة!$C$140:$C$169)*(مسودة!$C$140:$C$169=$C$150)),ROW(مسودة!$C$140:$C$169)),ROW()-ROW(AE152)+1)),مسودة!AE142:'مسودة'!AE$169)),0))</f>
        <v>21</v>
      </c>
      <c r="AF152" s="32">
        <f t="array" ref="AF152">IF($C$150="","",IFERROR(MAX(IF((ROW(مسودة!$C$140:$C$169)=SMALL(IF((ROW(مسودة!$C$140:$C$169)*(مسودة!$C$140:$C$169=$C$150)),ROW(مسودة!$C$140:$C$169)),ROW()-ROW(AF152)+1)),مسودة!AF142:'مسودة'!AF$169)),0))</f>
        <v>36</v>
      </c>
      <c r="AG152" s="32">
        <f t="array" ref="AG152">IF($C$150="","",IFERROR(MAX(IF((ROW(مسودة!$C$140:$C$169)=SMALL(IF((ROW(مسودة!$C$140:$C$169)*(مسودة!$C$140:$C$169=$C$150)),ROW(مسودة!$C$140:$C$169)),ROW()-ROW(AG152)+1)),مسودة!AG142:'مسودة'!AG$169)),0))</f>
        <v>57</v>
      </c>
      <c r="AH152" s="32">
        <f t="array" ref="AH152">IF($C$150="","",IFERROR(MAX(IF((ROW(مسودة!$C$140:$C$169)=SMALL(IF((ROW(مسودة!$C$140:$C$169)*(مسودة!$C$140:$C$169=$C$150)),ROW(مسودة!$C$140:$C$169)),ROW()-ROW(AH152)+1)),مسودة!AH142:'مسودة'!AH$169)),0))</f>
        <v>19</v>
      </c>
      <c r="AI152" s="32">
        <f t="array" ref="AI152">IF($C$150="","",IFERROR(MAX(IF((ROW(مسودة!$C$140:$C$169)=SMALL(IF((ROW(مسودة!$C$140:$C$169)*(مسودة!$C$140:$C$169=$C$150)),ROW(مسودة!$C$140:$C$169)),ROW()-ROW(AI152)+1)),مسودة!AI142:'مسودة'!AI$169)),0))</f>
        <v>44</v>
      </c>
      <c r="AJ152" s="32">
        <f t="array" ref="AJ152">IF($C$150="","",IFERROR(MAX(IF((ROW(مسودة!$C$140:$C$169)=SMALL(IF((ROW(مسودة!$C$140:$C$169)*(مسودة!$C$140:$C$169=$C$150)),ROW(مسودة!$C$140:$C$169)),ROW()-ROW(AJ152)+1)),مسودة!AJ142:'مسودة'!AJ$169)),0))</f>
        <v>63</v>
      </c>
      <c r="AK152" s="32">
        <f t="array" ref="AK152">IF($C$150="","",IFERROR(MAX(IF((ROW(مسودة!$C$140:$C$169)=SMALL(IF((ROW(مسودة!$C$140:$C$169)*(مسودة!$C$140:$C$169=$C$150)),ROW(مسودة!$C$140:$C$169)),ROW()-ROW(AK152)+1)),مسودة!AK142:'مسودة'!AK$169)),0))</f>
        <v>10</v>
      </c>
      <c r="AL152" s="32">
        <f t="array" ref="AL152">IF($C$150="","",IFERROR(MAX(IF((ROW(مسودة!$C$140:$C$169)=SMALL(IF((ROW(مسودة!$C$140:$C$169)*(مسودة!$C$140:$C$169=$C$150)),ROW(مسودة!$C$140:$C$169)),ROW()-ROW(AL152)+1)),مسودة!AL142:'مسودة'!AL$169)),0))</f>
        <v>15</v>
      </c>
      <c r="AM152" s="32">
        <f t="array" ref="AM152">IF($C$150="","",IFERROR(MAX(IF((ROW(مسودة!$C$140:$C$169)=SMALL(IF((ROW(مسودة!$C$140:$C$169)*(مسودة!$C$140:$C$169=$C$150)),ROW(مسودة!$C$140:$C$169)),ROW()-ROW(AM152)+1)),مسودة!AM142:'مسودة'!AM$169)),0))</f>
        <v>25</v>
      </c>
      <c r="AN152" s="32">
        <f t="array" ref="AN152">IF($C$150="","",IFERROR(MAX(IF((ROW(مسودة!$C$140:$C$169)=SMALL(IF((ROW(مسودة!$C$140:$C$169)*(مسودة!$C$140:$C$169=$C$150)),ROW(مسودة!$C$140:$C$169)),ROW()-ROW(AN152)+1)),مسودة!AN142:AN$169)),0))</f>
        <v>998</v>
      </c>
      <c r="AO152" s="32">
        <f t="array" ref="AO152">IF($C$150="","",IFERROR(MAX(IF((ROW(مسودة!$C$140:$C$169)=SMALL(IF((ROW(مسودة!$C$140:$C$169)*(مسودة!$C$140:$C$169=$C$150)),ROW(مسودة!$C$140:$C$169)),ROW()-ROW(AO152)+1)),مسودة!AO142:AO$169)),0))</f>
        <v>75.606060606060609</v>
      </c>
      <c r="AP152" s="32" t="str">
        <f>IF(AO152&lt;50,"   ",IF(AO152&lt;65,"مقبول",IF(AO152&lt;75,"جيد",IF(AO152&lt;85,"جيدجداً",IF(AO152&lt;=100,"ممتاز","")))))</f>
        <v>جيدجداً</v>
      </c>
      <c r="AQ152" s="102"/>
      <c r="AR152" s="103"/>
      <c r="AS152" s="102"/>
      <c r="AT152" s="103"/>
      <c r="AU152" s="97"/>
    </row>
    <row r="153" spans="2:47" ht="28.5" customHeight="1" thickBot="1">
      <c r="B153" s="40">
        <f t="shared" ref="B153" si="17">B150+1</f>
        <v>34</v>
      </c>
      <c r="C153" s="90">
        <f t="array" ref="C153">IF(ISERROR(INDEX(مسودة!$C$140:$AV$169,SMALL(IF((مسودة!$AV$140:$AV$169="ناجح"),ROW(مسودة!$C$140:$AV$169)-MIN(ROW(مسودة!$C$140:$AV$169))+1,""),ROW(A4)),COLUMN(A4))),"",INDEX(مسودة!$C$140:$AV$169,SMALL(IF((مسودة!$AV$140:$AV$169="ناجح"),ROW(مسودة!$C$140:$AV$169)-MIN(ROW(مسودة!$C$140:$AV$169))+1,""),ROW(A4)),COLUMN(A4)))</f>
        <v>647</v>
      </c>
      <c r="D153" s="87" t="str">
        <f>IF(C153&lt;&gt;"",VLOOKUP(C153,مسودة!$C$140:$D$169,2,0),"")</f>
        <v xml:space="preserve">احمد  مصطفى </v>
      </c>
      <c r="E153" s="87">
        <f>IF(C153&lt;&gt;"",VLOOKUP(C153,مسودة!$C$140:$E$169,3,0),"")</f>
        <v>249</v>
      </c>
      <c r="F153" s="11" t="s">
        <v>30</v>
      </c>
      <c r="G153" s="32">
        <f t="array" ref="G153">IF($C$153="","",IFERROR(MAX(IF((ROW(مسودة!$C$140:$C$169)=SMALL(IF((ROW(مسودة!$C$140:$C$169)*(مسودة!$C$140:$C$169=$C$153)),ROW(مسودة!$C$140:$C$169)),ROW()-ROW(G153)+1)),مسودة!G140:'مسودة'!G$169)),0))</f>
        <v>18</v>
      </c>
      <c r="H153" s="32">
        <f t="array" ref="H153">IF($C$153="","",IFERROR(MAX(IF((ROW(مسودة!$C$140:$C$169)=SMALL(IF((ROW(مسودة!$C$140:$C$169)*(مسودة!$C$140:$C$169=$C$153)),ROW(مسودة!$C$140:$C$169)),ROW()-ROW(H153)+1)),مسودة!H140:'مسودة'!H$169)),0))</f>
        <v>56</v>
      </c>
      <c r="I153" s="32">
        <f t="array" ref="I153">IF($C$153="","",IFERROR(MAX(IF((ROW(مسودة!$C$140:$C$169)=SMALL(IF((ROW(مسودة!$C$140:$C$169)*(مسودة!$C$140:$C$169=$C$153)),ROW(مسودة!$C$140:$C$169)),ROW()-ROW(I153)+1)),مسودة!I140:'مسودة'!I$169)),0))</f>
        <v>74</v>
      </c>
      <c r="J153" s="32">
        <f t="array" ref="J153">IF($C$153="","",IFERROR(MAX(IF((ROW(مسودة!$C$140:$C$169)=SMALL(IF((ROW(مسودة!$C$140:$C$169)*(مسودة!$C$140:$C$169=$C$153)),ROW(مسودة!$C$140:$C$169)),ROW()-ROW(J153)+1)),مسودة!J140:'مسودة'!J$169)),0))</f>
        <v>24</v>
      </c>
      <c r="K153" s="32">
        <f t="array" ref="K153">IF($C$153="","",IFERROR(MAX(IF((ROW(مسودة!$C$140:$C$169)=SMALL(IF((ROW(مسودة!$C$140:$C$169)*(مسودة!$C$140:$C$169=$C$153)),ROW(مسودة!$C$140:$C$169)),ROW()-ROW(K153)+1)),مسودة!K140:'مسودة'!K$169)),0))</f>
        <v>30</v>
      </c>
      <c r="L153" s="32">
        <f t="array" ref="L153">IF($C$153="","",IFERROR(MAX(IF((ROW(مسودة!$C$140:$C$169)=SMALL(IF((ROW(مسودة!$C$140:$C$169)*(مسودة!$C$140:$C$169=$C$153)),ROW(مسودة!$C$140:$C$169)),ROW()-ROW(L153)+1)),مسودة!L140:'مسودة'!L$169)),0))</f>
        <v>54</v>
      </c>
      <c r="M153" s="32">
        <f t="array" ref="M153">IF($C$153="","",IFERROR(MAX(IF((ROW(مسودة!$C$140:$C$169)=SMALL(IF((ROW(مسودة!$C$140:$C$169)*(مسودة!$C$140:$C$169=$C$153)),ROW(مسودة!$C$140:$C$169)),ROW()-ROW(M153)+1)),مسودة!M140:'مسودة'!M$169)),0))</f>
        <v>17</v>
      </c>
      <c r="N153" s="32">
        <f t="array" ref="N153">IF($C$153="","",IFERROR(MAX(IF((ROW(مسودة!$C$140:$C$169)=SMALL(IF((ROW(مسودة!$C$140:$C$169)*(مسودة!$C$140:$C$169=$C$153)),ROW(مسودة!$C$140:$C$169)),ROW()-ROW(N153)+1)),مسودة!N140:'مسودة'!N$169)),0))</f>
        <v>44</v>
      </c>
      <c r="O153" s="32">
        <f t="array" ref="O153">IF($C$153="","",IFERROR(MAX(IF((ROW(مسودة!$C$140:$C$169)=SMALL(IF((ROW(مسودة!$C$140:$C$169)*(مسودة!$C$140:$C$169=$C$153)),ROW(مسودة!$C$140:$C$169)),ROW()-ROW(O153)+1)),مسودة!O140:'مسودة'!O$169)),0))</f>
        <v>61</v>
      </c>
      <c r="P153" s="32">
        <f t="array" ref="P153">IF($C$153="","",IFERROR(MAX(IF((ROW(مسودة!$C$140:$C$169)=SMALL(IF((ROW(مسودة!$C$140:$C$169)*(مسودة!$C$140:$C$169=$C$153)),ROW(مسودة!$C$140:$C$169)),ROW()-ROW(P153)+1)),مسودة!P140:'مسودة'!P$169)),0))</f>
        <v>22</v>
      </c>
      <c r="Q153" s="32">
        <f t="array" ref="Q153">IF($C$153="","",IFERROR(MAX(IF((ROW(مسودة!$C$140:$C$169)=SMALL(IF((ROW(مسودة!$C$140:$C$169)*(مسودة!$C$140:$C$169=$C$153)),ROW(مسودة!$C$140:$C$169)),ROW()-ROW(Q153)+1)),مسودة!Q140:'مسودة'!Q$169)),0))</f>
        <v>10</v>
      </c>
      <c r="R153" s="32">
        <f t="array" ref="R153">IF($C$153="","",IFERROR(MAX(IF((ROW(مسودة!$C$140:$C$169)=SMALL(IF((ROW(مسودة!$C$140:$C$169)*(مسودة!$C$140:$C$169=$C$153)),ROW(مسودة!$C$140:$C$169)),ROW()-ROW(R153)+1)),مسودة!R140:'مسودة'!R$169)),0))</f>
        <v>32</v>
      </c>
      <c r="S153" s="32">
        <f t="array" ref="S153">IF($C$153="","",IFERROR(MAX(IF((ROW(مسودة!$C$140:$C$169)=SMALL(IF((ROW(مسودة!$C$140:$C$169)*(مسودة!$C$140:$C$169=$C$153)),ROW(مسودة!$C$140:$C$169)),ROW()-ROW(S153)+1)),مسودة!S140:'مسودة'!S$169)),0))</f>
        <v>20</v>
      </c>
      <c r="T153" s="32">
        <f t="array" ref="T153">IF($C$153="","",IFERROR(MAX(IF((ROW(مسودة!$C$140:$C$169)=SMALL(IF((ROW(مسودة!$C$140:$C$169)*(مسودة!$C$140:$C$169=$C$153)),ROW(مسودة!$C$140:$C$169)),ROW()-ROW(T153)+1)),مسودة!T140:'مسودة'!T$169)),0))</f>
        <v>19</v>
      </c>
      <c r="U153" s="32">
        <f t="array" ref="U153">IF($C$153="","",IFERROR(MAX(IF((ROW(مسودة!$C$140:$C$169)=SMALL(IF((ROW(مسودة!$C$140:$C$169)*(مسودة!$C$140:$C$169=$C$153)),ROW(مسودة!$C$140:$C$169)),ROW()-ROW(U153)+1)),مسودة!U140:'مسودة'!U$169)),0))</f>
        <v>39</v>
      </c>
      <c r="V153" s="32">
        <f t="array" ref="V153">IF($C$153="","",IFERROR(MAX(IF((ROW(مسودة!$C$140:$C$169)=SMALL(IF((ROW(مسودة!$C$140:$C$169)*(مسودة!$C$140:$C$169=$C$153)),ROW(مسودة!$C$140:$C$169)),ROW()-ROW(V153)+1)),مسودة!V140:'مسودة'!V$169)),0))</f>
        <v>18</v>
      </c>
      <c r="W153" s="32">
        <f t="array" ref="W153">IF($C$153="","",IFERROR(MAX(IF((ROW(مسودة!$C$140:$C$169)=SMALL(IF((ROW(مسودة!$C$140:$C$169)*(مسودة!$C$140:$C$169=$C$153)),ROW(مسودة!$C$140:$C$169)),ROW()-ROW(W153)+1)),مسودة!W140:'مسودة'!W$169)),0))</f>
        <v>27</v>
      </c>
      <c r="X153" s="32">
        <f t="array" ref="X153">IF($C$153="","",IFERROR(MAX(IF((ROW(مسودة!$C$140:$C$169)=SMALL(IF((ROW(مسودة!$C$140:$C$169)*(مسودة!$C$140:$C$169=$C$153)),ROW(مسودة!$C$140:$C$169)),ROW()-ROW(X153)+1)),مسودة!X140:'مسودة'!X$169)),0))</f>
        <v>45</v>
      </c>
      <c r="Y153" s="32">
        <f t="array" ref="Y153">IF($C$153="","",IFERROR(MAX(IF((ROW(مسودة!$C$140:$C$169)=SMALL(IF((ROW(مسودة!$C$140:$C$169)*(مسودة!$C$140:$C$169=$C$153)),ROW(مسودة!$C$140:$C$169)),ROW()-ROW(Y153)+1)),مسودة!Y140:'مسودة'!Y$169)),0))</f>
        <v>10</v>
      </c>
      <c r="Z153" s="32">
        <f t="array" ref="Z153">IF($C$153="","",IFERROR(MAX(IF((ROW(مسودة!$C$140:$C$169)=SMALL(IF((ROW(مسودة!$C$140:$C$169)*(مسودة!$C$140:$C$169=$C$153)),ROW(مسودة!$C$140:$C$169)),ROW()-ROW(Z153)+1)),مسودة!Z140:'مسودة'!Z$169)),0))</f>
        <v>22</v>
      </c>
      <c r="AA153" s="32">
        <f t="array" ref="AA153">IF($C$153="","",IFERROR(MAX(IF((ROW(مسودة!$C$140:$C$169)=SMALL(IF((ROW(مسودة!$C$140:$C$169)*(مسودة!$C$140:$C$169=$C$153)),ROW(مسودة!$C$140:$C$169)),ROW()-ROW(AA153)+1)),مسودة!AA140:'مسودة'!AA$169)),0))</f>
        <v>32</v>
      </c>
      <c r="AB153" s="32">
        <f t="array" ref="AB153">IF($C$153="","",IFERROR(MAX(IF((ROW(مسودة!$C$140:$C$169)=SMALL(IF((ROW(مسودة!$C$140:$C$169)*(مسودة!$C$140:$C$169=$C$153)),ROW(مسودة!$C$140:$C$169)),ROW()-ROW(AB153)+1)),مسودة!AB140:'مسودة'!AB$169)),0))</f>
        <v>14</v>
      </c>
      <c r="AC153" s="32">
        <f t="array" ref="AC153">IF($C$153="","",IFERROR(MAX(IF((ROW(مسودة!$C$140:$C$169)=SMALL(IF((ROW(مسودة!$C$140:$C$169)*(مسودة!$C$140:$C$169=$C$153)),ROW(مسودة!$C$140:$C$169)),ROW()-ROW(AC153)+1)),مسودة!AC140:'مسودة'!AC$169)),0))</f>
        <v>22</v>
      </c>
      <c r="AD153" s="32">
        <f t="array" ref="AD153">IF($C$153="","",IFERROR(MAX(IF((ROW(مسودة!$C$140:$C$169)=SMALL(IF((ROW(مسودة!$C$140:$C$169)*(مسودة!$C$140:$C$169=$C$153)),ROW(مسودة!$C$140:$C$169)),ROW()-ROW(AD153)+1)),مسودة!AD140:'مسودة'!AD$169)),0))</f>
        <v>36</v>
      </c>
      <c r="AE153" s="32">
        <f t="array" ref="AE153">IF($C$153="","",IFERROR(MAX(IF((ROW(مسودة!$C$140:$C$169)=SMALL(IF((ROW(مسودة!$C$140:$C$169)*(مسودة!$C$140:$C$169=$C$153)),ROW(مسودة!$C$140:$C$169)),ROW()-ROW(AE153)+1)),مسودة!AE140:'مسودة'!AE$169)),0))</f>
        <v>11</v>
      </c>
      <c r="AF153" s="32">
        <f t="array" ref="AF153">IF($C$153="","",IFERROR(MAX(IF((ROW(مسودة!$C$140:$C$169)=SMALL(IF((ROW(مسودة!$C$140:$C$169)*(مسودة!$C$140:$C$169=$C$153)),ROW(مسودة!$C$140:$C$169)),ROW()-ROW(AF153)+1)),مسودة!AF140:'مسودة'!AF$169)),0))</f>
        <v>17</v>
      </c>
      <c r="AG153" s="32">
        <f t="array" ref="AG153">IF($C$153="","",IFERROR(MAX(IF((ROW(مسودة!$C$140:$C$169)=SMALL(IF((ROW(مسودة!$C$140:$C$169)*(مسودة!$C$140:$C$169=$C$153)),ROW(مسودة!$C$140:$C$169)),ROW()-ROW(AG153)+1)),مسودة!AG140:'مسودة'!AG$169)),0))</f>
        <v>28</v>
      </c>
      <c r="AH153" s="32">
        <f t="array" ref="AH153">IF($C$153="","",IFERROR(MAX(IF((ROW(مسودة!$C$140:$C$169)=SMALL(IF((ROW(مسودة!$C$140:$C$169)*(مسودة!$C$140:$C$169=$C$153)),ROW(مسودة!$C$140:$C$169)),ROW()-ROW(AH153)+1)),مسودة!AH140:'مسودة'!AH$169)),0))</f>
        <v>9</v>
      </c>
      <c r="AI153" s="32">
        <f t="array" ref="AI153">IF($C$153="","",IFERROR(MAX(IF((ROW(مسودة!$C$140:$C$169)=SMALL(IF((ROW(مسودة!$C$140:$C$169)*(مسودة!$C$140:$C$169=$C$153)),ROW(مسودة!$C$140:$C$169)),ROW()-ROW(AI153)+1)),مسودة!AI140:'مسودة'!AI$169)),0))</f>
        <v>18</v>
      </c>
      <c r="AJ153" s="32">
        <f t="array" ref="AJ153">IF($C$153="","",IFERROR(MAX(IF((ROW(مسودة!$C$140:$C$169)=SMALL(IF((ROW(مسودة!$C$140:$C$169)*(مسودة!$C$140:$C$169=$C$153)),ROW(مسودة!$C$140:$C$169)),ROW()-ROW(AJ153)+1)),مسودة!AJ140:'مسودة'!AJ$169)),0))</f>
        <v>27</v>
      </c>
      <c r="AK153" s="32">
        <f t="array" ref="AK153">IF($C$153="","",IFERROR(MAX(IF((ROW(مسودة!$C$140:$C$169)=SMALL(IF((ROW(مسودة!$C$140:$C$169)*(مسودة!$C$140:$C$169=$C$153)),ROW(مسودة!$C$140:$C$169)),ROW()-ROW(AK153)+1)),مسودة!AK140:'مسودة'!AK$169)),0))</f>
        <v>5</v>
      </c>
      <c r="AL153" s="32">
        <f t="array" ref="AL153">IF($C$153="","",IFERROR(MAX(IF((ROW(مسودة!$C$140:$C$169)=SMALL(IF((ROW(مسودة!$C$140:$C$169)*(مسودة!$C$140:$C$169=$C$153)),ROW(مسودة!$C$140:$C$169)),ROW()-ROW(AL153)+1)),مسودة!AL140:'مسودة'!AL$169)),0))</f>
        <v>9</v>
      </c>
      <c r="AM153" s="32">
        <f t="array" ref="AM153">IF($C$153="","",IFERROR(MAX(IF((ROW(مسودة!$C$140:$C$169)=SMALL(IF((ROW(مسودة!$C$140:$C$169)*(مسودة!$C$140:$C$169=$C$153)),ROW(مسودة!$C$140:$C$169)),ROW()-ROW(AM153)+1)),مسودة!AM140:'مسودة'!AM$169)),0))</f>
        <v>14</v>
      </c>
      <c r="AN153" s="46"/>
      <c r="AO153" s="46"/>
      <c r="AP153" s="47"/>
      <c r="AQ153" s="41"/>
      <c r="AR153" s="41"/>
      <c r="AS153" s="41"/>
      <c r="AT153" s="41"/>
      <c r="AU153" s="95" t="str">
        <f>IFERROR(LOOKUP(2,1/((مسودة!$C$140:$C$169=C153)*(مسودة!$F$140:$F$169=F153)),مسودة!$AV$140:$AV$169),"")</f>
        <v>ناجح</v>
      </c>
    </row>
    <row r="154" spans="2:47" ht="28.5" customHeight="1" thickBot="1">
      <c r="B154" s="40"/>
      <c r="C154" s="91"/>
      <c r="D154" s="43"/>
      <c r="E154" s="43"/>
      <c r="F154" s="11" t="s">
        <v>31</v>
      </c>
      <c r="G154" s="32">
        <f t="array" ref="G154">IF($C$153="","",IFERROR(MAX(IF((ROW(مسودة!$C$140:$C$169)=SMALL(IF((ROW(مسودة!$C$140:$C$169)*(مسودة!$C$140:$C$169=$C$153)),ROW(مسودة!$C$140:$C$169)),ROW()-ROW(G154)+1)),مسودة!G141:'مسودة'!G$169)),0))</f>
        <v>20</v>
      </c>
      <c r="H154" s="32">
        <f t="array" ref="H154">IF($C$153="","",IFERROR(MAX(IF((ROW(مسودة!$C$140:$C$169)=SMALL(IF((ROW(مسودة!$C$140:$C$169)*(مسودة!$C$140:$C$169=$C$153)),ROW(مسودة!$C$140:$C$169)),ROW()-ROW(H154)+1)),مسودة!H141:'مسودة'!H$169)),0))</f>
        <v>57</v>
      </c>
      <c r="I154" s="32">
        <f t="array" ref="I154">IF($C$153="","",IFERROR(MAX(IF((ROW(مسودة!$C$140:$C$169)=SMALL(IF((ROW(مسودة!$C$140:$C$169)*(مسودة!$C$140:$C$169=$C$153)),ROW(مسودة!$C$140:$C$169)),ROW()-ROW(I154)+1)),مسودة!I141:'مسودة'!I$169)),0))</f>
        <v>77</v>
      </c>
      <c r="J154" s="32">
        <f t="array" ref="J154">IF($C$153="","",IFERROR(MAX(IF((ROW(مسودة!$C$140:$C$169)=SMALL(IF((ROW(مسودة!$C$140:$C$169)*(مسودة!$C$140:$C$169=$C$153)),ROW(مسودة!$C$140:$C$169)),ROW()-ROW(J154)+1)),مسودة!J141:'مسودة'!J$169)),0))</f>
        <v>25</v>
      </c>
      <c r="K154" s="32">
        <f t="array" ref="K154">IF($C$153="","",IFERROR(MAX(IF((ROW(مسودة!$C$140:$C$169)=SMALL(IF((ROW(مسودة!$C$140:$C$169)*(مسودة!$C$140:$C$169=$C$153)),ROW(مسودة!$C$140:$C$169)),ROW()-ROW(K154)+1)),مسودة!K141:'مسودة'!K$169)),0))</f>
        <v>26</v>
      </c>
      <c r="L154" s="32">
        <f t="array" ref="L154">IF($C$153="","",IFERROR(MAX(IF((ROW(مسودة!$C$140:$C$169)=SMALL(IF((ROW(مسودة!$C$140:$C$169)*(مسودة!$C$140:$C$169=$C$153)),ROW(مسودة!$C$140:$C$169)),ROW()-ROW(L154)+1)),مسودة!L141:'مسودة'!L$169)),0))</f>
        <v>51</v>
      </c>
      <c r="M154" s="32">
        <f t="array" ref="M154">IF($C$153="","",IFERROR(MAX(IF((ROW(مسودة!$C$140:$C$169)=SMALL(IF((ROW(مسودة!$C$140:$C$169)*(مسودة!$C$140:$C$169=$C$153)),ROW(مسودة!$C$140:$C$169)),ROW()-ROW(M154)+1)),مسودة!M141:'مسودة'!M$169)),0))</f>
        <v>17</v>
      </c>
      <c r="N154" s="32">
        <f t="array" ref="N154">IF($C$153="","",IFERROR(MAX(IF((ROW(مسودة!$C$140:$C$169)=SMALL(IF((ROW(مسودة!$C$140:$C$169)*(مسودة!$C$140:$C$169=$C$153)),ROW(مسودة!$C$140:$C$169)),ROW()-ROW(N154)+1)),مسودة!N141:'مسودة'!N$169)),0))</f>
        <v>35</v>
      </c>
      <c r="O154" s="32">
        <f t="array" ref="O154">IF($C$153="","",IFERROR(MAX(IF((ROW(مسودة!$C$140:$C$169)=SMALL(IF((ROW(مسودة!$C$140:$C$169)*(مسودة!$C$140:$C$169=$C$153)),ROW(مسودة!$C$140:$C$169)),ROW()-ROW(O154)+1)),مسودة!O141:'مسودة'!O$169)),0))</f>
        <v>52</v>
      </c>
      <c r="P154" s="32">
        <f t="array" ref="P154">IF($C$153="","",IFERROR(MAX(IF((ROW(مسودة!$C$140:$C$169)=SMALL(IF((ROW(مسودة!$C$140:$C$169)*(مسودة!$C$140:$C$169=$C$153)),ROW(مسودة!$C$140:$C$169)),ROW()-ROW(P154)+1)),مسودة!P141:'مسودة'!P$169)),0))</f>
        <v>16</v>
      </c>
      <c r="Q154" s="32">
        <f t="array" ref="Q154">IF($C$153="","",IFERROR(MAX(IF((ROW(مسودة!$C$140:$C$169)=SMALL(IF((ROW(مسودة!$C$140:$C$169)*(مسودة!$C$140:$C$169=$C$153)),ROW(مسودة!$C$140:$C$169)),ROW()-ROW(Q154)+1)),مسودة!Q141:'مسودة'!Q$169)),0))</f>
        <v>19</v>
      </c>
      <c r="R154" s="32">
        <f t="array" ref="R154">IF($C$153="","",IFERROR(MAX(IF((ROW(مسودة!$C$140:$C$169)=SMALL(IF((ROW(مسودة!$C$140:$C$169)*(مسودة!$C$140:$C$169=$C$153)),ROW(مسودة!$C$140:$C$169)),ROW()-ROW(R154)+1)),مسودة!R141:'مسودة'!R$169)),0))</f>
        <v>35</v>
      </c>
      <c r="S154" s="32">
        <f t="array" ref="S154">IF($C$153="","",IFERROR(MAX(IF((ROW(مسودة!$C$140:$C$169)=SMALL(IF((ROW(مسودة!$C$140:$C$169)*(مسودة!$C$140:$C$169=$C$153)),ROW(مسودة!$C$140:$C$169)),ROW()-ROW(S154)+1)),مسودة!S141:'مسودة'!S$169)),0))</f>
        <v>19</v>
      </c>
      <c r="T154" s="32">
        <f t="array" ref="T154">IF($C$153="","",IFERROR(MAX(IF((ROW(مسودة!$C$140:$C$169)=SMALL(IF((ROW(مسودة!$C$140:$C$169)*(مسودة!$C$140:$C$169=$C$153)),ROW(مسودة!$C$140:$C$169)),ROW()-ROW(T154)+1)),مسودة!T141:'مسودة'!T$169)),0))</f>
        <v>29</v>
      </c>
      <c r="U154" s="32">
        <f t="array" ref="U154">IF($C$153="","",IFERROR(MAX(IF((ROW(مسودة!$C$140:$C$169)=SMALL(IF((ROW(مسودة!$C$140:$C$169)*(مسودة!$C$140:$C$169=$C$153)),ROW(مسودة!$C$140:$C$169)),ROW()-ROW(U154)+1)),مسودة!U141:'مسودة'!U$169)),0))</f>
        <v>48</v>
      </c>
      <c r="V154" s="32">
        <f t="array" ref="V154">IF($C$153="","",IFERROR(MAX(IF((ROW(مسودة!$C$140:$C$169)=SMALL(IF((ROW(مسودة!$C$140:$C$169)*(مسودة!$C$140:$C$169=$C$153)),ROW(مسودة!$C$140:$C$169)),ROW()-ROW(V154)+1)),مسودة!V141:'مسودة'!V$169)),0))</f>
        <v>16</v>
      </c>
      <c r="W154" s="32">
        <f t="array" ref="W154">IF($C$153="","",IFERROR(MAX(IF((ROW(مسودة!$C$140:$C$169)=SMALL(IF((ROW(مسودة!$C$140:$C$169)*(مسودة!$C$140:$C$169=$C$153)),ROW(مسودة!$C$140:$C$169)),ROW()-ROW(W154)+1)),مسودة!W141:'مسودة'!W$169)),0))</f>
        <v>17</v>
      </c>
      <c r="X154" s="32">
        <f t="array" ref="X154">IF($C$153="","",IFERROR(MAX(IF((ROW(مسودة!$C$140:$C$169)=SMALL(IF((ROW(مسودة!$C$140:$C$169)*(مسودة!$C$140:$C$169=$C$153)),ROW(مسودة!$C$140:$C$169)),ROW()-ROW(X154)+1)),مسودة!X141:'مسودة'!X$169)),0))</f>
        <v>33</v>
      </c>
      <c r="Y154" s="32">
        <f t="array" ref="Y154">IF($C$153="","",IFERROR(MAX(IF((ROW(مسودة!$C$140:$C$169)=SMALL(IF((ROW(مسودة!$C$140:$C$169)*(مسودة!$C$140:$C$169=$C$153)),ROW(مسودة!$C$140:$C$169)),ROW()-ROW(Y154)+1)),مسودة!Y141:'مسودة'!Y$169)),0))</f>
        <v>6</v>
      </c>
      <c r="Z154" s="32">
        <f t="array" ref="Z154">IF($C$153="","",IFERROR(MAX(IF((ROW(مسودة!$C$140:$C$169)=SMALL(IF((ROW(مسودة!$C$140:$C$169)*(مسودة!$C$140:$C$169=$C$153)),ROW(مسودة!$C$140:$C$169)),ROW()-ROW(Z154)+1)),مسودة!Z141:'مسودة'!Z$169)),0))</f>
        <v>16</v>
      </c>
      <c r="AA154" s="32">
        <f t="array" ref="AA154">IF($C$153="","",IFERROR(MAX(IF((ROW(مسودة!$C$140:$C$169)=SMALL(IF((ROW(مسودة!$C$140:$C$169)*(مسودة!$C$140:$C$169=$C$153)),ROW(مسودة!$C$140:$C$169)),ROW()-ROW(AA154)+1)),مسودة!AA141:'مسودة'!AA$169)),0))</f>
        <v>22</v>
      </c>
      <c r="AB154" s="32">
        <f t="array" ref="AB154">IF($C$153="","",IFERROR(MAX(IF((ROW(مسودة!$C$140:$C$169)=SMALL(IF((ROW(مسودة!$C$140:$C$169)*(مسودة!$C$140:$C$169=$C$153)),ROW(مسودة!$C$140:$C$169)),ROW()-ROW(AB154)+1)),مسودة!AB141:'مسودة'!AB$169)),0))</f>
        <v>14</v>
      </c>
      <c r="AC154" s="32">
        <f t="array" ref="AC154">IF($C$153="","",IFERROR(MAX(IF((ROW(مسودة!$C$140:$C$169)=SMALL(IF((ROW(مسودة!$C$140:$C$169)*(مسودة!$C$140:$C$169=$C$153)),ROW(مسودة!$C$140:$C$169)),ROW()-ROW(AC154)+1)),مسودة!AC141:'مسودة'!AC$169)),0))</f>
        <v>14</v>
      </c>
      <c r="AD154" s="32">
        <f t="array" ref="AD154">IF($C$153="","",IFERROR(MAX(IF((ROW(مسودة!$C$140:$C$169)=SMALL(IF((ROW(مسودة!$C$140:$C$169)*(مسودة!$C$140:$C$169=$C$153)),ROW(مسودة!$C$140:$C$169)),ROW()-ROW(AD154)+1)),مسودة!AD141:'مسودة'!AD$169)),0))</f>
        <v>28</v>
      </c>
      <c r="AE154" s="32">
        <f t="array" ref="AE154">IF($C$153="","",IFERROR(MAX(IF((ROW(مسودة!$C$140:$C$169)=SMALL(IF((ROW(مسودة!$C$140:$C$169)*(مسودة!$C$140:$C$169=$C$153)),ROW(مسودة!$C$140:$C$169)),ROW()-ROW(AE154)+1)),مسودة!AE141:'مسودة'!AE$169)),0))</f>
        <v>12</v>
      </c>
      <c r="AF154" s="32">
        <f t="array" ref="AF154">IF($C$153="","",IFERROR(MAX(IF((ROW(مسودة!$C$140:$C$169)=SMALL(IF((ROW(مسودة!$C$140:$C$169)*(مسودة!$C$140:$C$169=$C$153)),ROW(مسودة!$C$140:$C$169)),ROW()-ROW(AF154)+1)),مسودة!AF141:'مسودة'!AF$169)),0))</f>
        <v>24</v>
      </c>
      <c r="AG154" s="32">
        <f t="array" ref="AG154">IF($C$153="","",IFERROR(MAX(IF((ROW(مسودة!$C$140:$C$169)=SMALL(IF((ROW(مسودة!$C$140:$C$169)*(مسودة!$C$140:$C$169=$C$153)),ROW(مسودة!$C$140:$C$169)),ROW()-ROW(AG154)+1)),مسودة!AG141:'مسودة'!AG$169)),0))</f>
        <v>36</v>
      </c>
      <c r="AH154" s="32">
        <f t="array" ref="AH154">IF($C$153="","",IFERROR(MAX(IF((ROW(مسودة!$C$140:$C$169)=SMALL(IF((ROW(مسودة!$C$140:$C$169)*(مسودة!$C$140:$C$169=$C$153)),ROW(مسودة!$C$140:$C$169)),ROW()-ROW(AH154)+1)),مسودة!AH141:'مسودة'!AH$169)),0))</f>
        <v>8</v>
      </c>
      <c r="AI154" s="32">
        <f t="array" ref="AI154">IF($C$153="","",IFERROR(MAX(IF((ROW(مسودة!$C$140:$C$169)=SMALL(IF((ROW(مسودة!$C$140:$C$169)*(مسودة!$C$140:$C$169=$C$153)),ROW(مسودة!$C$140:$C$169)),ROW()-ROW(AI154)+1)),مسودة!AI141:'مسودة'!AI$169)),0))</f>
        <v>21</v>
      </c>
      <c r="AJ154" s="32">
        <f t="array" ref="AJ154">IF($C$153="","",IFERROR(MAX(IF((ROW(مسودة!$C$140:$C$169)=SMALL(IF((ROW(مسودة!$C$140:$C$169)*(مسودة!$C$140:$C$169=$C$153)),ROW(مسودة!$C$140:$C$169)),ROW()-ROW(AJ154)+1)),مسودة!AJ141:'مسودة'!AJ$169)),0))</f>
        <v>29</v>
      </c>
      <c r="AK154" s="32">
        <f t="array" ref="AK154">IF($C$153="","",IFERROR(MAX(IF((ROW(مسودة!$C$140:$C$169)=SMALL(IF((ROW(مسودة!$C$140:$C$169)*(مسودة!$C$140:$C$169=$C$153)),ROW(مسودة!$C$140:$C$169)),ROW()-ROW(AK154)+1)),مسودة!AK141:'مسودة'!AK$169)),0))</f>
        <v>5</v>
      </c>
      <c r="AL154" s="32">
        <f t="array" ref="AL154">IF($C$153="","",IFERROR(MAX(IF((ROW(مسودة!$C$140:$C$169)=SMALL(IF((ROW(مسودة!$C$140:$C$169)*(مسودة!$C$140:$C$169=$C$153)),ROW(مسودة!$C$140:$C$169)),ROW()-ROW(AL154)+1)),مسودة!AL141:'مسودة'!AL$169)),0))</f>
        <v>10</v>
      </c>
      <c r="AM154" s="32">
        <f t="array" ref="AM154">IF($C$153="","",IFERROR(MAX(IF((ROW(مسودة!$C$140:$C$169)=SMALL(IF((ROW(مسودة!$C$140:$C$169)*(مسودة!$C$140:$C$169=$C$153)),ROW(مسودة!$C$140:$C$169)),ROW()-ROW(AM154)+1)),مسودة!AM141:'مسودة'!AM$169)),0))</f>
        <v>15</v>
      </c>
      <c r="AN154" s="46"/>
      <c r="AO154" s="46"/>
      <c r="AP154" s="48"/>
      <c r="AQ154" s="41"/>
      <c r="AR154" s="41"/>
      <c r="AS154" s="41"/>
      <c r="AT154" s="41"/>
      <c r="AU154" s="96"/>
    </row>
    <row r="155" spans="2:47" ht="36" customHeight="1" thickBot="1">
      <c r="B155" s="40"/>
      <c r="C155" s="85"/>
      <c r="D155" s="43"/>
      <c r="E155" s="43"/>
      <c r="F155" s="14" t="s">
        <v>32</v>
      </c>
      <c r="G155" s="32">
        <f t="array" ref="G155">IF($C$153="","",IFERROR(MAX(IF((ROW(مسودة!$C$140:$C$169)=SMALL(IF((ROW(مسودة!$C$140:$C$169)*(مسودة!$C$140:$C$169=$C$153)),ROW(مسودة!$C$140:$C$169)),ROW()-ROW(G155)+1)),مسودة!G142:'مسودة'!G$169)),0))</f>
        <v>38</v>
      </c>
      <c r="H155" s="32">
        <f t="array" ref="H155">IF($C$153="","",IFERROR(MAX(IF((ROW(مسودة!$C$140:$C$169)=SMALL(IF((ROW(مسودة!$C$140:$C$169)*(مسودة!$C$140:$C$169=$C$153)),ROW(مسودة!$C$140:$C$169)),ROW()-ROW(H155)+1)),مسودة!H142:'مسودة'!H$169)),0))</f>
        <v>113</v>
      </c>
      <c r="I155" s="32">
        <f t="array" ref="I155">IF($C$153="","",IFERROR(MAX(IF((ROW(مسودة!$C$140:$C$169)=SMALL(IF((ROW(مسودة!$C$140:$C$169)*(مسودة!$C$140:$C$169=$C$153)),ROW(مسودة!$C$140:$C$169)),ROW()-ROW(I155)+1)),مسودة!I142:'مسودة'!I$169)),0))</f>
        <v>151</v>
      </c>
      <c r="J155" s="32">
        <f t="array" ref="J155">IF($C$153="","",IFERROR(MAX(IF((ROW(مسودة!$C$140:$C$169)=SMALL(IF((ROW(مسودة!$C$140:$C$169)*(مسودة!$C$140:$C$169=$C$153)),ROW(مسودة!$C$140:$C$169)),ROW()-ROW(J155)+1)),مسودة!J142:'مسودة'!J$169)),0))</f>
        <v>49</v>
      </c>
      <c r="K155" s="32">
        <f t="array" ref="K155">IF($C$153="","",IFERROR(MAX(IF((ROW(مسودة!$C$140:$C$169)=SMALL(IF((ROW(مسودة!$C$140:$C$169)*(مسودة!$C$140:$C$169=$C$153)),ROW(مسودة!$C$140:$C$169)),ROW()-ROW(K155)+1)),مسودة!K142:'مسودة'!K$169)),0))</f>
        <v>56</v>
      </c>
      <c r="L155" s="32">
        <f t="array" ref="L155">IF($C$153="","",IFERROR(MAX(IF((ROW(مسودة!$C$140:$C$169)=SMALL(IF((ROW(مسودة!$C$140:$C$169)*(مسودة!$C$140:$C$169=$C$153)),ROW(مسودة!$C$140:$C$169)),ROW()-ROW(L155)+1)),مسودة!L142:'مسودة'!L$169)),0))</f>
        <v>105</v>
      </c>
      <c r="M155" s="32">
        <f t="array" ref="M155">IF($C$153="","",IFERROR(MAX(IF((ROW(مسودة!$C$140:$C$169)=SMALL(IF((ROW(مسودة!$C$140:$C$169)*(مسودة!$C$140:$C$169=$C$153)),ROW(مسودة!$C$140:$C$169)),ROW()-ROW(M155)+1)),مسودة!M142:'مسودة'!M$169)),0))</f>
        <v>34</v>
      </c>
      <c r="N155" s="32">
        <f t="array" ref="N155">IF($C$153="","",IFERROR(MAX(IF((ROW(مسودة!$C$140:$C$169)=SMALL(IF((ROW(مسودة!$C$140:$C$169)*(مسودة!$C$140:$C$169=$C$153)),ROW(مسودة!$C$140:$C$169)),ROW()-ROW(N155)+1)),مسودة!N142:'مسودة'!N$169)),0))</f>
        <v>79</v>
      </c>
      <c r="O155" s="32">
        <f t="array" ref="O155">IF($C$153="","",IFERROR(MAX(IF((ROW(مسودة!$C$140:$C$169)=SMALL(IF((ROW(مسودة!$C$140:$C$169)*(مسودة!$C$140:$C$169=$C$153)),ROW(مسودة!$C$140:$C$169)),ROW()-ROW(O155)+1)),مسودة!O142:'مسودة'!O$169)),0))</f>
        <v>113</v>
      </c>
      <c r="P155" s="32">
        <f t="array" ref="P155">IF($C$153="","",IFERROR(MAX(IF((ROW(مسودة!$C$140:$C$169)=SMALL(IF((ROW(مسودة!$C$140:$C$169)*(مسودة!$C$140:$C$169=$C$153)),ROW(مسودة!$C$140:$C$169)),ROW()-ROW(P155)+1)),مسودة!P142:'مسودة'!P$169)),0))</f>
        <v>38</v>
      </c>
      <c r="Q155" s="32">
        <f t="array" ref="Q155">IF($C$153="","",IFERROR(MAX(IF((ROW(مسودة!$C$140:$C$169)=SMALL(IF((ROW(مسودة!$C$140:$C$169)*(مسودة!$C$140:$C$169=$C$153)),ROW(مسودة!$C$140:$C$169)),ROW()-ROW(Q155)+1)),مسودة!Q142:'مسودة'!Q$169)),0))</f>
        <v>29</v>
      </c>
      <c r="R155" s="32">
        <f t="array" ref="R155">IF($C$153="","",IFERROR(MAX(IF((ROW(مسودة!$C$140:$C$169)=SMALL(IF((ROW(مسودة!$C$140:$C$169)*(مسودة!$C$140:$C$169=$C$153)),ROW(مسودة!$C$140:$C$169)),ROW()-ROW(R155)+1)),مسودة!R142:'مسودة'!R$169)),0))</f>
        <v>67</v>
      </c>
      <c r="S155" s="32">
        <f t="array" ref="S155">IF($C$153="","",IFERROR(MAX(IF((ROW(مسودة!$C$140:$C$169)=SMALL(IF((ROW(مسودة!$C$140:$C$169)*(مسودة!$C$140:$C$169=$C$153)),ROW(مسودة!$C$140:$C$169)),ROW()-ROW(S155)+1)),مسودة!S142:'مسودة'!S$169)),0))</f>
        <v>39</v>
      </c>
      <c r="T155" s="32">
        <f t="array" ref="T155">IF($C$153="","",IFERROR(MAX(IF((ROW(مسودة!$C$140:$C$169)=SMALL(IF((ROW(مسودة!$C$140:$C$169)*(مسودة!$C$140:$C$169=$C$153)),ROW(مسودة!$C$140:$C$169)),ROW()-ROW(T155)+1)),مسودة!T142:'مسودة'!T$169)),0))</f>
        <v>48</v>
      </c>
      <c r="U155" s="32">
        <f t="array" ref="U155">IF($C$153="","",IFERROR(MAX(IF((ROW(مسودة!$C$140:$C$169)=SMALL(IF((ROW(مسودة!$C$140:$C$169)*(مسودة!$C$140:$C$169=$C$153)),ROW(مسودة!$C$140:$C$169)),ROW()-ROW(U155)+1)),مسودة!U142:'مسودة'!U$169)),0))</f>
        <v>87</v>
      </c>
      <c r="V155" s="32">
        <f t="array" ref="V155">IF($C$153="","",IFERROR(MAX(IF((ROW(مسودة!$C$140:$C$169)=SMALL(IF((ROW(مسودة!$C$140:$C$169)*(مسودة!$C$140:$C$169=$C$153)),ROW(مسودة!$C$140:$C$169)),ROW()-ROW(V155)+1)),مسودة!V142:'مسودة'!V$169)),0))</f>
        <v>34</v>
      </c>
      <c r="W155" s="32">
        <f t="array" ref="W155">IF($C$153="","",IFERROR(MAX(IF((ROW(مسودة!$C$140:$C$169)=SMALL(IF((ROW(مسودة!$C$140:$C$169)*(مسودة!$C$140:$C$169=$C$153)),ROW(مسودة!$C$140:$C$169)),ROW()-ROW(W155)+1)),مسودة!W142:'مسودة'!W$169)),0))</f>
        <v>44</v>
      </c>
      <c r="X155" s="32">
        <f t="array" ref="X155">IF($C$153="","",IFERROR(MAX(IF((ROW(مسودة!$C$140:$C$169)=SMALL(IF((ROW(مسودة!$C$140:$C$169)*(مسودة!$C$140:$C$169=$C$153)),ROW(مسودة!$C$140:$C$169)),ROW()-ROW(X155)+1)),مسودة!X142:'مسودة'!X$169)),0))</f>
        <v>78</v>
      </c>
      <c r="Y155" s="32">
        <f t="array" ref="Y155">IF($C$153="","",IFERROR(MAX(IF((ROW(مسودة!$C$140:$C$169)=SMALL(IF((ROW(مسودة!$C$140:$C$169)*(مسودة!$C$140:$C$169=$C$153)),ROW(مسودة!$C$140:$C$169)),ROW()-ROW(Y155)+1)),مسودة!Y142:'مسودة'!Y$169)),0))</f>
        <v>16</v>
      </c>
      <c r="Z155" s="32">
        <f t="array" ref="Z155">IF($C$153="","",IFERROR(MAX(IF((ROW(مسودة!$C$140:$C$169)=SMALL(IF((ROW(مسودة!$C$140:$C$169)*(مسودة!$C$140:$C$169=$C$153)),ROW(مسودة!$C$140:$C$169)),ROW()-ROW(Z155)+1)),مسودة!Z142:'مسودة'!Z$169)),0))</f>
        <v>38</v>
      </c>
      <c r="AA155" s="32">
        <f t="array" ref="AA155">IF($C$153="","",IFERROR(MAX(IF((ROW(مسودة!$C$140:$C$169)=SMALL(IF((ROW(مسودة!$C$140:$C$169)*(مسودة!$C$140:$C$169=$C$153)),ROW(مسودة!$C$140:$C$169)),ROW()-ROW(AA155)+1)),مسودة!AA142:'مسودة'!AA$169)),0))</f>
        <v>54</v>
      </c>
      <c r="AB155" s="32">
        <f t="array" ref="AB155">IF($C$153="","",IFERROR(MAX(IF((ROW(مسودة!$C$140:$C$169)=SMALL(IF((ROW(مسودة!$C$140:$C$169)*(مسودة!$C$140:$C$169=$C$153)),ROW(مسودة!$C$140:$C$169)),ROW()-ROW(AB155)+1)),مسودة!AB142:'مسودة'!AB$169)),0))</f>
        <v>28</v>
      </c>
      <c r="AC155" s="32">
        <f t="array" ref="AC155">IF($C$153="","",IFERROR(MAX(IF((ROW(مسودة!$C$140:$C$169)=SMALL(IF((ROW(مسودة!$C$140:$C$169)*(مسودة!$C$140:$C$169=$C$153)),ROW(مسودة!$C$140:$C$169)),ROW()-ROW(AC155)+1)),مسودة!AC142:'مسودة'!AC$169)),0))</f>
        <v>36</v>
      </c>
      <c r="AD155" s="32">
        <f t="array" ref="AD155">IF($C$153="","",IFERROR(MAX(IF((ROW(مسودة!$C$140:$C$169)=SMALL(IF((ROW(مسودة!$C$140:$C$169)*(مسودة!$C$140:$C$169=$C$153)),ROW(مسودة!$C$140:$C$169)),ROW()-ROW(AD155)+1)),مسودة!AD142:'مسودة'!AD$169)),0))</f>
        <v>64</v>
      </c>
      <c r="AE155" s="32">
        <f t="array" ref="AE155">IF($C$153="","",IFERROR(MAX(IF((ROW(مسودة!$C$140:$C$169)=SMALL(IF((ROW(مسودة!$C$140:$C$169)*(مسودة!$C$140:$C$169=$C$153)),ROW(مسودة!$C$140:$C$169)),ROW()-ROW(AE155)+1)),مسودة!AE142:'مسودة'!AE$169)),0))</f>
        <v>23</v>
      </c>
      <c r="AF155" s="32">
        <f t="array" ref="AF155">IF($C$153="","",IFERROR(MAX(IF((ROW(مسودة!$C$140:$C$169)=SMALL(IF((ROW(مسودة!$C$140:$C$169)*(مسودة!$C$140:$C$169=$C$153)),ROW(مسودة!$C$140:$C$169)),ROW()-ROW(AF155)+1)),مسودة!AF142:'مسودة'!AF$169)),0))</f>
        <v>41</v>
      </c>
      <c r="AG155" s="32">
        <f t="array" ref="AG155">IF($C$153="","",IFERROR(MAX(IF((ROW(مسودة!$C$140:$C$169)=SMALL(IF((ROW(مسودة!$C$140:$C$169)*(مسودة!$C$140:$C$169=$C$153)),ROW(مسودة!$C$140:$C$169)),ROW()-ROW(AG155)+1)),مسودة!AG142:'مسودة'!AG$169)),0))</f>
        <v>64</v>
      </c>
      <c r="AH155" s="32">
        <f t="array" ref="AH155">IF($C$153="","",IFERROR(MAX(IF((ROW(مسودة!$C$140:$C$169)=SMALL(IF((ROW(مسودة!$C$140:$C$169)*(مسودة!$C$140:$C$169=$C$153)),ROW(مسودة!$C$140:$C$169)),ROW()-ROW(AH155)+1)),مسودة!AH142:'مسودة'!AH$169)),0))</f>
        <v>17</v>
      </c>
      <c r="AI155" s="32">
        <f t="array" ref="AI155">IF($C$153="","",IFERROR(MAX(IF((ROW(مسودة!$C$140:$C$169)=SMALL(IF((ROW(مسودة!$C$140:$C$169)*(مسودة!$C$140:$C$169=$C$153)),ROW(مسودة!$C$140:$C$169)),ROW()-ROW(AI155)+1)),مسودة!AI142:'مسودة'!AI$169)),0))</f>
        <v>39</v>
      </c>
      <c r="AJ155" s="32">
        <f t="array" ref="AJ155">IF($C$153="","",IFERROR(MAX(IF((ROW(مسودة!$C$140:$C$169)=SMALL(IF((ROW(مسودة!$C$140:$C$169)*(مسودة!$C$140:$C$169=$C$153)),ROW(مسودة!$C$140:$C$169)),ROW()-ROW(AJ155)+1)),مسودة!AJ142:'مسودة'!AJ$169)),0))</f>
        <v>56</v>
      </c>
      <c r="AK155" s="32">
        <f t="array" ref="AK155">IF($C$153="","",IFERROR(MAX(IF((ROW(مسودة!$C$140:$C$169)=SMALL(IF((ROW(مسودة!$C$140:$C$169)*(مسودة!$C$140:$C$169=$C$153)),ROW(مسودة!$C$140:$C$169)),ROW()-ROW(AK155)+1)),مسودة!AK142:'مسودة'!AK$169)),0))</f>
        <v>10</v>
      </c>
      <c r="AL155" s="32">
        <f t="array" ref="AL155">IF($C$153="","",IFERROR(MAX(IF((ROW(مسودة!$C$140:$C$169)=SMALL(IF((ROW(مسودة!$C$140:$C$169)*(مسودة!$C$140:$C$169=$C$153)),ROW(مسودة!$C$140:$C$169)),ROW()-ROW(AL155)+1)),مسودة!AL142:'مسودة'!AL$169)),0))</f>
        <v>19</v>
      </c>
      <c r="AM155" s="32">
        <f t="array" ref="AM155">IF($C$153="","",IFERROR(MAX(IF((ROW(مسودة!$C$140:$C$169)=SMALL(IF((ROW(مسودة!$C$140:$C$169)*(مسودة!$C$140:$C$169=$C$153)),ROW(مسودة!$C$140:$C$169)),ROW()-ROW(AM155)+1)),مسودة!AM142:'مسودة'!AM$169)),0))</f>
        <v>29</v>
      </c>
      <c r="AN155" s="32">
        <f t="array" ref="AN155">IF($C$153="","",IFERROR(MAX(IF((ROW(مسودة!$C$140:$C$169)=SMALL(IF((ROW(مسودة!$C$140:$C$169)*(مسودة!$C$140:$C$169=$C$153)),ROW(مسودة!$C$140:$C$169)),ROW()-ROW(AN155)+1)),مسودة!AN142:AN$169)),0))</f>
        <v>868</v>
      </c>
      <c r="AO155" s="32">
        <f t="array" ref="AO155">IF($C$153="","",IFERROR(MAX(IF((ROW(مسودة!$C$140:$C$169)=SMALL(IF((ROW(مسودة!$C$140:$C$169)*(مسودة!$C$140:$C$169=$C$153)),ROW(مسودة!$C$140:$C$169)),ROW()-ROW(AO155)+1)),مسودة!AO142:AO$169)),0))</f>
        <v>65.757575757575765</v>
      </c>
      <c r="AP155" s="32" t="str">
        <f>IF(AO155&lt;50,"   ",IF(AO155&lt;65,"مقبول",IF(AO155&lt;75,"جيد",IF(AO155&lt;85,"جيدجداً",IF(AO155&lt;=100,"ممتاز","")))))</f>
        <v>جيد</v>
      </c>
      <c r="AQ155" s="41"/>
      <c r="AR155" s="41"/>
      <c r="AS155" s="41"/>
      <c r="AT155" s="41"/>
      <c r="AU155" s="97"/>
    </row>
    <row r="156" spans="2:47" ht="28.5" customHeight="1" thickBot="1">
      <c r="B156" s="40">
        <f t="shared" ref="B156" si="18">B153+1</f>
        <v>35</v>
      </c>
      <c r="C156" s="90">
        <f t="array" ref="C156">IF(ISERROR(INDEX(مسودة!$C$140:$AV$169,SMALL(IF((مسودة!$AV$140:$AV$169="ناجح"),ROW(مسودة!$C$140:$AV$169)-MIN(ROW(مسودة!$C$140:$AV$169))+1,""),ROW(A5)),COLUMN(A5))),"",INDEX(مسودة!$C$140:$AV$169,SMALL(IF((مسودة!$AV$140:$AV$169="ناجح"),ROW(مسودة!$C$140:$AV$169)-MIN(ROW(مسودة!$C$140:$AV$169))+1,""),ROW(A5)),COLUMN(A5)))</f>
        <v>649</v>
      </c>
      <c r="D156" s="87" t="str">
        <f>IF(C156&lt;&gt;"",VLOOKUP(C156,مسودة!$C$140:$D$169,2,0),"")</f>
        <v xml:space="preserve">احمد  عبد السلام </v>
      </c>
      <c r="E156" s="87">
        <f>IF(C156&lt;&gt;"",VLOOKUP(C156,مسودة!$C$140:$E$169,3,0),"")</f>
        <v>251</v>
      </c>
      <c r="F156" s="11" t="s">
        <v>30</v>
      </c>
      <c r="G156" s="32">
        <f t="array" ref="G156">IF($C$156="","",IFERROR(MAX(IF((ROW(مسودة!$C$140:$C$169)=SMALL(IF((ROW(مسودة!$C$140:$C$169)*(مسودة!$C$140:$C$169=$C$156)),ROW(مسودة!$C$140:$C$169)),ROW()-ROW(G156)+1)),مسودة!G140:'مسودة'!G$169)),0))</f>
        <v>30</v>
      </c>
      <c r="H156" s="32">
        <f t="array" ref="H156">IF($C$156="","",IFERROR(MAX(IF((ROW(مسودة!$C$140:$C$169)=SMALL(IF((ROW(مسودة!$C$140:$C$169)*(مسودة!$C$140:$C$169=$C$156)),ROW(مسودة!$C$140:$C$169)),ROW()-ROW(H156)+1)),مسودة!H140:'مسودة'!H$169)),0))</f>
        <v>70</v>
      </c>
      <c r="I156" s="32">
        <f t="array" ref="I156">IF($C$156="","",IFERROR(MAX(IF((ROW(مسودة!$C$140:$C$169)=SMALL(IF((ROW(مسودة!$C$140:$C$169)*(مسودة!$C$140:$C$169=$C$156)),ROW(مسودة!$C$140:$C$169)),ROW()-ROW(I156)+1)),مسودة!I140:'مسودة'!I$169)),0))</f>
        <v>100</v>
      </c>
      <c r="J156" s="32">
        <f t="array" ref="J156">IF($C$156="","",IFERROR(MAX(IF((ROW(مسودة!$C$140:$C$169)=SMALL(IF((ROW(مسودة!$C$140:$C$169)*(مسودة!$C$140:$C$169=$C$156)),ROW(مسودة!$C$140:$C$169)),ROW()-ROW(J156)+1)),مسودة!J140:'مسودة'!J$169)),0))</f>
        <v>30</v>
      </c>
      <c r="K156" s="32">
        <f t="array" ref="K156">IF($C$156="","",IFERROR(MAX(IF((ROW(مسودة!$C$140:$C$169)=SMALL(IF((ROW(مسودة!$C$140:$C$169)*(مسودة!$C$140:$C$169=$C$156)),ROW(مسودة!$C$140:$C$169)),ROW()-ROW(K156)+1)),مسودة!K140:'مسودة'!K$169)),0))</f>
        <v>39</v>
      </c>
      <c r="L156" s="32">
        <f t="array" ref="L156">IF($C$156="","",IFERROR(MAX(IF((ROW(مسودة!$C$140:$C$169)=SMALL(IF((ROW(مسودة!$C$140:$C$169)*(مسودة!$C$140:$C$169=$C$156)),ROW(مسودة!$C$140:$C$169)),ROW()-ROW(L156)+1)),مسودة!L140:'مسودة'!L$169)),0))</f>
        <v>69</v>
      </c>
      <c r="M156" s="32">
        <f t="array" ref="M156">IF($C$156="","",IFERROR(MAX(IF((ROW(مسودة!$C$140:$C$169)=SMALL(IF((ROW(مسودة!$C$140:$C$169)*(مسودة!$C$140:$C$169=$C$156)),ROW(مسودة!$C$140:$C$169)),ROW()-ROW(M156)+1)),مسودة!M140:'مسودة'!M$169)),0))</f>
        <v>27</v>
      </c>
      <c r="N156" s="32">
        <f t="array" ref="N156">IF($C$156="","",IFERROR(MAX(IF((ROW(مسودة!$C$140:$C$169)=SMALL(IF((ROW(مسودة!$C$140:$C$169)*(مسودة!$C$140:$C$169=$C$156)),ROW(مسودة!$C$140:$C$169)),ROW()-ROW(N156)+1)),مسودة!N140:'مسودة'!N$169)),0))</f>
        <v>48</v>
      </c>
      <c r="O156" s="32">
        <f t="array" ref="O156">IF($C$156="","",IFERROR(MAX(IF((ROW(مسودة!$C$140:$C$169)=SMALL(IF((ROW(مسودة!$C$140:$C$169)*(مسودة!$C$140:$C$169=$C$156)),ROW(مسودة!$C$140:$C$169)),ROW()-ROW(O156)+1)),مسودة!O140:'مسودة'!O$169)),0))</f>
        <v>75</v>
      </c>
      <c r="P156" s="32">
        <f t="array" ref="P156">IF($C$156="","",IFERROR(MAX(IF((ROW(مسودة!$C$140:$C$169)=SMALL(IF((ROW(مسودة!$C$140:$C$169)*(مسودة!$C$140:$C$169=$C$156)),ROW(مسودة!$C$140:$C$169)),ROW()-ROW(P156)+1)),مسودة!P140:'مسودة'!P$169)),0))</f>
        <v>24</v>
      </c>
      <c r="Q156" s="32">
        <f t="array" ref="Q156">IF($C$156="","",IFERROR(MAX(IF((ROW(مسودة!$C$140:$C$169)=SMALL(IF((ROW(مسودة!$C$140:$C$169)*(مسودة!$C$140:$C$169=$C$156)),ROW(مسودة!$C$140:$C$169)),ROW()-ROW(Q156)+1)),مسودة!Q140:'مسودة'!Q$169)),0))</f>
        <v>36</v>
      </c>
      <c r="R156" s="32">
        <f t="array" ref="R156">IF($C$156="","",IFERROR(MAX(IF((ROW(مسودة!$C$140:$C$169)=SMALL(IF((ROW(مسودة!$C$140:$C$169)*(مسودة!$C$140:$C$169=$C$156)),ROW(مسودة!$C$140:$C$169)),ROW()-ROW(R156)+1)),مسودة!R140:'مسودة'!R$169)),0))</f>
        <v>60</v>
      </c>
      <c r="S156" s="32">
        <f t="array" ref="S156">IF($C$156="","",IFERROR(MAX(IF((ROW(مسودة!$C$140:$C$169)=SMALL(IF((ROW(مسودة!$C$140:$C$169)*(مسودة!$C$140:$C$169=$C$156)),ROW(مسودة!$C$140:$C$169)),ROW()-ROW(S156)+1)),مسودة!S140:'مسودة'!S$169)),0))</f>
        <v>24</v>
      </c>
      <c r="T156" s="32">
        <f t="array" ref="T156">IF($C$156="","",IFERROR(MAX(IF((ROW(مسودة!$C$140:$C$169)=SMALL(IF((ROW(مسودة!$C$140:$C$169)*(مسودة!$C$140:$C$169=$C$156)),ROW(مسودة!$C$140:$C$169)),ROW()-ROW(T156)+1)),مسودة!T140:'مسودة'!T$169)),0))</f>
        <v>25</v>
      </c>
      <c r="U156" s="32">
        <f t="array" ref="U156">IF($C$156="","",IFERROR(MAX(IF((ROW(مسودة!$C$140:$C$169)=SMALL(IF((ROW(مسودة!$C$140:$C$169)*(مسودة!$C$140:$C$169=$C$156)),ROW(مسودة!$C$140:$C$169)),ROW()-ROW(U156)+1)),مسودة!U140:'مسودة'!U$169)),0))</f>
        <v>49</v>
      </c>
      <c r="V156" s="32">
        <f t="array" ref="V156">IF($C$156="","",IFERROR(MAX(IF((ROW(مسودة!$C$140:$C$169)=SMALL(IF((ROW(مسودة!$C$140:$C$169)*(مسودة!$C$140:$C$169=$C$156)),ROW(مسودة!$C$140:$C$169)),ROW()-ROW(V156)+1)),مسودة!V140:'مسودة'!V$169)),0))</f>
        <v>21</v>
      </c>
      <c r="W156" s="32">
        <f t="array" ref="W156">IF($C$156="","",IFERROR(MAX(IF((ROW(مسودة!$C$140:$C$169)=SMALL(IF((ROW(مسودة!$C$140:$C$169)*(مسودة!$C$140:$C$169=$C$156)),ROW(مسودة!$C$140:$C$169)),ROW()-ROW(W156)+1)),مسودة!W140:'مسودة'!W$169)),0))</f>
        <v>35</v>
      </c>
      <c r="X156" s="32">
        <f t="array" ref="X156">IF($C$156="","",IFERROR(MAX(IF((ROW(مسودة!$C$140:$C$169)=SMALL(IF((ROW(مسودة!$C$140:$C$169)*(مسودة!$C$140:$C$169=$C$156)),ROW(مسودة!$C$140:$C$169)),ROW()-ROW(X156)+1)),مسودة!X140:'مسودة'!X$169)),0))</f>
        <v>56</v>
      </c>
      <c r="Y156" s="32">
        <f t="array" ref="Y156">IF($C$156="","",IFERROR(MAX(IF((ROW(مسودة!$C$140:$C$169)=SMALL(IF((ROW(مسودة!$C$140:$C$169)*(مسودة!$C$140:$C$169=$C$156)),ROW(مسودة!$C$140:$C$169)),ROW()-ROW(Y156)+1)),مسودة!Y140:'مسودة'!Y$169)),0))</f>
        <v>10</v>
      </c>
      <c r="Z156" s="32">
        <f t="array" ref="Z156">IF($C$156="","",IFERROR(MAX(IF((ROW(مسودة!$C$140:$C$169)=SMALL(IF((ROW(مسودة!$C$140:$C$169)*(مسودة!$C$140:$C$169=$C$156)),ROW(مسودة!$C$140:$C$169)),ROW()-ROW(Z156)+1)),مسودة!Z140:'مسودة'!Z$169)),0))</f>
        <v>28</v>
      </c>
      <c r="AA156" s="32">
        <f t="array" ref="AA156">IF($C$156="","",IFERROR(MAX(IF((ROW(مسودة!$C$140:$C$169)=SMALL(IF((ROW(مسودة!$C$140:$C$169)*(مسودة!$C$140:$C$169=$C$156)),ROW(مسودة!$C$140:$C$169)),ROW()-ROW(AA156)+1)),مسودة!AA140:'مسودة'!AA$169)),0))</f>
        <v>38</v>
      </c>
      <c r="AB156" s="32">
        <f t="array" ref="AB156">IF($C$156="","",IFERROR(MAX(IF((ROW(مسودة!$C$140:$C$169)=SMALL(IF((ROW(مسودة!$C$140:$C$169)*(مسودة!$C$140:$C$169=$C$156)),ROW(مسودة!$C$140:$C$169)),ROW()-ROW(AB156)+1)),مسودة!AB140:'مسودة'!AB$169)),0))</f>
        <v>16</v>
      </c>
      <c r="AC156" s="32">
        <f t="array" ref="AC156">IF($C$156="","",IFERROR(MAX(IF((ROW(مسودة!$C$140:$C$169)=SMALL(IF((ROW(مسودة!$C$140:$C$169)*(مسودة!$C$140:$C$169=$C$156)),ROW(مسودة!$C$140:$C$169)),ROW()-ROW(AC156)+1)),مسودة!AC140:'مسودة'!AC$169)),0))</f>
        <v>22</v>
      </c>
      <c r="AD156" s="32">
        <f t="array" ref="AD156">IF($C$156="","",IFERROR(MAX(IF((ROW(مسودة!$C$140:$C$169)=SMALL(IF((ROW(مسودة!$C$140:$C$169)*(مسودة!$C$140:$C$169=$C$156)),ROW(مسودة!$C$140:$C$169)),ROW()-ROW(AD156)+1)),مسودة!AD140:'مسودة'!AD$169)),0))</f>
        <v>38</v>
      </c>
      <c r="AE156" s="32">
        <f t="array" ref="AE156">IF($C$156="","",IFERROR(MAX(IF((ROW(مسودة!$C$140:$C$169)=SMALL(IF((ROW(مسودة!$C$140:$C$169)*(مسودة!$C$140:$C$169=$C$156)),ROW(مسودة!$C$140:$C$169)),ROW()-ROW(AE156)+1)),مسودة!AE140:'مسودة'!AE$169)),0))</f>
        <v>12</v>
      </c>
      <c r="AF156" s="32">
        <f t="array" ref="AF156">IF($C$156="","",IFERROR(MAX(IF((ROW(مسودة!$C$140:$C$169)=SMALL(IF((ROW(مسودة!$C$140:$C$169)*(مسودة!$C$140:$C$169=$C$156)),ROW(مسودة!$C$140:$C$169)),ROW()-ROW(AF156)+1)),مسودة!AF140:'مسودة'!AF$169)),0))</f>
        <v>25</v>
      </c>
      <c r="AG156" s="32">
        <f t="array" ref="AG156">IF($C$156="","",IFERROR(MAX(IF((ROW(مسودة!$C$140:$C$169)=SMALL(IF((ROW(مسودة!$C$140:$C$169)*(مسودة!$C$140:$C$169=$C$156)),ROW(مسودة!$C$140:$C$169)),ROW()-ROW(AG156)+1)),مسودة!AG140:'مسودة'!AG$169)),0))</f>
        <v>37</v>
      </c>
      <c r="AH156" s="32">
        <f t="array" ref="AH156">IF($C$156="","",IFERROR(MAX(IF((ROW(مسودة!$C$140:$C$169)=SMALL(IF((ROW(مسودة!$C$140:$C$169)*(مسودة!$C$140:$C$169=$C$156)),ROW(مسودة!$C$140:$C$169)),ROW()-ROW(AH156)+1)),مسودة!AH140:'مسودة'!AH$169)),0))</f>
        <v>12</v>
      </c>
      <c r="AI156" s="32">
        <f t="array" ref="AI156">IF($C$156="","",IFERROR(MAX(IF((ROW(مسودة!$C$140:$C$169)=SMALL(IF((ROW(مسودة!$C$140:$C$169)*(مسودة!$C$140:$C$169=$C$156)),ROW(مسودة!$C$140:$C$169)),ROW()-ROW(AI156)+1)),مسودة!AI140:'مسودة'!AI$169)),0))</f>
        <v>25</v>
      </c>
      <c r="AJ156" s="32">
        <f t="array" ref="AJ156">IF($C$156="","",IFERROR(MAX(IF((ROW(مسودة!$C$140:$C$169)=SMALL(IF((ROW(مسودة!$C$140:$C$169)*(مسودة!$C$140:$C$169=$C$156)),ROW(مسودة!$C$140:$C$169)),ROW()-ROW(AJ156)+1)),مسودة!AJ140:'مسودة'!AJ$169)),0))</f>
        <v>37</v>
      </c>
      <c r="AK156" s="32">
        <f t="array" ref="AK156">IF($C$156="","",IFERROR(MAX(IF((ROW(مسودة!$C$140:$C$169)=SMALL(IF((ROW(مسودة!$C$140:$C$169)*(مسودة!$C$140:$C$169=$C$156)),ROW(مسودة!$C$140:$C$169)),ROW()-ROW(AK156)+1)),مسودة!AK140:'مسودة'!AK$169)),0))</f>
        <v>6</v>
      </c>
      <c r="AL156" s="32">
        <f t="array" ref="AL156">IF($C$156="","",IFERROR(MAX(IF((ROW(مسودة!$C$140:$C$169)=SMALL(IF((ROW(مسودة!$C$140:$C$169)*(مسودة!$C$140:$C$169=$C$156)),ROW(مسودة!$C$140:$C$169)),ROW()-ROW(AL156)+1)),مسودة!AL140:'مسودة'!AL$169)),0))</f>
        <v>11</v>
      </c>
      <c r="AM156" s="32">
        <f t="array" ref="AM156">IF($C$156="","",IFERROR(MAX(IF((ROW(مسودة!$C$140:$C$169)=SMALL(IF((ROW(مسودة!$C$140:$C$169)*(مسودة!$C$140:$C$169=$C$156)),ROW(مسودة!$C$140:$C$169)),ROW()-ROW(AM156)+1)),مسودة!AM140:'مسودة'!AM$169)),0))</f>
        <v>17</v>
      </c>
      <c r="AN156" s="46"/>
      <c r="AO156" s="46"/>
      <c r="AP156" s="47"/>
      <c r="AQ156" s="41"/>
      <c r="AR156" s="41"/>
      <c r="AS156" s="41"/>
      <c r="AT156" s="41"/>
      <c r="AU156" s="95" t="str">
        <f>IFERROR(LOOKUP(2,1/((مسودة!$C$140:$C$169=C156)*(مسودة!$F$140:$F$169=F156)),مسودة!$AV$140:$AV$169),"")</f>
        <v>ناجح</v>
      </c>
    </row>
    <row r="157" spans="2:47" ht="28.5" customHeight="1" thickBot="1">
      <c r="B157" s="40"/>
      <c r="C157" s="91"/>
      <c r="D157" s="43"/>
      <c r="E157" s="43"/>
      <c r="F157" s="11" t="s">
        <v>31</v>
      </c>
      <c r="G157" s="32">
        <f t="array" ref="G157">IF($C$156="","",IFERROR(MAX(IF((ROW(مسودة!$C$140:$C$169)=SMALL(IF((ROW(مسودة!$C$140:$C$169)*(مسودة!$C$140:$C$169=$C$156)),ROW(مسودة!$C$140:$C$169)),ROW()-ROW(G157)+1)),مسودة!G141:'مسودة'!G$169)),0))</f>
        <v>30</v>
      </c>
      <c r="H157" s="32">
        <f t="array" ref="H157">IF($C$156="","",IFERROR(MAX(IF((ROW(مسودة!$C$140:$C$169)=SMALL(IF((ROW(مسودة!$C$140:$C$169)*(مسودة!$C$140:$C$169=$C$156)),ROW(مسودة!$C$140:$C$169)),ROW()-ROW(H157)+1)),مسودة!H141:'مسودة'!H$169)),0))</f>
        <v>65</v>
      </c>
      <c r="I157" s="32">
        <f t="array" ref="I157">IF($C$156="","",IFERROR(MAX(IF((ROW(مسودة!$C$140:$C$169)=SMALL(IF((ROW(مسودة!$C$140:$C$169)*(مسودة!$C$140:$C$169=$C$156)),ROW(مسودة!$C$140:$C$169)),ROW()-ROW(I157)+1)),مسودة!I141:'مسودة'!I$169)),0))</f>
        <v>95</v>
      </c>
      <c r="J157" s="32">
        <f t="array" ref="J157">IF($C$156="","",IFERROR(MAX(IF((ROW(مسودة!$C$140:$C$169)=SMALL(IF((ROW(مسودة!$C$140:$C$169)*(مسودة!$C$140:$C$169=$C$156)),ROW(مسودة!$C$140:$C$169)),ROW()-ROW(J157)+1)),مسودة!J141:'مسودة'!J$169)),0))</f>
        <v>26</v>
      </c>
      <c r="K157" s="32">
        <f t="array" ref="K157">IF($C$156="","",IFERROR(MAX(IF((ROW(مسودة!$C$140:$C$169)=SMALL(IF((ROW(مسودة!$C$140:$C$169)*(مسودة!$C$140:$C$169=$C$156)),ROW(مسودة!$C$140:$C$169)),ROW()-ROW(K157)+1)),مسودة!K141:'مسودة'!K$169)),0))</f>
        <v>35</v>
      </c>
      <c r="L157" s="32">
        <f t="array" ref="L157">IF($C$156="","",IFERROR(MAX(IF((ROW(مسودة!$C$140:$C$169)=SMALL(IF((ROW(مسودة!$C$140:$C$169)*(مسودة!$C$140:$C$169=$C$156)),ROW(مسودة!$C$140:$C$169)),ROW()-ROW(L157)+1)),مسودة!L141:'مسودة'!L$169)),0))</f>
        <v>61</v>
      </c>
      <c r="M157" s="32">
        <f t="array" ref="M157">IF($C$156="","",IFERROR(MAX(IF((ROW(مسودة!$C$140:$C$169)=SMALL(IF((ROW(مسودة!$C$140:$C$169)*(مسودة!$C$140:$C$169=$C$156)),ROW(مسودة!$C$140:$C$169)),ROW()-ROW(M157)+1)),مسودة!M141:'مسودة'!M$169)),0))</f>
        <v>27</v>
      </c>
      <c r="N157" s="32">
        <f t="array" ref="N157">IF($C$156="","",IFERROR(MAX(IF((ROW(مسودة!$C$140:$C$169)=SMALL(IF((ROW(مسودة!$C$140:$C$169)*(مسودة!$C$140:$C$169=$C$156)),ROW(مسودة!$C$140:$C$169)),ROW()-ROW(N157)+1)),مسودة!N141:'مسودة'!N$169)),0))</f>
        <v>35</v>
      </c>
      <c r="O157" s="32">
        <f t="array" ref="O157">IF($C$156="","",IFERROR(MAX(IF((ROW(مسودة!$C$140:$C$169)=SMALL(IF((ROW(مسودة!$C$140:$C$169)*(مسودة!$C$140:$C$169=$C$156)),ROW(مسودة!$C$140:$C$169)),ROW()-ROW(O157)+1)),مسودة!O141:'مسودة'!O$169)),0))</f>
        <v>62</v>
      </c>
      <c r="P157" s="32">
        <f t="array" ref="P157">IF($C$156="","",IFERROR(MAX(IF((ROW(مسودة!$C$140:$C$169)=SMALL(IF((ROW(مسودة!$C$140:$C$169)*(مسودة!$C$140:$C$169=$C$156)),ROW(مسودة!$C$140:$C$169)),ROW()-ROW(P157)+1)),مسودة!P141:'مسودة'!P$169)),0))</f>
        <v>16</v>
      </c>
      <c r="Q157" s="32">
        <f t="array" ref="Q157">IF($C$156="","",IFERROR(MAX(IF((ROW(مسودة!$C$140:$C$169)=SMALL(IF((ROW(مسودة!$C$140:$C$169)*(مسودة!$C$140:$C$169=$C$156)),ROW(مسودة!$C$140:$C$169)),ROW()-ROW(Q157)+1)),مسودة!Q141:'مسودة'!Q$169)),0))</f>
        <v>20</v>
      </c>
      <c r="R157" s="32">
        <f t="array" ref="R157">IF($C$156="","",IFERROR(MAX(IF((ROW(مسودة!$C$140:$C$169)=SMALL(IF((ROW(مسودة!$C$140:$C$169)*(مسودة!$C$140:$C$169=$C$156)),ROW(مسودة!$C$140:$C$169)),ROW()-ROW(R157)+1)),مسودة!R141:'مسودة'!R$169)),0))</f>
        <v>36</v>
      </c>
      <c r="S157" s="32">
        <f t="array" ref="S157">IF($C$156="","",IFERROR(MAX(IF((ROW(مسودة!$C$140:$C$169)=SMALL(IF((ROW(مسودة!$C$140:$C$169)*(مسودة!$C$140:$C$169=$C$156)),ROW(مسودة!$C$140:$C$169)),ROW()-ROW(S157)+1)),مسودة!S141:'مسودة'!S$169)),0))</f>
        <v>24</v>
      </c>
      <c r="T157" s="32">
        <f t="array" ref="T157">IF($C$156="","",IFERROR(MAX(IF((ROW(مسودة!$C$140:$C$169)=SMALL(IF((ROW(مسودة!$C$140:$C$169)*(مسودة!$C$140:$C$169=$C$156)),ROW(مسودة!$C$140:$C$169)),ROW()-ROW(T157)+1)),مسودة!T141:'مسودة'!T$169)),0))</f>
        <v>34</v>
      </c>
      <c r="U157" s="32">
        <f t="array" ref="U157">IF($C$156="","",IFERROR(MAX(IF((ROW(مسودة!$C$140:$C$169)=SMALL(IF((ROW(مسودة!$C$140:$C$169)*(مسودة!$C$140:$C$169=$C$156)),ROW(مسودة!$C$140:$C$169)),ROW()-ROW(U157)+1)),مسودة!U141:'مسودة'!U$169)),0))</f>
        <v>58</v>
      </c>
      <c r="V157" s="32">
        <f t="array" ref="V157">IF($C$156="","",IFERROR(MAX(IF((ROW(مسودة!$C$140:$C$169)=SMALL(IF((ROW(مسودة!$C$140:$C$169)*(مسودة!$C$140:$C$169=$C$156)),ROW(مسودة!$C$140:$C$169)),ROW()-ROW(V157)+1)),مسودة!V141:'مسودة'!V$169)),0))</f>
        <v>22</v>
      </c>
      <c r="W157" s="32">
        <f t="array" ref="W157">IF($C$156="","",IFERROR(MAX(IF((ROW(مسودة!$C$140:$C$169)=SMALL(IF((ROW(مسودة!$C$140:$C$169)*(مسودة!$C$140:$C$169=$C$156)),ROW(مسودة!$C$140:$C$169)),ROW()-ROW(W157)+1)),مسودة!W141:'مسودة'!W$169)),0))</f>
        <v>26</v>
      </c>
      <c r="X157" s="32">
        <f t="array" ref="X157">IF($C$156="","",IFERROR(MAX(IF((ROW(مسودة!$C$140:$C$169)=SMALL(IF((ROW(مسودة!$C$140:$C$169)*(مسودة!$C$140:$C$169=$C$156)),ROW(مسودة!$C$140:$C$169)),ROW()-ROW(X157)+1)),مسودة!X141:'مسودة'!X$169)),0))</f>
        <v>48</v>
      </c>
      <c r="Y157" s="32">
        <f t="array" ref="Y157">IF($C$156="","",IFERROR(MAX(IF((ROW(مسودة!$C$140:$C$169)=SMALL(IF((ROW(مسودة!$C$140:$C$169)*(مسودة!$C$140:$C$169=$C$156)),ROW(مسودة!$C$140:$C$169)),ROW()-ROW(Y157)+1)),مسودة!Y141:'مسودة'!Y$169)),0))</f>
        <v>12</v>
      </c>
      <c r="Z157" s="32">
        <f t="array" ref="Z157">IF($C$156="","",IFERROR(MAX(IF((ROW(مسودة!$C$140:$C$169)=SMALL(IF((ROW(مسودة!$C$140:$C$169)*(مسودة!$C$140:$C$169=$C$156)),ROW(مسودة!$C$140:$C$169)),ROW()-ROW(Z157)+1)),مسودة!Z141:'مسودة'!Z$169)),0))</f>
        <v>28</v>
      </c>
      <c r="AA157" s="32">
        <f t="array" ref="AA157">IF($C$156="","",IFERROR(MAX(IF((ROW(مسودة!$C$140:$C$169)=SMALL(IF((ROW(مسودة!$C$140:$C$169)*(مسودة!$C$140:$C$169=$C$156)),ROW(مسودة!$C$140:$C$169)),ROW()-ROW(AA157)+1)),مسودة!AA141:'مسودة'!AA$169)),0))</f>
        <v>40</v>
      </c>
      <c r="AB157" s="32">
        <f t="array" ref="AB157">IF($C$156="","",IFERROR(MAX(IF((ROW(مسودة!$C$140:$C$169)=SMALL(IF((ROW(مسودة!$C$140:$C$169)*(مسودة!$C$140:$C$169=$C$156)),ROW(مسودة!$C$140:$C$169)),ROW()-ROW(AB157)+1)),مسودة!AB141:'مسودة'!AB$169)),0))</f>
        <v>16</v>
      </c>
      <c r="AC157" s="32">
        <f t="array" ref="AC157">IF($C$156="","",IFERROR(MAX(IF((ROW(مسودة!$C$140:$C$169)=SMALL(IF((ROW(مسودة!$C$140:$C$169)*(مسودة!$C$140:$C$169=$C$156)),ROW(مسودة!$C$140:$C$169)),ROW()-ROW(AC157)+1)),مسودة!AC141:'مسودة'!AC$169)),0))</f>
        <v>23</v>
      </c>
      <c r="AD157" s="32">
        <f t="array" ref="AD157">IF($C$156="","",IFERROR(MAX(IF((ROW(مسودة!$C$140:$C$169)=SMALL(IF((ROW(مسودة!$C$140:$C$169)*(مسودة!$C$140:$C$169=$C$156)),ROW(مسودة!$C$140:$C$169)),ROW()-ROW(AD157)+1)),مسودة!AD141:'مسودة'!AD$169)),0))</f>
        <v>39</v>
      </c>
      <c r="AE157" s="32">
        <f t="array" ref="AE157">IF($C$156="","",IFERROR(MAX(IF((ROW(مسودة!$C$140:$C$169)=SMALL(IF((ROW(مسودة!$C$140:$C$169)*(مسودة!$C$140:$C$169=$C$156)),ROW(مسودة!$C$140:$C$169)),ROW()-ROW(AE157)+1)),مسودة!AE141:'مسودة'!AE$169)),0))</f>
        <v>12</v>
      </c>
      <c r="AF157" s="32">
        <f t="array" ref="AF157">IF($C$156="","",IFERROR(MAX(IF((ROW(مسودة!$C$140:$C$169)=SMALL(IF((ROW(مسودة!$C$140:$C$169)*(مسودة!$C$140:$C$169=$C$156)),ROW(مسودة!$C$140:$C$169)),ROW()-ROW(AF157)+1)),مسودة!AF141:'مسودة'!AF$169)),0))</f>
        <v>28</v>
      </c>
      <c r="AG157" s="32">
        <f t="array" ref="AG157">IF($C$156="","",IFERROR(MAX(IF((ROW(مسودة!$C$140:$C$169)=SMALL(IF((ROW(مسودة!$C$140:$C$169)*(مسودة!$C$140:$C$169=$C$156)),ROW(مسودة!$C$140:$C$169)),ROW()-ROW(AG157)+1)),مسودة!AG141:'مسودة'!AG$169)),0))</f>
        <v>40</v>
      </c>
      <c r="AH157" s="32">
        <f t="array" ref="AH157">IF($C$156="","",IFERROR(MAX(IF((ROW(مسودة!$C$140:$C$169)=SMALL(IF((ROW(مسودة!$C$140:$C$169)*(مسودة!$C$140:$C$169=$C$156)),ROW(مسودة!$C$140:$C$169)),ROW()-ROW(AH157)+1)),مسودة!AH141:'مسودة'!AH$169)),0))</f>
        <v>12</v>
      </c>
      <c r="AI157" s="32">
        <f t="array" ref="AI157">IF($C$156="","",IFERROR(MAX(IF((ROW(مسودة!$C$140:$C$169)=SMALL(IF((ROW(مسودة!$C$140:$C$169)*(مسودة!$C$140:$C$169=$C$156)),ROW(مسودة!$C$140:$C$169)),ROW()-ROW(AI157)+1)),مسودة!AI141:'مسودة'!AI$169)),0))</f>
        <v>22</v>
      </c>
      <c r="AJ157" s="32">
        <f t="array" ref="AJ157">IF($C$156="","",IFERROR(MAX(IF((ROW(مسودة!$C$140:$C$169)=SMALL(IF((ROW(مسودة!$C$140:$C$169)*(مسودة!$C$140:$C$169=$C$156)),ROW(مسودة!$C$140:$C$169)),ROW()-ROW(AJ157)+1)),مسودة!AJ141:'مسودة'!AJ$169)),0))</f>
        <v>34</v>
      </c>
      <c r="AK157" s="32">
        <f t="array" ref="AK157">IF($C$156="","",IFERROR(MAX(IF((ROW(مسودة!$C$140:$C$169)=SMALL(IF((ROW(مسودة!$C$140:$C$169)*(مسودة!$C$140:$C$169=$C$156)),ROW(مسودة!$C$140:$C$169)),ROW()-ROW(AK157)+1)),مسودة!AK141:'مسودة'!AK$169)),0))</f>
        <v>5</v>
      </c>
      <c r="AL157" s="32">
        <f t="array" ref="AL157">IF($C$156="","",IFERROR(MAX(IF((ROW(مسودة!$C$140:$C$169)=SMALL(IF((ROW(مسودة!$C$140:$C$169)*(مسودة!$C$140:$C$169=$C$156)),ROW(مسودة!$C$140:$C$169)),ROW()-ROW(AL157)+1)),مسودة!AL141:'مسودة'!AL$169)),0))</f>
        <v>9</v>
      </c>
      <c r="AM157" s="32">
        <f t="array" ref="AM157">IF($C$156="","",IFERROR(MAX(IF((ROW(مسودة!$C$140:$C$169)=SMALL(IF((ROW(مسودة!$C$140:$C$169)*(مسودة!$C$140:$C$169=$C$156)),ROW(مسودة!$C$140:$C$169)),ROW()-ROW(AM157)+1)),مسودة!AM141:'مسودة'!AM$169)),0))</f>
        <v>14</v>
      </c>
      <c r="AN157" s="46"/>
      <c r="AO157" s="46"/>
      <c r="AP157" s="48"/>
      <c r="AQ157" s="41"/>
      <c r="AR157" s="41"/>
      <c r="AS157" s="41"/>
      <c r="AT157" s="41"/>
      <c r="AU157" s="96"/>
    </row>
    <row r="158" spans="2:47" ht="36" customHeight="1" thickBot="1">
      <c r="B158" s="40"/>
      <c r="C158" s="85"/>
      <c r="D158" s="43"/>
      <c r="E158" s="43"/>
      <c r="F158" s="14" t="s">
        <v>32</v>
      </c>
      <c r="G158" s="32">
        <f t="array" ref="G158">IF($C$156="","",IFERROR(MAX(IF((ROW(مسودة!$C$140:$C$169)=SMALL(IF((ROW(مسودة!$C$140:$C$169)*(مسودة!$C$140:$C$169=$C$156)),ROW(مسودة!$C$140:$C$169)),ROW()-ROW(G158)+1)),مسودة!G142:'مسودة'!G$169)),0))</f>
        <v>60</v>
      </c>
      <c r="H158" s="32">
        <f t="array" ref="H158">IF($C$156="","",IFERROR(MAX(IF((ROW(مسودة!$C$140:$C$169)=SMALL(IF((ROW(مسودة!$C$140:$C$169)*(مسودة!$C$140:$C$169=$C$156)),ROW(مسودة!$C$140:$C$169)),ROW()-ROW(H158)+1)),مسودة!H142:'مسودة'!H$169)),0))</f>
        <v>135</v>
      </c>
      <c r="I158" s="32">
        <f t="array" ref="I158">IF($C$156="","",IFERROR(MAX(IF((ROW(مسودة!$C$140:$C$169)=SMALL(IF((ROW(مسودة!$C$140:$C$169)*(مسودة!$C$140:$C$169=$C$156)),ROW(مسودة!$C$140:$C$169)),ROW()-ROW(I158)+1)),مسودة!I142:'مسودة'!I$169)),0))</f>
        <v>195</v>
      </c>
      <c r="J158" s="32">
        <f t="array" ref="J158">IF($C$156="","",IFERROR(MAX(IF((ROW(مسودة!$C$140:$C$169)=SMALL(IF((ROW(مسودة!$C$140:$C$169)*(مسودة!$C$140:$C$169=$C$156)),ROW(مسودة!$C$140:$C$169)),ROW()-ROW(J158)+1)),مسودة!J142:'مسودة'!J$169)),0))</f>
        <v>56</v>
      </c>
      <c r="K158" s="32">
        <f t="array" ref="K158">IF($C$156="","",IFERROR(MAX(IF((ROW(مسودة!$C$140:$C$169)=SMALL(IF((ROW(مسودة!$C$140:$C$169)*(مسودة!$C$140:$C$169=$C$156)),ROW(مسودة!$C$140:$C$169)),ROW()-ROW(K158)+1)),مسودة!K142:'مسودة'!K$169)),0))</f>
        <v>74</v>
      </c>
      <c r="L158" s="32">
        <f t="array" ref="L158">IF($C$156="","",IFERROR(MAX(IF((ROW(مسودة!$C$140:$C$169)=SMALL(IF((ROW(مسودة!$C$140:$C$169)*(مسودة!$C$140:$C$169=$C$156)),ROW(مسودة!$C$140:$C$169)),ROW()-ROW(L158)+1)),مسودة!L142:'مسودة'!L$169)),0))</f>
        <v>130</v>
      </c>
      <c r="M158" s="32">
        <f t="array" ref="M158">IF($C$156="","",IFERROR(MAX(IF((ROW(مسودة!$C$140:$C$169)=SMALL(IF((ROW(مسودة!$C$140:$C$169)*(مسودة!$C$140:$C$169=$C$156)),ROW(مسودة!$C$140:$C$169)),ROW()-ROW(M158)+1)),مسودة!M142:'مسودة'!M$169)),0))</f>
        <v>54</v>
      </c>
      <c r="N158" s="32">
        <f t="array" ref="N158">IF($C$156="","",IFERROR(MAX(IF((ROW(مسودة!$C$140:$C$169)=SMALL(IF((ROW(مسودة!$C$140:$C$169)*(مسودة!$C$140:$C$169=$C$156)),ROW(مسودة!$C$140:$C$169)),ROW()-ROW(N158)+1)),مسودة!N142:'مسودة'!N$169)),0))</f>
        <v>83</v>
      </c>
      <c r="O158" s="32">
        <f t="array" ref="O158">IF($C$156="","",IFERROR(MAX(IF((ROW(مسودة!$C$140:$C$169)=SMALL(IF((ROW(مسودة!$C$140:$C$169)*(مسودة!$C$140:$C$169=$C$156)),ROW(مسودة!$C$140:$C$169)),ROW()-ROW(O158)+1)),مسودة!O142:'مسودة'!O$169)),0))</f>
        <v>137</v>
      </c>
      <c r="P158" s="32">
        <f t="array" ref="P158">IF($C$156="","",IFERROR(MAX(IF((ROW(مسودة!$C$140:$C$169)=SMALL(IF((ROW(مسودة!$C$140:$C$169)*(مسودة!$C$140:$C$169=$C$156)),ROW(مسودة!$C$140:$C$169)),ROW()-ROW(P158)+1)),مسودة!P142:'مسودة'!P$169)),0))</f>
        <v>40</v>
      </c>
      <c r="Q158" s="32">
        <f t="array" ref="Q158">IF($C$156="","",IFERROR(MAX(IF((ROW(مسودة!$C$140:$C$169)=SMALL(IF((ROW(مسودة!$C$140:$C$169)*(مسودة!$C$140:$C$169=$C$156)),ROW(مسودة!$C$140:$C$169)),ROW()-ROW(Q158)+1)),مسودة!Q142:'مسودة'!Q$169)),0))</f>
        <v>56</v>
      </c>
      <c r="R158" s="32">
        <f t="array" ref="R158">IF($C$156="","",IFERROR(MAX(IF((ROW(مسودة!$C$140:$C$169)=SMALL(IF((ROW(مسودة!$C$140:$C$169)*(مسودة!$C$140:$C$169=$C$156)),ROW(مسودة!$C$140:$C$169)),ROW()-ROW(R158)+1)),مسودة!R142:'مسودة'!R$169)),0))</f>
        <v>96</v>
      </c>
      <c r="S158" s="32">
        <f t="array" ref="S158">IF($C$156="","",IFERROR(MAX(IF((ROW(مسودة!$C$140:$C$169)=SMALL(IF((ROW(مسودة!$C$140:$C$169)*(مسودة!$C$140:$C$169=$C$156)),ROW(مسودة!$C$140:$C$169)),ROW()-ROW(S158)+1)),مسودة!S142:'مسودة'!S$169)),0))</f>
        <v>48</v>
      </c>
      <c r="T158" s="32">
        <f t="array" ref="T158">IF($C$156="","",IFERROR(MAX(IF((ROW(مسودة!$C$140:$C$169)=SMALL(IF((ROW(مسودة!$C$140:$C$169)*(مسودة!$C$140:$C$169=$C$156)),ROW(مسودة!$C$140:$C$169)),ROW()-ROW(T158)+1)),مسودة!T142:'مسودة'!T$169)),0))</f>
        <v>59</v>
      </c>
      <c r="U158" s="32">
        <f t="array" ref="U158">IF($C$156="","",IFERROR(MAX(IF((ROW(مسودة!$C$140:$C$169)=SMALL(IF((ROW(مسودة!$C$140:$C$169)*(مسودة!$C$140:$C$169=$C$156)),ROW(مسودة!$C$140:$C$169)),ROW()-ROW(U158)+1)),مسودة!U142:'مسودة'!U$169)),0))</f>
        <v>107</v>
      </c>
      <c r="V158" s="32">
        <f t="array" ref="V158">IF($C$156="","",IFERROR(MAX(IF((ROW(مسودة!$C$140:$C$169)=SMALL(IF((ROW(مسودة!$C$140:$C$169)*(مسودة!$C$140:$C$169=$C$156)),ROW(مسودة!$C$140:$C$169)),ROW()-ROW(V158)+1)),مسودة!V142:'مسودة'!V$169)),0))</f>
        <v>43</v>
      </c>
      <c r="W158" s="32">
        <f t="array" ref="W158">IF($C$156="","",IFERROR(MAX(IF((ROW(مسودة!$C$140:$C$169)=SMALL(IF((ROW(مسودة!$C$140:$C$169)*(مسودة!$C$140:$C$169=$C$156)),ROW(مسودة!$C$140:$C$169)),ROW()-ROW(W158)+1)),مسودة!W142:'مسودة'!W$169)),0))</f>
        <v>61</v>
      </c>
      <c r="X158" s="32">
        <f t="array" ref="X158">IF($C$156="","",IFERROR(MAX(IF((ROW(مسودة!$C$140:$C$169)=SMALL(IF((ROW(مسودة!$C$140:$C$169)*(مسودة!$C$140:$C$169=$C$156)),ROW(مسودة!$C$140:$C$169)),ROW()-ROW(X158)+1)),مسودة!X142:'مسودة'!X$169)),0))</f>
        <v>104</v>
      </c>
      <c r="Y158" s="32">
        <f t="array" ref="Y158">IF($C$156="","",IFERROR(MAX(IF((ROW(مسودة!$C$140:$C$169)=SMALL(IF((ROW(مسودة!$C$140:$C$169)*(مسودة!$C$140:$C$169=$C$156)),ROW(مسودة!$C$140:$C$169)),ROW()-ROW(Y158)+1)),مسودة!Y142:'مسودة'!Y$169)),0))</f>
        <v>22</v>
      </c>
      <c r="Z158" s="32">
        <f t="array" ref="Z158">IF($C$156="","",IFERROR(MAX(IF((ROW(مسودة!$C$140:$C$169)=SMALL(IF((ROW(مسودة!$C$140:$C$169)*(مسودة!$C$140:$C$169=$C$156)),ROW(مسودة!$C$140:$C$169)),ROW()-ROW(Z158)+1)),مسودة!Z142:'مسودة'!Z$169)),0))</f>
        <v>56</v>
      </c>
      <c r="AA158" s="32">
        <f t="array" ref="AA158">IF($C$156="","",IFERROR(MAX(IF((ROW(مسودة!$C$140:$C$169)=SMALL(IF((ROW(مسودة!$C$140:$C$169)*(مسودة!$C$140:$C$169=$C$156)),ROW(مسودة!$C$140:$C$169)),ROW()-ROW(AA158)+1)),مسودة!AA142:'مسودة'!AA$169)),0))</f>
        <v>78</v>
      </c>
      <c r="AB158" s="32">
        <f t="array" ref="AB158">IF($C$156="","",IFERROR(MAX(IF((ROW(مسودة!$C$140:$C$169)=SMALL(IF((ROW(مسودة!$C$140:$C$169)*(مسودة!$C$140:$C$169=$C$156)),ROW(مسودة!$C$140:$C$169)),ROW()-ROW(AB158)+1)),مسودة!AB142:'مسودة'!AB$169)),0))</f>
        <v>32</v>
      </c>
      <c r="AC158" s="32">
        <f t="array" ref="AC158">IF($C$156="","",IFERROR(MAX(IF((ROW(مسودة!$C$140:$C$169)=SMALL(IF((ROW(مسودة!$C$140:$C$169)*(مسودة!$C$140:$C$169=$C$156)),ROW(مسودة!$C$140:$C$169)),ROW()-ROW(AC158)+1)),مسودة!AC142:'مسودة'!AC$169)),0))</f>
        <v>45</v>
      </c>
      <c r="AD158" s="32">
        <f t="array" ref="AD158">IF($C$156="","",IFERROR(MAX(IF((ROW(مسودة!$C$140:$C$169)=SMALL(IF((ROW(مسودة!$C$140:$C$169)*(مسودة!$C$140:$C$169=$C$156)),ROW(مسودة!$C$140:$C$169)),ROW()-ROW(AD158)+1)),مسودة!AD142:'مسودة'!AD$169)),0))</f>
        <v>77</v>
      </c>
      <c r="AE158" s="32">
        <f t="array" ref="AE158">IF($C$156="","",IFERROR(MAX(IF((ROW(مسودة!$C$140:$C$169)=SMALL(IF((ROW(مسودة!$C$140:$C$169)*(مسودة!$C$140:$C$169=$C$156)),ROW(مسودة!$C$140:$C$169)),ROW()-ROW(AE158)+1)),مسودة!AE142:'مسودة'!AE$169)),0))</f>
        <v>24</v>
      </c>
      <c r="AF158" s="32">
        <f t="array" ref="AF158">IF($C$156="","",IFERROR(MAX(IF((ROW(مسودة!$C$140:$C$169)=SMALL(IF((ROW(مسودة!$C$140:$C$169)*(مسودة!$C$140:$C$169=$C$156)),ROW(مسودة!$C$140:$C$169)),ROW()-ROW(AF158)+1)),مسودة!AF142:'مسودة'!AF$169)),0))</f>
        <v>53</v>
      </c>
      <c r="AG158" s="32">
        <f t="array" ref="AG158">IF($C$156="","",IFERROR(MAX(IF((ROW(مسودة!$C$140:$C$169)=SMALL(IF((ROW(مسودة!$C$140:$C$169)*(مسودة!$C$140:$C$169=$C$156)),ROW(مسودة!$C$140:$C$169)),ROW()-ROW(AG158)+1)),مسودة!AG142:'مسودة'!AG$169)),0))</f>
        <v>77</v>
      </c>
      <c r="AH158" s="32">
        <f t="array" ref="AH158">IF($C$156="","",IFERROR(MAX(IF((ROW(مسودة!$C$140:$C$169)=SMALL(IF((ROW(مسودة!$C$140:$C$169)*(مسودة!$C$140:$C$169=$C$156)),ROW(مسودة!$C$140:$C$169)),ROW()-ROW(AH158)+1)),مسودة!AH142:'مسودة'!AH$169)),0))</f>
        <v>24</v>
      </c>
      <c r="AI158" s="32">
        <f t="array" ref="AI158">IF($C$156="","",IFERROR(MAX(IF((ROW(مسودة!$C$140:$C$169)=SMALL(IF((ROW(مسودة!$C$140:$C$169)*(مسودة!$C$140:$C$169=$C$156)),ROW(مسودة!$C$140:$C$169)),ROW()-ROW(AI158)+1)),مسودة!AI142:'مسودة'!AI$169)),0))</f>
        <v>47</v>
      </c>
      <c r="AJ158" s="32">
        <f t="array" ref="AJ158">IF($C$156="","",IFERROR(MAX(IF((ROW(مسودة!$C$140:$C$169)=SMALL(IF((ROW(مسودة!$C$140:$C$169)*(مسودة!$C$140:$C$169=$C$156)),ROW(مسودة!$C$140:$C$169)),ROW()-ROW(AJ158)+1)),مسودة!AJ142:'مسودة'!AJ$169)),0))</f>
        <v>71</v>
      </c>
      <c r="AK158" s="32">
        <f t="array" ref="AK158">IF($C$156="","",IFERROR(MAX(IF((ROW(مسودة!$C$140:$C$169)=SMALL(IF((ROW(مسودة!$C$140:$C$169)*(مسودة!$C$140:$C$169=$C$156)),ROW(مسودة!$C$140:$C$169)),ROW()-ROW(AK158)+1)),مسودة!AK142:'مسودة'!AK$169)),0))</f>
        <v>11</v>
      </c>
      <c r="AL158" s="32">
        <f t="array" ref="AL158">IF($C$156="","",IFERROR(MAX(IF((ROW(مسودة!$C$140:$C$169)=SMALL(IF((ROW(مسودة!$C$140:$C$169)*(مسودة!$C$140:$C$169=$C$156)),ROW(مسودة!$C$140:$C$169)),ROW()-ROW(AL158)+1)),مسودة!AL142:'مسودة'!AL$169)),0))</f>
        <v>20</v>
      </c>
      <c r="AM158" s="32">
        <f t="array" ref="AM158">IF($C$156="","",IFERROR(MAX(IF((ROW(مسودة!$C$140:$C$169)=SMALL(IF((ROW(مسودة!$C$140:$C$169)*(مسودة!$C$140:$C$169=$C$156)),ROW(مسودة!$C$140:$C$169)),ROW()-ROW(AM158)+1)),مسودة!AM142:'مسودة'!AM$169)),0))</f>
        <v>31</v>
      </c>
      <c r="AN158" s="32">
        <f t="array" ref="AN158">IF($C$156="","",IFERROR(MAX(IF((ROW(مسودة!$C$140:$C$169)=SMALL(IF((ROW(مسودة!$C$140:$C$169)*(مسودة!$C$140:$C$169=$C$156)),ROW(مسودة!$C$140:$C$169)),ROW()-ROW(AN158)+1)),مسودة!AN142:AN$169)),0))</f>
        <v>1103</v>
      </c>
      <c r="AO158" s="32">
        <f t="array" ref="AO158">IF($C$156="","",IFERROR(MAX(IF((ROW(مسودة!$C$140:$C$169)=SMALL(IF((ROW(مسودة!$C$140:$C$169)*(مسودة!$C$140:$C$169=$C$156)),ROW(مسودة!$C$140:$C$169)),ROW()-ROW(AO158)+1)),مسودة!AO142:AO$169)),0))</f>
        <v>83.560606060606062</v>
      </c>
      <c r="AP158" s="32" t="str">
        <f>IF(AO158&lt;50,"   ",IF(AO158&lt;65,"مقبول",IF(AO158&lt;75,"جيد",IF(AO158&lt;85,"جيدجداً",IF(AO158&lt;=100,"ممتاز","")))))</f>
        <v>جيدجداً</v>
      </c>
      <c r="AQ158" s="41"/>
      <c r="AR158" s="41"/>
      <c r="AS158" s="41"/>
      <c r="AT158" s="41"/>
      <c r="AU158" s="97"/>
    </row>
    <row r="159" spans="2:47" ht="28.5" customHeight="1" thickBot="1">
      <c r="B159" s="40">
        <f t="shared" ref="B159" si="19">B156+1</f>
        <v>36</v>
      </c>
      <c r="C159" s="90" t="str">
        <f t="array" ref="C159">IF(ISERROR(INDEX(مسودة!$C$140:$AV$169,SMALL(IF((مسودة!$AV$140:$AV$169="ناجح"),ROW(مسودة!$C$140:$AV$169)-MIN(ROW(مسودة!$C$140:$AV$169))+1,""),ROW(A6)),COLUMN(A6))),"",INDEX(مسودة!$C$140:$AV$169,SMALL(IF((مسودة!$AV$140:$AV$169="ناجح"),ROW(مسودة!$C$140:$AV$169)-MIN(ROW(مسودة!$C$140:$AV$169))+1,""),ROW(A6)),COLUMN(A6)))</f>
        <v/>
      </c>
      <c r="D159" s="87" t="str">
        <f>IF(C159&lt;&gt;"",VLOOKUP(C159,مسودة!$C$140:$D$169,2,0),"")</f>
        <v/>
      </c>
      <c r="E159" s="87" t="str">
        <f>IF(C159&lt;&gt;"",VLOOKUP(C159,مسودة!$C$140:$E$169,3,0),"")</f>
        <v/>
      </c>
      <c r="F159" s="11" t="s">
        <v>30</v>
      </c>
      <c r="G159" s="32" t="str">
        <f t="array" ref="G159">IF($C$159="","",IFERROR(MAX(IF((ROW(مسودة!$C$140:$C$169)=SMALL(IF((ROW(مسودة!$C$140:$C$169)*(مسودة!$C$140:$C$169=$C$159)),ROW(مسودة!$C$140:$C$169)),ROW()-ROW(G159)+1)),مسودة!G140:'مسودة'!G$169)),0))</f>
        <v/>
      </c>
      <c r="H159" s="32" t="str">
        <f t="array" ref="H159">IF($C$159="","",IFERROR(MAX(IF((ROW(مسودة!$C$140:$C$169)=SMALL(IF((ROW(مسودة!$C$140:$C$169)*(مسودة!$C$140:$C$169=$C$159)),ROW(مسودة!$C$140:$C$169)),ROW()-ROW(H159)+1)),مسودة!H140:'مسودة'!H$169)),0))</f>
        <v/>
      </c>
      <c r="I159" s="32" t="str">
        <f t="array" ref="I159">IF($C$159="","",IFERROR(MAX(IF((ROW(مسودة!$C$140:$C$169)=SMALL(IF((ROW(مسودة!$C$140:$C$169)*(مسودة!$C$140:$C$169=$C$159)),ROW(مسودة!$C$140:$C$169)),ROW()-ROW(I159)+1)),مسودة!I140:'مسودة'!I$169)),0))</f>
        <v/>
      </c>
      <c r="J159" s="32" t="str">
        <f t="array" ref="J159">IF($C$159="","",IFERROR(MAX(IF((ROW(مسودة!$C$140:$C$169)=SMALL(IF((ROW(مسودة!$C$140:$C$169)*(مسودة!$C$140:$C$169=$C$159)),ROW(مسودة!$C$140:$C$169)),ROW()-ROW(J159)+1)),مسودة!J140:'مسودة'!J$169)),0))</f>
        <v/>
      </c>
      <c r="K159" s="32" t="str">
        <f t="array" ref="K159">IF($C$159="","",IFERROR(MAX(IF((ROW(مسودة!$C$140:$C$169)=SMALL(IF((ROW(مسودة!$C$140:$C$169)*(مسودة!$C$140:$C$169=$C$159)),ROW(مسودة!$C$140:$C$169)),ROW()-ROW(K159)+1)),مسودة!K140:'مسودة'!K$169)),0))</f>
        <v/>
      </c>
      <c r="L159" s="32" t="str">
        <f t="array" ref="L159">IF($C$159="","",IFERROR(MAX(IF((ROW(مسودة!$C$140:$C$169)=SMALL(IF((ROW(مسودة!$C$140:$C$169)*(مسودة!$C$140:$C$169=$C$159)),ROW(مسودة!$C$140:$C$169)),ROW()-ROW(L159)+1)),مسودة!L140:'مسودة'!L$169)),0))</f>
        <v/>
      </c>
      <c r="M159" s="32" t="str">
        <f t="array" ref="M159">IF($C$159="","",IFERROR(MAX(IF((ROW(مسودة!$C$140:$C$169)=SMALL(IF((ROW(مسودة!$C$140:$C$169)*(مسودة!$C$140:$C$169=$C$159)),ROW(مسودة!$C$140:$C$169)),ROW()-ROW(M159)+1)),مسودة!M140:'مسودة'!M$169)),0))</f>
        <v/>
      </c>
      <c r="N159" s="32" t="str">
        <f t="array" ref="N159">IF($C$159="","",IFERROR(MAX(IF((ROW(مسودة!$C$140:$C$169)=SMALL(IF((ROW(مسودة!$C$140:$C$169)*(مسودة!$C$140:$C$169=$C$159)),ROW(مسودة!$C$140:$C$169)),ROW()-ROW(N159)+1)),مسودة!N140:'مسودة'!N$169)),0))</f>
        <v/>
      </c>
      <c r="O159" s="32" t="str">
        <f t="array" ref="O159">IF($C$159="","",IFERROR(MAX(IF((ROW(مسودة!$C$140:$C$169)=SMALL(IF((ROW(مسودة!$C$140:$C$169)*(مسودة!$C$140:$C$169=$C$159)),ROW(مسودة!$C$140:$C$169)),ROW()-ROW(O159)+1)),مسودة!O140:'مسودة'!O$169)),0))</f>
        <v/>
      </c>
      <c r="P159" s="32" t="str">
        <f t="array" ref="P159">IF($C$159="","",IFERROR(MAX(IF((ROW(مسودة!$C$140:$C$169)=SMALL(IF((ROW(مسودة!$C$140:$C$169)*(مسودة!$C$140:$C$169=$C$159)),ROW(مسودة!$C$140:$C$169)),ROW()-ROW(P159)+1)),مسودة!P140:'مسودة'!P$169)),0))</f>
        <v/>
      </c>
      <c r="Q159" s="32" t="str">
        <f t="array" ref="Q159">IF($C$159="","",IFERROR(MAX(IF((ROW(مسودة!$C$140:$C$169)=SMALL(IF((ROW(مسودة!$C$140:$C$169)*(مسودة!$C$140:$C$169=$C$159)),ROW(مسودة!$C$140:$C$169)),ROW()-ROW(Q159)+1)),مسودة!Q140:'مسودة'!Q$169)),0))</f>
        <v/>
      </c>
      <c r="R159" s="32" t="str">
        <f t="array" ref="R159">IF($C$159="","",IFERROR(MAX(IF((ROW(مسودة!$C$140:$C$169)=SMALL(IF((ROW(مسودة!$C$140:$C$169)*(مسودة!$C$140:$C$169=$C$159)),ROW(مسودة!$C$140:$C$169)),ROW()-ROW(R159)+1)),مسودة!R140:'مسودة'!R$169)),0))</f>
        <v/>
      </c>
      <c r="S159" s="32" t="str">
        <f t="array" ref="S159">IF($C$159="","",IFERROR(MAX(IF((ROW(مسودة!$C$140:$C$169)=SMALL(IF((ROW(مسودة!$C$140:$C$169)*(مسودة!$C$140:$C$169=$C$159)),ROW(مسودة!$C$140:$C$169)),ROW()-ROW(S159)+1)),مسودة!S140:'مسودة'!S$169)),0))</f>
        <v/>
      </c>
      <c r="T159" s="32" t="str">
        <f t="array" ref="T159">IF($C$159="","",IFERROR(MAX(IF((ROW(مسودة!$C$140:$C$169)=SMALL(IF((ROW(مسودة!$C$140:$C$169)*(مسودة!$C$140:$C$169=$C$159)),ROW(مسودة!$C$140:$C$169)),ROW()-ROW(T159)+1)),مسودة!T140:'مسودة'!T$169)),0))</f>
        <v/>
      </c>
      <c r="U159" s="32" t="str">
        <f t="array" ref="U159">IF($C$159="","",IFERROR(MAX(IF((ROW(مسودة!$C$140:$C$169)=SMALL(IF((ROW(مسودة!$C$140:$C$169)*(مسودة!$C$140:$C$169=$C$159)),ROW(مسودة!$C$140:$C$169)),ROW()-ROW(U159)+1)),مسودة!U140:'مسودة'!U$169)),0))</f>
        <v/>
      </c>
      <c r="V159" s="32" t="str">
        <f t="array" ref="V159">IF($C$159="","",IFERROR(MAX(IF((ROW(مسودة!$C$140:$C$169)=SMALL(IF((ROW(مسودة!$C$140:$C$169)*(مسودة!$C$140:$C$169=$C$159)),ROW(مسودة!$C$140:$C$169)),ROW()-ROW(V159)+1)),مسودة!V140:'مسودة'!V$169)),0))</f>
        <v/>
      </c>
      <c r="W159" s="32" t="str">
        <f t="array" ref="W159">IF($C$159="","",IFERROR(MAX(IF((ROW(مسودة!$C$140:$C$169)=SMALL(IF((ROW(مسودة!$C$140:$C$169)*(مسودة!$C$140:$C$169=$C$159)),ROW(مسودة!$C$140:$C$169)),ROW()-ROW(W159)+1)),مسودة!W140:'مسودة'!W$169)),0))</f>
        <v/>
      </c>
      <c r="X159" s="32" t="str">
        <f t="array" ref="X159">IF($C$159="","",IFERROR(MAX(IF((ROW(مسودة!$C$140:$C$169)=SMALL(IF((ROW(مسودة!$C$140:$C$169)*(مسودة!$C$140:$C$169=$C$159)),ROW(مسودة!$C$140:$C$169)),ROW()-ROW(X159)+1)),مسودة!X140:'مسودة'!X$169)),0))</f>
        <v/>
      </c>
      <c r="Y159" s="32" t="str">
        <f t="array" ref="Y159">IF($C$159="","",IFERROR(MAX(IF((ROW(مسودة!$C$140:$C$169)=SMALL(IF((ROW(مسودة!$C$140:$C$169)*(مسودة!$C$140:$C$169=$C$159)),ROW(مسودة!$C$140:$C$169)),ROW()-ROW(Y159)+1)),مسودة!Y140:'مسودة'!Y$169)),0))</f>
        <v/>
      </c>
      <c r="Z159" s="32" t="str">
        <f t="array" ref="Z159">IF($C$159="","",IFERROR(MAX(IF((ROW(مسودة!$C$140:$C$169)=SMALL(IF((ROW(مسودة!$C$140:$C$169)*(مسودة!$C$140:$C$169=$C$159)),ROW(مسودة!$C$140:$C$169)),ROW()-ROW(Z159)+1)),مسودة!Z140:'مسودة'!Z$169)),0))</f>
        <v/>
      </c>
      <c r="AA159" s="32" t="str">
        <f t="array" ref="AA159">IF($C$159="","",IFERROR(MAX(IF((ROW(مسودة!$C$140:$C$169)=SMALL(IF((ROW(مسودة!$C$140:$C$169)*(مسودة!$C$140:$C$169=$C$159)),ROW(مسودة!$C$140:$C$169)),ROW()-ROW(AA159)+1)),مسودة!AA140:'مسودة'!AA$169)),0))</f>
        <v/>
      </c>
      <c r="AB159" s="32" t="str">
        <f t="array" ref="AB159">IF($C$159="","",IFERROR(MAX(IF((ROW(مسودة!$C$140:$C$169)=SMALL(IF((ROW(مسودة!$C$140:$C$169)*(مسودة!$C$140:$C$169=$C$159)),ROW(مسودة!$C$140:$C$169)),ROW()-ROW(AB159)+1)),مسودة!AB140:'مسودة'!AB$169)),0))</f>
        <v/>
      </c>
      <c r="AC159" s="32" t="str">
        <f t="array" ref="AC159">IF($C$159="","",IFERROR(MAX(IF((ROW(مسودة!$C$140:$C$169)=SMALL(IF((ROW(مسودة!$C$140:$C$169)*(مسودة!$C$140:$C$169=$C$159)),ROW(مسودة!$C$140:$C$169)),ROW()-ROW(AC159)+1)),مسودة!AC140:'مسودة'!AC$169)),0))</f>
        <v/>
      </c>
      <c r="AD159" s="32" t="str">
        <f t="array" ref="AD159">IF($C$159="","",IFERROR(MAX(IF((ROW(مسودة!$C$140:$C$169)=SMALL(IF((ROW(مسودة!$C$140:$C$169)*(مسودة!$C$140:$C$169=$C$159)),ROW(مسودة!$C$140:$C$169)),ROW()-ROW(AD159)+1)),مسودة!AD140:'مسودة'!AD$169)),0))</f>
        <v/>
      </c>
      <c r="AE159" s="32" t="str">
        <f t="array" ref="AE159">IF($C$159="","",IFERROR(MAX(IF((ROW(مسودة!$C$140:$C$169)=SMALL(IF((ROW(مسودة!$C$140:$C$169)*(مسودة!$C$140:$C$169=$C$159)),ROW(مسودة!$C$140:$C$169)),ROW()-ROW(AE159)+1)),مسودة!AE140:'مسودة'!AE$169)),0))</f>
        <v/>
      </c>
      <c r="AF159" s="32" t="str">
        <f t="array" ref="AF159">IF($C$159="","",IFERROR(MAX(IF((ROW(مسودة!$C$140:$C$169)=SMALL(IF((ROW(مسودة!$C$140:$C$169)*(مسودة!$C$140:$C$169=$C$159)),ROW(مسودة!$C$140:$C$169)),ROW()-ROW(AF159)+1)),مسودة!AF140:'مسودة'!AF$169)),0))</f>
        <v/>
      </c>
      <c r="AG159" s="32" t="str">
        <f t="array" ref="AG159">IF($C$159="","",IFERROR(MAX(IF((ROW(مسودة!$C$140:$C$169)=SMALL(IF((ROW(مسودة!$C$140:$C$169)*(مسودة!$C$140:$C$169=$C$159)),ROW(مسودة!$C$140:$C$169)),ROW()-ROW(AG159)+1)),مسودة!AG140:'مسودة'!AG$169)),0))</f>
        <v/>
      </c>
      <c r="AH159" s="32" t="str">
        <f t="array" ref="AH159">IF($C$159="","",IFERROR(MAX(IF((ROW(مسودة!$C$140:$C$169)=SMALL(IF((ROW(مسودة!$C$140:$C$169)*(مسودة!$C$140:$C$169=$C$159)),ROW(مسودة!$C$140:$C$169)),ROW()-ROW(AH159)+1)),مسودة!AH140:'مسودة'!AH$169)),0))</f>
        <v/>
      </c>
      <c r="AI159" s="32" t="str">
        <f t="array" ref="AI159">IF($C$159="","",IFERROR(MAX(IF((ROW(مسودة!$C$140:$C$169)=SMALL(IF((ROW(مسودة!$C$140:$C$169)*(مسودة!$C$140:$C$169=$C$159)),ROW(مسودة!$C$140:$C$169)),ROW()-ROW(AI159)+1)),مسودة!AI140:'مسودة'!AI$169)),0))</f>
        <v/>
      </c>
      <c r="AJ159" s="32" t="str">
        <f t="array" ref="AJ159">IF($C$159="","",IFERROR(MAX(IF((ROW(مسودة!$C$140:$C$169)=SMALL(IF((ROW(مسودة!$C$140:$C$169)*(مسودة!$C$140:$C$169=$C$159)),ROW(مسودة!$C$140:$C$169)),ROW()-ROW(AJ159)+1)),مسودة!AJ140:'مسودة'!AJ$169)),0))</f>
        <v/>
      </c>
      <c r="AK159" s="32" t="str">
        <f t="array" ref="AK159">IF($C$159="","",IFERROR(MAX(IF((ROW(مسودة!$C$140:$C$169)=SMALL(IF((ROW(مسودة!$C$140:$C$169)*(مسودة!$C$140:$C$169=$C$159)),ROW(مسودة!$C$140:$C$169)),ROW()-ROW(AK159)+1)),مسودة!AK140:'مسودة'!AK$169)),0))</f>
        <v/>
      </c>
      <c r="AL159" s="32" t="str">
        <f t="array" ref="AL159">IF($C$159="","",IFERROR(MAX(IF((ROW(مسودة!$C$140:$C$169)=SMALL(IF((ROW(مسودة!$C$140:$C$169)*(مسودة!$C$140:$C$169=$C$159)),ROW(مسودة!$C$140:$C$169)),ROW()-ROW(AL159)+1)),مسودة!AL140:'مسودة'!AL$169)),0))</f>
        <v/>
      </c>
      <c r="AM159" s="32" t="str">
        <f t="array" ref="AM159">IF($C$159="","",IFERROR(MAX(IF((ROW(مسودة!$C$140:$C$169)=SMALL(IF((ROW(مسودة!$C$140:$C$169)*(مسودة!$C$140:$C$169=$C$159)),ROW(مسودة!$C$140:$C$169)),ROW()-ROW(AM159)+1)),مسودة!AM140:'مسودة'!AM$169)),0))</f>
        <v/>
      </c>
      <c r="AN159" s="46"/>
      <c r="AO159" s="46"/>
      <c r="AP159" s="47"/>
      <c r="AQ159" s="41"/>
      <c r="AR159" s="41"/>
      <c r="AS159" s="41"/>
      <c r="AT159" s="41"/>
      <c r="AU159" s="95" t="str">
        <f>IFERROR(LOOKUP(2,1/((مسودة!$C$140:$C$169=C159)*(مسودة!$F$140:$F$169=F159)),مسودة!$AV$140:$AV$169),"")</f>
        <v/>
      </c>
    </row>
    <row r="160" spans="2:47" ht="28.5" customHeight="1" thickBot="1">
      <c r="B160" s="40"/>
      <c r="C160" s="91"/>
      <c r="D160" s="43"/>
      <c r="E160" s="43"/>
      <c r="F160" s="11" t="s">
        <v>31</v>
      </c>
      <c r="G160" s="32" t="str">
        <f t="array" ref="G160">IF($C$159="","",IFERROR(MAX(IF((ROW(مسودة!$C$140:$C$169)=SMALL(IF((ROW(مسودة!$C$140:$C$169)*(مسودة!$C$140:$C$169=$C$159)),ROW(مسودة!$C$140:$C$169)),ROW()-ROW(G160)+1)),مسودة!G141:'مسودة'!G$169)),0))</f>
        <v/>
      </c>
      <c r="H160" s="32" t="str">
        <f t="array" ref="H160">IF($C$159="","",IFERROR(MAX(IF((ROW(مسودة!$C$140:$C$169)=SMALL(IF((ROW(مسودة!$C$140:$C$169)*(مسودة!$C$140:$C$169=$C$159)),ROW(مسودة!$C$140:$C$169)),ROW()-ROW(H160)+1)),مسودة!H141:'مسودة'!H$169)),0))</f>
        <v/>
      </c>
      <c r="I160" s="32" t="str">
        <f t="array" ref="I160">IF($C$159="","",IFERROR(MAX(IF((ROW(مسودة!$C$140:$C$169)=SMALL(IF((ROW(مسودة!$C$140:$C$169)*(مسودة!$C$140:$C$169=$C$159)),ROW(مسودة!$C$140:$C$169)),ROW()-ROW(I160)+1)),مسودة!I141:'مسودة'!I$169)),0))</f>
        <v/>
      </c>
      <c r="J160" s="32" t="str">
        <f t="array" ref="J160">IF($C$159="","",IFERROR(MAX(IF((ROW(مسودة!$C$140:$C$169)=SMALL(IF((ROW(مسودة!$C$140:$C$169)*(مسودة!$C$140:$C$169=$C$159)),ROW(مسودة!$C$140:$C$169)),ROW()-ROW(J160)+1)),مسودة!J141:'مسودة'!J$169)),0))</f>
        <v/>
      </c>
      <c r="K160" s="32" t="str">
        <f t="array" ref="K160">IF($C$159="","",IFERROR(MAX(IF((ROW(مسودة!$C$140:$C$169)=SMALL(IF((ROW(مسودة!$C$140:$C$169)*(مسودة!$C$140:$C$169=$C$159)),ROW(مسودة!$C$140:$C$169)),ROW()-ROW(K160)+1)),مسودة!K141:'مسودة'!K$169)),0))</f>
        <v/>
      </c>
      <c r="L160" s="32" t="str">
        <f t="array" ref="L160">IF($C$159="","",IFERROR(MAX(IF((ROW(مسودة!$C$140:$C$169)=SMALL(IF((ROW(مسودة!$C$140:$C$169)*(مسودة!$C$140:$C$169=$C$159)),ROW(مسودة!$C$140:$C$169)),ROW()-ROW(L160)+1)),مسودة!L141:'مسودة'!L$169)),0))</f>
        <v/>
      </c>
      <c r="M160" s="32" t="str">
        <f t="array" ref="M160">IF($C$159="","",IFERROR(MAX(IF((ROW(مسودة!$C$140:$C$169)=SMALL(IF((ROW(مسودة!$C$140:$C$169)*(مسودة!$C$140:$C$169=$C$159)),ROW(مسودة!$C$140:$C$169)),ROW()-ROW(M160)+1)),مسودة!M141:'مسودة'!M$169)),0))</f>
        <v/>
      </c>
      <c r="N160" s="32" t="str">
        <f t="array" ref="N160">IF($C$159="","",IFERROR(MAX(IF((ROW(مسودة!$C$140:$C$169)=SMALL(IF((ROW(مسودة!$C$140:$C$169)*(مسودة!$C$140:$C$169=$C$159)),ROW(مسودة!$C$140:$C$169)),ROW()-ROW(N160)+1)),مسودة!N141:'مسودة'!N$169)),0))</f>
        <v/>
      </c>
      <c r="O160" s="32" t="str">
        <f t="array" ref="O160">IF($C$159="","",IFERROR(MAX(IF((ROW(مسودة!$C$140:$C$169)=SMALL(IF((ROW(مسودة!$C$140:$C$169)*(مسودة!$C$140:$C$169=$C$159)),ROW(مسودة!$C$140:$C$169)),ROW()-ROW(O160)+1)),مسودة!O141:'مسودة'!O$169)),0))</f>
        <v/>
      </c>
      <c r="P160" s="32" t="str">
        <f t="array" ref="P160">IF($C$159="","",IFERROR(MAX(IF((ROW(مسودة!$C$140:$C$169)=SMALL(IF((ROW(مسودة!$C$140:$C$169)*(مسودة!$C$140:$C$169=$C$159)),ROW(مسودة!$C$140:$C$169)),ROW()-ROW(P160)+1)),مسودة!P141:'مسودة'!P$169)),0))</f>
        <v/>
      </c>
      <c r="Q160" s="32" t="str">
        <f t="array" ref="Q160">IF($C$159="","",IFERROR(MAX(IF((ROW(مسودة!$C$140:$C$169)=SMALL(IF((ROW(مسودة!$C$140:$C$169)*(مسودة!$C$140:$C$169=$C$159)),ROW(مسودة!$C$140:$C$169)),ROW()-ROW(Q160)+1)),مسودة!Q141:'مسودة'!Q$169)),0))</f>
        <v/>
      </c>
      <c r="R160" s="32" t="str">
        <f t="array" ref="R160">IF($C$159="","",IFERROR(MAX(IF((ROW(مسودة!$C$140:$C$169)=SMALL(IF((ROW(مسودة!$C$140:$C$169)*(مسودة!$C$140:$C$169=$C$159)),ROW(مسودة!$C$140:$C$169)),ROW()-ROW(R160)+1)),مسودة!R141:'مسودة'!R$169)),0))</f>
        <v/>
      </c>
      <c r="S160" s="32" t="str">
        <f t="array" ref="S160">IF($C$159="","",IFERROR(MAX(IF((ROW(مسودة!$C$140:$C$169)=SMALL(IF((ROW(مسودة!$C$140:$C$169)*(مسودة!$C$140:$C$169=$C$159)),ROW(مسودة!$C$140:$C$169)),ROW()-ROW(S160)+1)),مسودة!S141:'مسودة'!S$169)),0))</f>
        <v/>
      </c>
      <c r="T160" s="32" t="str">
        <f t="array" ref="T160">IF($C$159="","",IFERROR(MAX(IF((ROW(مسودة!$C$140:$C$169)=SMALL(IF((ROW(مسودة!$C$140:$C$169)*(مسودة!$C$140:$C$169=$C$159)),ROW(مسودة!$C$140:$C$169)),ROW()-ROW(T160)+1)),مسودة!T141:'مسودة'!T$169)),0))</f>
        <v/>
      </c>
      <c r="U160" s="32" t="str">
        <f t="array" ref="U160">IF($C$159="","",IFERROR(MAX(IF((ROW(مسودة!$C$140:$C$169)=SMALL(IF((ROW(مسودة!$C$140:$C$169)*(مسودة!$C$140:$C$169=$C$159)),ROW(مسودة!$C$140:$C$169)),ROW()-ROW(U160)+1)),مسودة!U141:'مسودة'!U$169)),0))</f>
        <v/>
      </c>
      <c r="V160" s="32" t="str">
        <f t="array" ref="V160">IF($C$159="","",IFERROR(MAX(IF((ROW(مسودة!$C$140:$C$169)=SMALL(IF((ROW(مسودة!$C$140:$C$169)*(مسودة!$C$140:$C$169=$C$159)),ROW(مسودة!$C$140:$C$169)),ROW()-ROW(V160)+1)),مسودة!V141:'مسودة'!V$169)),0))</f>
        <v/>
      </c>
      <c r="W160" s="32" t="str">
        <f t="array" ref="W160">IF($C$159="","",IFERROR(MAX(IF((ROW(مسودة!$C$140:$C$169)=SMALL(IF((ROW(مسودة!$C$140:$C$169)*(مسودة!$C$140:$C$169=$C$159)),ROW(مسودة!$C$140:$C$169)),ROW()-ROW(W160)+1)),مسودة!W141:'مسودة'!W$169)),0))</f>
        <v/>
      </c>
      <c r="X160" s="32" t="str">
        <f t="array" ref="X160">IF($C$159="","",IFERROR(MAX(IF((ROW(مسودة!$C$140:$C$169)=SMALL(IF((ROW(مسودة!$C$140:$C$169)*(مسودة!$C$140:$C$169=$C$159)),ROW(مسودة!$C$140:$C$169)),ROW()-ROW(X160)+1)),مسودة!X141:'مسودة'!X$169)),0))</f>
        <v/>
      </c>
      <c r="Y160" s="32" t="str">
        <f t="array" ref="Y160">IF($C$159="","",IFERROR(MAX(IF((ROW(مسودة!$C$140:$C$169)=SMALL(IF((ROW(مسودة!$C$140:$C$169)*(مسودة!$C$140:$C$169=$C$159)),ROW(مسودة!$C$140:$C$169)),ROW()-ROW(Y160)+1)),مسودة!Y141:'مسودة'!Y$169)),0))</f>
        <v/>
      </c>
      <c r="Z160" s="32" t="str">
        <f t="array" ref="Z160">IF($C$159="","",IFERROR(MAX(IF((ROW(مسودة!$C$140:$C$169)=SMALL(IF((ROW(مسودة!$C$140:$C$169)*(مسودة!$C$140:$C$169=$C$159)),ROW(مسودة!$C$140:$C$169)),ROW()-ROW(Z160)+1)),مسودة!Z141:'مسودة'!Z$169)),0))</f>
        <v/>
      </c>
      <c r="AA160" s="32" t="str">
        <f t="array" ref="AA160">IF($C$159="","",IFERROR(MAX(IF((ROW(مسودة!$C$140:$C$169)=SMALL(IF((ROW(مسودة!$C$140:$C$169)*(مسودة!$C$140:$C$169=$C$159)),ROW(مسودة!$C$140:$C$169)),ROW()-ROW(AA160)+1)),مسودة!AA141:'مسودة'!AA$169)),0))</f>
        <v/>
      </c>
      <c r="AB160" s="32" t="str">
        <f t="array" ref="AB160">IF($C$159="","",IFERROR(MAX(IF((ROW(مسودة!$C$140:$C$169)=SMALL(IF((ROW(مسودة!$C$140:$C$169)*(مسودة!$C$140:$C$169=$C$159)),ROW(مسودة!$C$140:$C$169)),ROW()-ROW(AB160)+1)),مسودة!AB141:'مسودة'!AB$169)),0))</f>
        <v/>
      </c>
      <c r="AC160" s="32" t="str">
        <f t="array" ref="AC160">IF($C$159="","",IFERROR(MAX(IF((ROW(مسودة!$C$140:$C$169)=SMALL(IF((ROW(مسودة!$C$140:$C$169)*(مسودة!$C$140:$C$169=$C$159)),ROW(مسودة!$C$140:$C$169)),ROW()-ROW(AC160)+1)),مسودة!AC141:'مسودة'!AC$169)),0))</f>
        <v/>
      </c>
      <c r="AD160" s="32" t="str">
        <f t="array" ref="AD160">IF($C$159="","",IFERROR(MAX(IF((ROW(مسودة!$C$140:$C$169)=SMALL(IF((ROW(مسودة!$C$140:$C$169)*(مسودة!$C$140:$C$169=$C$159)),ROW(مسودة!$C$140:$C$169)),ROW()-ROW(AD160)+1)),مسودة!AD141:'مسودة'!AD$169)),0))</f>
        <v/>
      </c>
      <c r="AE160" s="32" t="str">
        <f t="array" ref="AE160">IF($C$159="","",IFERROR(MAX(IF((ROW(مسودة!$C$140:$C$169)=SMALL(IF((ROW(مسودة!$C$140:$C$169)*(مسودة!$C$140:$C$169=$C$159)),ROW(مسودة!$C$140:$C$169)),ROW()-ROW(AE160)+1)),مسودة!AE141:'مسودة'!AE$169)),0))</f>
        <v/>
      </c>
      <c r="AF160" s="32" t="str">
        <f t="array" ref="AF160">IF($C$159="","",IFERROR(MAX(IF((ROW(مسودة!$C$140:$C$169)=SMALL(IF((ROW(مسودة!$C$140:$C$169)*(مسودة!$C$140:$C$169=$C$159)),ROW(مسودة!$C$140:$C$169)),ROW()-ROW(AF160)+1)),مسودة!AF141:'مسودة'!AF$169)),0))</f>
        <v/>
      </c>
      <c r="AG160" s="32" t="str">
        <f t="array" ref="AG160">IF($C$159="","",IFERROR(MAX(IF((ROW(مسودة!$C$140:$C$169)=SMALL(IF((ROW(مسودة!$C$140:$C$169)*(مسودة!$C$140:$C$169=$C$159)),ROW(مسودة!$C$140:$C$169)),ROW()-ROW(AG160)+1)),مسودة!AG141:'مسودة'!AG$169)),0))</f>
        <v/>
      </c>
      <c r="AH160" s="32" t="str">
        <f t="array" ref="AH160">IF($C$159="","",IFERROR(MAX(IF((ROW(مسودة!$C$140:$C$169)=SMALL(IF((ROW(مسودة!$C$140:$C$169)*(مسودة!$C$140:$C$169=$C$159)),ROW(مسودة!$C$140:$C$169)),ROW()-ROW(AH160)+1)),مسودة!AH141:'مسودة'!AH$169)),0))</f>
        <v/>
      </c>
      <c r="AI160" s="32" t="str">
        <f t="array" ref="AI160">IF($C$159="","",IFERROR(MAX(IF((ROW(مسودة!$C$140:$C$169)=SMALL(IF((ROW(مسودة!$C$140:$C$169)*(مسودة!$C$140:$C$169=$C$159)),ROW(مسودة!$C$140:$C$169)),ROW()-ROW(AI160)+1)),مسودة!AI141:'مسودة'!AI$169)),0))</f>
        <v/>
      </c>
      <c r="AJ160" s="32" t="str">
        <f t="array" ref="AJ160">IF($C$159="","",IFERROR(MAX(IF((ROW(مسودة!$C$140:$C$169)=SMALL(IF((ROW(مسودة!$C$140:$C$169)*(مسودة!$C$140:$C$169=$C$159)),ROW(مسودة!$C$140:$C$169)),ROW()-ROW(AJ160)+1)),مسودة!AJ141:'مسودة'!AJ$169)),0))</f>
        <v/>
      </c>
      <c r="AK160" s="32" t="str">
        <f t="array" ref="AK160">IF($C$159="","",IFERROR(MAX(IF((ROW(مسودة!$C$140:$C$169)=SMALL(IF((ROW(مسودة!$C$140:$C$169)*(مسودة!$C$140:$C$169=$C$159)),ROW(مسودة!$C$140:$C$169)),ROW()-ROW(AK160)+1)),مسودة!AK141:'مسودة'!AK$169)),0))</f>
        <v/>
      </c>
      <c r="AL160" s="32" t="str">
        <f t="array" ref="AL160">IF($C$159="","",IFERROR(MAX(IF((ROW(مسودة!$C$140:$C$169)=SMALL(IF((ROW(مسودة!$C$140:$C$169)*(مسودة!$C$140:$C$169=$C$159)),ROW(مسودة!$C$140:$C$169)),ROW()-ROW(AL160)+1)),مسودة!AL141:'مسودة'!AL$169)),0))</f>
        <v/>
      </c>
      <c r="AM160" s="32" t="str">
        <f t="array" ref="AM160">IF($C$159="","",IFERROR(MAX(IF((ROW(مسودة!$C$140:$C$169)=SMALL(IF((ROW(مسودة!$C$140:$C$169)*(مسودة!$C$140:$C$169=$C$159)),ROW(مسودة!$C$140:$C$169)),ROW()-ROW(AM160)+1)),مسودة!AM141:'مسودة'!AM$169)),0))</f>
        <v/>
      </c>
      <c r="AN160" s="46"/>
      <c r="AO160" s="46"/>
      <c r="AP160" s="48"/>
      <c r="AQ160" s="41"/>
      <c r="AR160" s="41"/>
      <c r="AS160" s="41"/>
      <c r="AT160" s="41"/>
      <c r="AU160" s="96"/>
    </row>
    <row r="161" spans="2:47" ht="36" customHeight="1" thickBot="1">
      <c r="B161" s="40"/>
      <c r="C161" s="85"/>
      <c r="D161" s="43"/>
      <c r="E161" s="43"/>
      <c r="F161" s="14" t="s">
        <v>32</v>
      </c>
      <c r="G161" s="32" t="str">
        <f t="array" ref="G161">IF($C$159="","",IFERROR(MAX(IF((ROW(مسودة!$C$140:$C$169)=SMALL(IF((ROW(مسودة!$C$140:$C$169)*(مسودة!$C$140:$C$169=$C$159)),ROW(مسودة!$C$140:$C$169)),ROW()-ROW(G161)+1)),مسودة!G142:'مسودة'!G$169)),0))</f>
        <v/>
      </c>
      <c r="H161" s="32" t="str">
        <f t="array" ref="H161">IF($C$159="","",IFERROR(MAX(IF((ROW(مسودة!$C$140:$C$169)=SMALL(IF((ROW(مسودة!$C$140:$C$169)*(مسودة!$C$140:$C$169=$C$159)),ROW(مسودة!$C$140:$C$169)),ROW()-ROW(H161)+1)),مسودة!H142:'مسودة'!H$169)),0))</f>
        <v/>
      </c>
      <c r="I161" s="32" t="str">
        <f t="array" ref="I161">IF($C$159="","",IFERROR(MAX(IF((ROW(مسودة!$C$140:$C$169)=SMALL(IF((ROW(مسودة!$C$140:$C$169)*(مسودة!$C$140:$C$169=$C$159)),ROW(مسودة!$C$140:$C$169)),ROW()-ROW(I161)+1)),مسودة!I142:'مسودة'!I$169)),0))</f>
        <v/>
      </c>
      <c r="J161" s="32" t="str">
        <f t="array" ref="J161">IF($C$159="","",IFERROR(MAX(IF((ROW(مسودة!$C$140:$C$169)=SMALL(IF((ROW(مسودة!$C$140:$C$169)*(مسودة!$C$140:$C$169=$C$159)),ROW(مسودة!$C$140:$C$169)),ROW()-ROW(J161)+1)),مسودة!J142:'مسودة'!J$169)),0))</f>
        <v/>
      </c>
      <c r="K161" s="32" t="str">
        <f t="array" ref="K161">IF($C$159="","",IFERROR(MAX(IF((ROW(مسودة!$C$140:$C$169)=SMALL(IF((ROW(مسودة!$C$140:$C$169)*(مسودة!$C$140:$C$169=$C$159)),ROW(مسودة!$C$140:$C$169)),ROW()-ROW(K161)+1)),مسودة!K142:'مسودة'!K$169)),0))</f>
        <v/>
      </c>
      <c r="L161" s="32" t="str">
        <f t="array" ref="L161">IF($C$159="","",IFERROR(MAX(IF((ROW(مسودة!$C$140:$C$169)=SMALL(IF((ROW(مسودة!$C$140:$C$169)*(مسودة!$C$140:$C$169=$C$159)),ROW(مسودة!$C$140:$C$169)),ROW()-ROW(L161)+1)),مسودة!L142:'مسودة'!L$169)),0))</f>
        <v/>
      </c>
      <c r="M161" s="32" t="str">
        <f t="array" ref="M161">IF($C$159="","",IFERROR(MAX(IF((ROW(مسودة!$C$140:$C$169)=SMALL(IF((ROW(مسودة!$C$140:$C$169)*(مسودة!$C$140:$C$169=$C$159)),ROW(مسودة!$C$140:$C$169)),ROW()-ROW(M161)+1)),مسودة!M142:'مسودة'!M$169)),0))</f>
        <v/>
      </c>
      <c r="N161" s="32" t="str">
        <f t="array" ref="N161">IF($C$159="","",IFERROR(MAX(IF((ROW(مسودة!$C$140:$C$169)=SMALL(IF((ROW(مسودة!$C$140:$C$169)*(مسودة!$C$140:$C$169=$C$159)),ROW(مسودة!$C$140:$C$169)),ROW()-ROW(N161)+1)),مسودة!N142:'مسودة'!N$169)),0))</f>
        <v/>
      </c>
      <c r="O161" s="32" t="str">
        <f t="array" ref="O161">IF($C$159="","",IFERROR(MAX(IF((ROW(مسودة!$C$140:$C$169)=SMALL(IF((ROW(مسودة!$C$140:$C$169)*(مسودة!$C$140:$C$169=$C$159)),ROW(مسودة!$C$140:$C$169)),ROW()-ROW(O161)+1)),مسودة!O142:'مسودة'!O$169)),0))</f>
        <v/>
      </c>
      <c r="P161" s="32" t="str">
        <f t="array" ref="P161">IF($C$159="","",IFERROR(MAX(IF((ROW(مسودة!$C$140:$C$169)=SMALL(IF((ROW(مسودة!$C$140:$C$169)*(مسودة!$C$140:$C$169=$C$159)),ROW(مسودة!$C$140:$C$169)),ROW()-ROW(P161)+1)),مسودة!P142:'مسودة'!P$169)),0))</f>
        <v/>
      </c>
      <c r="Q161" s="32" t="str">
        <f t="array" ref="Q161">IF($C$159="","",IFERROR(MAX(IF((ROW(مسودة!$C$140:$C$169)=SMALL(IF((ROW(مسودة!$C$140:$C$169)*(مسودة!$C$140:$C$169=$C$159)),ROW(مسودة!$C$140:$C$169)),ROW()-ROW(Q161)+1)),مسودة!Q142:'مسودة'!Q$169)),0))</f>
        <v/>
      </c>
      <c r="R161" s="32" t="str">
        <f t="array" ref="R161">IF($C$159="","",IFERROR(MAX(IF((ROW(مسودة!$C$140:$C$169)=SMALL(IF((ROW(مسودة!$C$140:$C$169)*(مسودة!$C$140:$C$169=$C$159)),ROW(مسودة!$C$140:$C$169)),ROW()-ROW(R161)+1)),مسودة!R142:'مسودة'!R$169)),0))</f>
        <v/>
      </c>
      <c r="S161" s="32" t="str">
        <f t="array" ref="S161">IF($C$159="","",IFERROR(MAX(IF((ROW(مسودة!$C$140:$C$169)=SMALL(IF((ROW(مسودة!$C$140:$C$169)*(مسودة!$C$140:$C$169=$C$159)),ROW(مسودة!$C$140:$C$169)),ROW()-ROW(S161)+1)),مسودة!S142:'مسودة'!S$169)),0))</f>
        <v/>
      </c>
      <c r="T161" s="32" t="str">
        <f t="array" ref="T161">IF($C$159="","",IFERROR(MAX(IF((ROW(مسودة!$C$140:$C$169)=SMALL(IF((ROW(مسودة!$C$140:$C$169)*(مسودة!$C$140:$C$169=$C$159)),ROW(مسودة!$C$140:$C$169)),ROW()-ROW(T161)+1)),مسودة!T142:'مسودة'!T$169)),0))</f>
        <v/>
      </c>
      <c r="U161" s="32" t="str">
        <f t="array" ref="U161">IF($C$159="","",IFERROR(MAX(IF((ROW(مسودة!$C$140:$C$169)=SMALL(IF((ROW(مسودة!$C$140:$C$169)*(مسودة!$C$140:$C$169=$C$159)),ROW(مسودة!$C$140:$C$169)),ROW()-ROW(U161)+1)),مسودة!U142:'مسودة'!U$169)),0))</f>
        <v/>
      </c>
      <c r="V161" s="32" t="str">
        <f t="array" ref="V161">IF($C$159="","",IFERROR(MAX(IF((ROW(مسودة!$C$140:$C$169)=SMALL(IF((ROW(مسودة!$C$140:$C$169)*(مسودة!$C$140:$C$169=$C$159)),ROW(مسودة!$C$140:$C$169)),ROW()-ROW(V161)+1)),مسودة!V142:'مسودة'!V$169)),0))</f>
        <v/>
      </c>
      <c r="W161" s="32" t="str">
        <f t="array" ref="W161">IF($C$159="","",IFERROR(MAX(IF((ROW(مسودة!$C$140:$C$169)=SMALL(IF((ROW(مسودة!$C$140:$C$169)*(مسودة!$C$140:$C$169=$C$159)),ROW(مسودة!$C$140:$C$169)),ROW()-ROW(W161)+1)),مسودة!W142:'مسودة'!W$169)),0))</f>
        <v/>
      </c>
      <c r="X161" s="32" t="str">
        <f t="array" ref="X161">IF($C$159="","",IFERROR(MAX(IF((ROW(مسودة!$C$140:$C$169)=SMALL(IF((ROW(مسودة!$C$140:$C$169)*(مسودة!$C$140:$C$169=$C$159)),ROW(مسودة!$C$140:$C$169)),ROW()-ROW(X161)+1)),مسودة!X142:'مسودة'!X$169)),0))</f>
        <v/>
      </c>
      <c r="Y161" s="32" t="str">
        <f t="array" ref="Y161">IF($C$159="","",IFERROR(MAX(IF((ROW(مسودة!$C$140:$C$169)=SMALL(IF((ROW(مسودة!$C$140:$C$169)*(مسودة!$C$140:$C$169=$C$159)),ROW(مسودة!$C$140:$C$169)),ROW()-ROW(Y161)+1)),مسودة!Y142:'مسودة'!Y$169)),0))</f>
        <v/>
      </c>
      <c r="Z161" s="32" t="str">
        <f t="array" ref="Z161">IF($C$159="","",IFERROR(MAX(IF((ROW(مسودة!$C$140:$C$169)=SMALL(IF((ROW(مسودة!$C$140:$C$169)*(مسودة!$C$140:$C$169=$C$159)),ROW(مسودة!$C$140:$C$169)),ROW()-ROW(Z161)+1)),مسودة!Z142:'مسودة'!Z$169)),0))</f>
        <v/>
      </c>
      <c r="AA161" s="32" t="str">
        <f t="array" ref="AA161">IF($C$159="","",IFERROR(MAX(IF((ROW(مسودة!$C$140:$C$169)=SMALL(IF((ROW(مسودة!$C$140:$C$169)*(مسودة!$C$140:$C$169=$C$159)),ROW(مسودة!$C$140:$C$169)),ROW()-ROW(AA161)+1)),مسودة!AA142:'مسودة'!AA$169)),0))</f>
        <v/>
      </c>
      <c r="AB161" s="32" t="str">
        <f t="array" ref="AB161">IF($C$159="","",IFERROR(MAX(IF((ROW(مسودة!$C$140:$C$169)=SMALL(IF((ROW(مسودة!$C$140:$C$169)*(مسودة!$C$140:$C$169=$C$159)),ROW(مسودة!$C$140:$C$169)),ROW()-ROW(AB161)+1)),مسودة!AB142:'مسودة'!AB$169)),0))</f>
        <v/>
      </c>
      <c r="AC161" s="32" t="str">
        <f t="array" ref="AC161">IF($C$159="","",IFERROR(MAX(IF((ROW(مسودة!$C$140:$C$169)=SMALL(IF((ROW(مسودة!$C$140:$C$169)*(مسودة!$C$140:$C$169=$C$159)),ROW(مسودة!$C$140:$C$169)),ROW()-ROW(AC161)+1)),مسودة!AC142:'مسودة'!AC$169)),0))</f>
        <v/>
      </c>
      <c r="AD161" s="32" t="str">
        <f t="array" ref="AD161">IF($C$159="","",IFERROR(MAX(IF((ROW(مسودة!$C$140:$C$169)=SMALL(IF((ROW(مسودة!$C$140:$C$169)*(مسودة!$C$140:$C$169=$C$159)),ROW(مسودة!$C$140:$C$169)),ROW()-ROW(AD161)+1)),مسودة!AD142:'مسودة'!AD$169)),0))</f>
        <v/>
      </c>
      <c r="AE161" s="32" t="str">
        <f t="array" ref="AE161">IF($C$159="","",IFERROR(MAX(IF((ROW(مسودة!$C$140:$C$169)=SMALL(IF((ROW(مسودة!$C$140:$C$169)*(مسودة!$C$140:$C$169=$C$159)),ROW(مسودة!$C$140:$C$169)),ROW()-ROW(AE161)+1)),مسودة!AE142:'مسودة'!AE$169)),0))</f>
        <v/>
      </c>
      <c r="AF161" s="32" t="str">
        <f t="array" ref="AF161">IF($C$159="","",IFERROR(MAX(IF((ROW(مسودة!$C$140:$C$169)=SMALL(IF((ROW(مسودة!$C$140:$C$169)*(مسودة!$C$140:$C$169=$C$159)),ROW(مسودة!$C$140:$C$169)),ROW()-ROW(AF161)+1)),مسودة!AF142:'مسودة'!AF$169)),0))</f>
        <v/>
      </c>
      <c r="AG161" s="32" t="str">
        <f t="array" ref="AG161">IF($C$159="","",IFERROR(MAX(IF((ROW(مسودة!$C$140:$C$169)=SMALL(IF((ROW(مسودة!$C$140:$C$169)*(مسودة!$C$140:$C$169=$C$159)),ROW(مسودة!$C$140:$C$169)),ROW()-ROW(AG161)+1)),مسودة!AG142:'مسودة'!AG$169)),0))</f>
        <v/>
      </c>
      <c r="AH161" s="32" t="str">
        <f t="array" ref="AH161">IF($C$159="","",IFERROR(MAX(IF((ROW(مسودة!$C$140:$C$169)=SMALL(IF((ROW(مسودة!$C$140:$C$169)*(مسودة!$C$140:$C$169=$C$159)),ROW(مسودة!$C$140:$C$169)),ROW()-ROW(AH161)+1)),مسودة!AH142:'مسودة'!AH$169)),0))</f>
        <v/>
      </c>
      <c r="AI161" s="32" t="str">
        <f t="array" ref="AI161">IF($C$159="","",IFERROR(MAX(IF((ROW(مسودة!$C$140:$C$169)=SMALL(IF((ROW(مسودة!$C$140:$C$169)*(مسودة!$C$140:$C$169=$C$159)),ROW(مسودة!$C$140:$C$169)),ROW()-ROW(AI161)+1)),مسودة!AI142:'مسودة'!AI$169)),0))</f>
        <v/>
      </c>
      <c r="AJ161" s="32" t="str">
        <f t="array" ref="AJ161">IF($C$159="","",IFERROR(MAX(IF((ROW(مسودة!$C$140:$C$169)=SMALL(IF((ROW(مسودة!$C$140:$C$169)*(مسودة!$C$140:$C$169=$C$159)),ROW(مسودة!$C$140:$C$169)),ROW()-ROW(AJ161)+1)),مسودة!AJ142:'مسودة'!AJ$169)),0))</f>
        <v/>
      </c>
      <c r="AK161" s="32" t="str">
        <f t="array" ref="AK161">IF($C$159="","",IFERROR(MAX(IF((ROW(مسودة!$C$140:$C$169)=SMALL(IF((ROW(مسودة!$C$140:$C$169)*(مسودة!$C$140:$C$169=$C$159)),ROW(مسودة!$C$140:$C$169)),ROW()-ROW(AK161)+1)),مسودة!AK142:'مسودة'!AK$169)),0))</f>
        <v/>
      </c>
      <c r="AL161" s="32" t="str">
        <f t="array" ref="AL161">IF($C$159="","",IFERROR(MAX(IF((ROW(مسودة!$C$140:$C$169)=SMALL(IF((ROW(مسودة!$C$140:$C$169)*(مسودة!$C$140:$C$169=$C$159)),ROW(مسودة!$C$140:$C$169)),ROW()-ROW(AL161)+1)),مسودة!AL142:'مسودة'!AL$169)),0))</f>
        <v/>
      </c>
      <c r="AM161" s="32" t="str">
        <f t="array" ref="AM161">IF($C$159="","",IFERROR(MAX(IF((ROW(مسودة!$C$140:$C$169)=SMALL(IF((ROW(مسودة!$C$140:$C$169)*(مسودة!$C$140:$C$169=$C$159)),ROW(مسودة!$C$140:$C$169)),ROW()-ROW(AM161)+1)),مسودة!AM142:'مسودة'!AM$169)),0))</f>
        <v/>
      </c>
      <c r="AN161" s="32" t="str">
        <f t="array" ref="AN161">IF($C$159="","",IFERROR(MAX(IF((ROW(مسودة!$C$140:$C$169)=SMALL(IF((ROW(مسودة!$C$140:$C$169)*(مسودة!$C$140:$C$169=$C$159)),ROW(مسودة!$C$140:$C$169)),ROW()-ROW(AN161)+1)),مسودة!AN142:AN$169)),0))</f>
        <v/>
      </c>
      <c r="AO161" s="32" t="str">
        <f t="array" ref="AO161">IF($C$159="","",IFERROR(MAX(IF((ROW(مسودة!$C$140:$C$169)=SMALL(IF((ROW(مسودة!$C$140:$C$169)*(مسودة!$C$140:$C$169=$C$159)),ROW(مسودة!$C$140:$C$169)),ROW()-ROW(AO161)+1)),مسودة!AO142:AO$169)),0))</f>
        <v/>
      </c>
      <c r="AP161" s="32" t="str">
        <f>IF(AO161&lt;50,"   ",IF(AO161&lt;65,"مقبول",IF(AO161&lt;75,"جيد",IF(AO161&lt;85,"جيدجداً",IF(AO161&lt;=100,"ممتاز","")))))</f>
        <v/>
      </c>
      <c r="AQ161" s="41"/>
      <c r="AR161" s="41"/>
      <c r="AS161" s="41"/>
      <c r="AT161" s="41"/>
      <c r="AU161" s="97"/>
    </row>
    <row r="162" spans="2:47" ht="28.5" customHeight="1" thickBot="1">
      <c r="B162" s="40">
        <f t="shared" ref="B162" si="20">B159+1</f>
        <v>37</v>
      </c>
      <c r="C162" s="90" t="str">
        <f t="array" ref="C162">IF(ISERROR(INDEX(مسودة!$C$140:$AV$169,SMALL(IF((مسودة!$AV$140:$AV$169="ناجح"),ROW(مسودة!$C$140:$AV$169)-MIN(ROW(مسودة!$C$140:$AV$169))+1,""),ROW(A7)),COLUMN(A7))),"",INDEX(مسودة!$C$140:$AV$169,SMALL(IF((مسودة!$AV$140:$AV$169="ناجح"),ROW(مسودة!$C$140:$AV$169)-MIN(ROW(مسودة!$C$140:$AV$169))+1,""),ROW(A7)),COLUMN(A7)))</f>
        <v/>
      </c>
      <c r="D162" s="87" t="str">
        <f>IF(C162&lt;&gt;"",VLOOKUP(C162,مسودة!$C$140:$D$169,2,0),"")</f>
        <v/>
      </c>
      <c r="E162" s="87" t="str">
        <f>IF(C162&lt;&gt;"",VLOOKUP(C162,مسودة!$C$140:$E$169,3,0),"")</f>
        <v/>
      </c>
      <c r="F162" s="11" t="s">
        <v>30</v>
      </c>
      <c r="G162" s="32" t="str">
        <f t="array" ref="G162">IF($C$162="","",IFERROR(MAX(IF((ROW(مسودة!$C$140:$C$169)=SMALL(IF((ROW(مسودة!$C$140:$C$169)*(مسودة!$C$140:$C$169=$C$162)),ROW(مسودة!$C$140:$C$169)),ROW()-ROW(G162)+1)),مسودة!G140:'مسودة'!G$169)),0))</f>
        <v/>
      </c>
      <c r="H162" s="32" t="str">
        <f t="array" ref="H162">IF($C$162="","",IFERROR(MAX(IF((ROW(مسودة!$C$140:$C$169)=SMALL(IF((ROW(مسودة!$C$140:$C$169)*(مسودة!$C$140:$C$169=$C$162)),ROW(مسودة!$C$140:$C$169)),ROW()-ROW(H162)+1)),مسودة!H140:'مسودة'!H$169)),0))</f>
        <v/>
      </c>
      <c r="I162" s="32" t="str">
        <f t="array" ref="I162">IF($C$162="","",IFERROR(MAX(IF((ROW(مسودة!$C$140:$C$169)=SMALL(IF((ROW(مسودة!$C$140:$C$169)*(مسودة!$C$140:$C$169=$C$162)),ROW(مسودة!$C$140:$C$169)),ROW()-ROW(I162)+1)),مسودة!I140:'مسودة'!I$169)),0))</f>
        <v/>
      </c>
      <c r="J162" s="32" t="str">
        <f t="array" ref="J162">IF($C$162="","",IFERROR(MAX(IF((ROW(مسودة!$C$140:$C$169)=SMALL(IF((ROW(مسودة!$C$140:$C$169)*(مسودة!$C$140:$C$169=$C$162)),ROW(مسودة!$C$140:$C$169)),ROW()-ROW(J162)+1)),مسودة!J140:'مسودة'!J$169)),0))</f>
        <v/>
      </c>
      <c r="K162" s="32" t="str">
        <f t="array" ref="K162">IF($C$162="","",IFERROR(MAX(IF((ROW(مسودة!$C$140:$C$169)=SMALL(IF((ROW(مسودة!$C$140:$C$169)*(مسودة!$C$140:$C$169=$C$162)),ROW(مسودة!$C$140:$C$169)),ROW()-ROW(K162)+1)),مسودة!K140:'مسودة'!K$169)),0))</f>
        <v/>
      </c>
      <c r="L162" s="32" t="str">
        <f t="array" ref="L162">IF($C$162="","",IFERROR(MAX(IF((ROW(مسودة!$C$140:$C$169)=SMALL(IF((ROW(مسودة!$C$140:$C$169)*(مسودة!$C$140:$C$169=$C$162)),ROW(مسودة!$C$140:$C$169)),ROW()-ROW(L162)+1)),مسودة!L140:'مسودة'!L$169)),0))</f>
        <v/>
      </c>
      <c r="M162" s="32" t="str">
        <f t="array" ref="M162">IF($C$162="","",IFERROR(MAX(IF((ROW(مسودة!$C$140:$C$169)=SMALL(IF((ROW(مسودة!$C$140:$C$169)*(مسودة!$C$140:$C$169=$C$162)),ROW(مسودة!$C$140:$C$169)),ROW()-ROW(M162)+1)),مسودة!M140:'مسودة'!M$169)),0))</f>
        <v/>
      </c>
      <c r="N162" s="32" t="str">
        <f t="array" ref="N162">IF($C$162="","",IFERROR(MAX(IF((ROW(مسودة!$C$140:$C$169)=SMALL(IF((ROW(مسودة!$C$140:$C$169)*(مسودة!$C$140:$C$169=$C$162)),ROW(مسودة!$C$140:$C$169)),ROW()-ROW(N162)+1)),مسودة!N140:'مسودة'!N$169)),0))</f>
        <v/>
      </c>
      <c r="O162" s="32" t="str">
        <f t="array" ref="O162">IF($C$162="","",IFERROR(MAX(IF((ROW(مسودة!$C$140:$C$169)=SMALL(IF((ROW(مسودة!$C$140:$C$169)*(مسودة!$C$140:$C$169=$C$162)),ROW(مسودة!$C$140:$C$169)),ROW()-ROW(O162)+1)),مسودة!O140:'مسودة'!O$169)),0))</f>
        <v/>
      </c>
      <c r="P162" s="32" t="str">
        <f t="array" ref="P162">IF($C$162="","",IFERROR(MAX(IF((ROW(مسودة!$C$140:$C$169)=SMALL(IF((ROW(مسودة!$C$140:$C$169)*(مسودة!$C$140:$C$169=$C$162)),ROW(مسودة!$C$140:$C$169)),ROW()-ROW(P162)+1)),مسودة!P140:'مسودة'!P$169)),0))</f>
        <v/>
      </c>
      <c r="Q162" s="32" t="str">
        <f t="array" ref="Q162">IF($C$162="","",IFERROR(MAX(IF((ROW(مسودة!$C$140:$C$169)=SMALL(IF((ROW(مسودة!$C$140:$C$169)*(مسودة!$C$140:$C$169=$C$162)),ROW(مسودة!$C$140:$C$169)),ROW()-ROW(Q162)+1)),مسودة!Q140:'مسودة'!Q$169)),0))</f>
        <v/>
      </c>
      <c r="R162" s="32" t="str">
        <f t="array" ref="R162">IF($C$162="","",IFERROR(MAX(IF((ROW(مسودة!$C$140:$C$169)=SMALL(IF((ROW(مسودة!$C$140:$C$169)*(مسودة!$C$140:$C$169=$C$162)),ROW(مسودة!$C$140:$C$169)),ROW()-ROW(R162)+1)),مسودة!R140:'مسودة'!R$169)),0))</f>
        <v/>
      </c>
      <c r="S162" s="32" t="str">
        <f t="array" ref="S162">IF($C$162="","",IFERROR(MAX(IF((ROW(مسودة!$C$140:$C$169)=SMALL(IF((ROW(مسودة!$C$140:$C$169)*(مسودة!$C$140:$C$169=$C$162)),ROW(مسودة!$C$140:$C$169)),ROW()-ROW(S162)+1)),مسودة!S140:'مسودة'!S$169)),0))</f>
        <v/>
      </c>
      <c r="T162" s="32" t="str">
        <f t="array" ref="T162">IF($C$162="","",IFERROR(MAX(IF((ROW(مسودة!$C$140:$C$169)=SMALL(IF((ROW(مسودة!$C$140:$C$169)*(مسودة!$C$140:$C$169=$C$162)),ROW(مسودة!$C$140:$C$169)),ROW()-ROW(T162)+1)),مسودة!T140:'مسودة'!T$169)),0))</f>
        <v/>
      </c>
      <c r="U162" s="32" t="str">
        <f t="array" ref="U162">IF($C$162="","",IFERROR(MAX(IF((ROW(مسودة!$C$140:$C$169)=SMALL(IF((ROW(مسودة!$C$140:$C$169)*(مسودة!$C$140:$C$169=$C$162)),ROW(مسودة!$C$140:$C$169)),ROW()-ROW(U162)+1)),مسودة!U140:'مسودة'!U$169)),0))</f>
        <v/>
      </c>
      <c r="V162" s="32" t="str">
        <f t="array" ref="V162">IF($C$162="","",IFERROR(MAX(IF((ROW(مسودة!$C$140:$C$169)=SMALL(IF((ROW(مسودة!$C$140:$C$169)*(مسودة!$C$140:$C$169=$C$162)),ROW(مسودة!$C$140:$C$169)),ROW()-ROW(V162)+1)),مسودة!V140:'مسودة'!V$169)),0))</f>
        <v/>
      </c>
      <c r="W162" s="32" t="str">
        <f t="array" ref="W162">IF($C$162="","",IFERROR(MAX(IF((ROW(مسودة!$C$140:$C$169)=SMALL(IF((ROW(مسودة!$C$140:$C$169)*(مسودة!$C$140:$C$169=$C$162)),ROW(مسودة!$C$140:$C$169)),ROW()-ROW(W162)+1)),مسودة!W140:'مسودة'!W$169)),0))</f>
        <v/>
      </c>
      <c r="X162" s="32" t="str">
        <f t="array" ref="X162">IF($C$162="","",IFERROR(MAX(IF((ROW(مسودة!$C$140:$C$169)=SMALL(IF((ROW(مسودة!$C$140:$C$169)*(مسودة!$C$140:$C$169=$C$162)),ROW(مسودة!$C$140:$C$169)),ROW()-ROW(X162)+1)),مسودة!X140:'مسودة'!X$169)),0))</f>
        <v/>
      </c>
      <c r="Y162" s="32" t="str">
        <f t="array" ref="Y162">IF($C$162="","",IFERROR(MAX(IF((ROW(مسودة!$C$140:$C$169)=SMALL(IF((ROW(مسودة!$C$140:$C$169)*(مسودة!$C$140:$C$169=$C$162)),ROW(مسودة!$C$140:$C$169)),ROW()-ROW(Y162)+1)),مسودة!Y140:'مسودة'!Y$169)),0))</f>
        <v/>
      </c>
      <c r="Z162" s="32" t="str">
        <f t="array" ref="Z162">IF($C$162="","",IFERROR(MAX(IF((ROW(مسودة!$C$140:$C$169)=SMALL(IF((ROW(مسودة!$C$140:$C$169)*(مسودة!$C$140:$C$169=$C$162)),ROW(مسودة!$C$140:$C$169)),ROW()-ROW(Z162)+1)),مسودة!Z140:'مسودة'!Z$169)),0))</f>
        <v/>
      </c>
      <c r="AA162" s="32" t="str">
        <f t="array" ref="AA162">IF($C$162="","",IFERROR(MAX(IF((ROW(مسودة!$C$140:$C$169)=SMALL(IF((ROW(مسودة!$C$140:$C$169)*(مسودة!$C$140:$C$169=$C$162)),ROW(مسودة!$C$140:$C$169)),ROW()-ROW(AA162)+1)),مسودة!AA140:'مسودة'!AA$169)),0))</f>
        <v/>
      </c>
      <c r="AB162" s="32" t="str">
        <f t="array" ref="AB162">IF($C$162="","",IFERROR(MAX(IF((ROW(مسودة!$C$140:$C$169)=SMALL(IF((ROW(مسودة!$C$140:$C$169)*(مسودة!$C$140:$C$169=$C$162)),ROW(مسودة!$C$140:$C$169)),ROW()-ROW(AB162)+1)),مسودة!AB140:'مسودة'!AB$169)),0))</f>
        <v/>
      </c>
      <c r="AC162" s="32" t="str">
        <f t="array" ref="AC162">IF($C$162="","",IFERROR(MAX(IF((ROW(مسودة!$C$140:$C$169)=SMALL(IF((ROW(مسودة!$C$140:$C$169)*(مسودة!$C$140:$C$169=$C$162)),ROW(مسودة!$C$140:$C$169)),ROW()-ROW(AC162)+1)),مسودة!AC140:'مسودة'!AC$169)),0))</f>
        <v/>
      </c>
      <c r="AD162" s="32" t="str">
        <f t="array" ref="AD162">IF($C$162="","",IFERROR(MAX(IF((ROW(مسودة!$C$140:$C$169)=SMALL(IF((ROW(مسودة!$C$140:$C$169)*(مسودة!$C$140:$C$169=$C$162)),ROW(مسودة!$C$140:$C$169)),ROW()-ROW(AD162)+1)),مسودة!AD140:'مسودة'!AD$169)),0))</f>
        <v/>
      </c>
      <c r="AE162" s="32" t="str">
        <f t="array" ref="AE162">IF($C$162="","",IFERROR(MAX(IF((ROW(مسودة!$C$140:$C$169)=SMALL(IF((ROW(مسودة!$C$140:$C$169)*(مسودة!$C$140:$C$169=$C$162)),ROW(مسودة!$C$140:$C$169)),ROW()-ROW(AE162)+1)),مسودة!AE140:'مسودة'!AE$169)),0))</f>
        <v/>
      </c>
      <c r="AF162" s="32" t="str">
        <f t="array" ref="AF162">IF($C$162="","",IFERROR(MAX(IF((ROW(مسودة!$C$140:$C$169)=SMALL(IF((ROW(مسودة!$C$140:$C$169)*(مسودة!$C$140:$C$169=$C$162)),ROW(مسودة!$C$140:$C$169)),ROW()-ROW(AF162)+1)),مسودة!AF140:'مسودة'!AF$169)),0))</f>
        <v/>
      </c>
      <c r="AG162" s="32" t="str">
        <f t="array" ref="AG162">IF($C$162="","",IFERROR(MAX(IF((ROW(مسودة!$C$140:$C$169)=SMALL(IF((ROW(مسودة!$C$140:$C$169)*(مسودة!$C$140:$C$169=$C$162)),ROW(مسودة!$C$140:$C$169)),ROW()-ROW(AG162)+1)),مسودة!AG140:'مسودة'!AG$169)),0))</f>
        <v/>
      </c>
      <c r="AH162" s="32" t="str">
        <f t="array" ref="AH162">IF($C$162="","",IFERROR(MAX(IF((ROW(مسودة!$C$140:$C$169)=SMALL(IF((ROW(مسودة!$C$140:$C$169)*(مسودة!$C$140:$C$169=$C$162)),ROW(مسودة!$C$140:$C$169)),ROW()-ROW(AH162)+1)),مسودة!AH140:'مسودة'!AH$169)),0))</f>
        <v/>
      </c>
      <c r="AI162" s="32" t="str">
        <f t="array" ref="AI162">IF($C$162="","",IFERROR(MAX(IF((ROW(مسودة!$C$140:$C$169)=SMALL(IF((ROW(مسودة!$C$140:$C$169)*(مسودة!$C$140:$C$169=$C$162)),ROW(مسودة!$C$140:$C$169)),ROW()-ROW(AI162)+1)),مسودة!AI140:'مسودة'!AI$169)),0))</f>
        <v/>
      </c>
      <c r="AJ162" s="32" t="str">
        <f t="array" ref="AJ162">IF($C$162="","",IFERROR(MAX(IF((ROW(مسودة!$C$140:$C$169)=SMALL(IF((ROW(مسودة!$C$140:$C$169)*(مسودة!$C$140:$C$169=$C$162)),ROW(مسودة!$C$140:$C$169)),ROW()-ROW(AJ162)+1)),مسودة!AJ140:'مسودة'!AJ$169)),0))</f>
        <v/>
      </c>
      <c r="AK162" s="32" t="str">
        <f t="array" ref="AK162">IF($C$162="","",IFERROR(MAX(IF((ROW(مسودة!$C$140:$C$169)=SMALL(IF((ROW(مسودة!$C$140:$C$169)*(مسودة!$C$140:$C$169=$C$162)),ROW(مسودة!$C$140:$C$169)),ROW()-ROW(AK162)+1)),مسودة!AK140:'مسودة'!AK$169)),0))</f>
        <v/>
      </c>
      <c r="AL162" s="32" t="str">
        <f t="array" ref="AL162">IF($C$162="","",IFERROR(MAX(IF((ROW(مسودة!$C$140:$C$169)=SMALL(IF((ROW(مسودة!$C$140:$C$169)*(مسودة!$C$140:$C$169=$C$162)),ROW(مسودة!$C$140:$C$169)),ROW()-ROW(AL162)+1)),مسودة!AL140:'مسودة'!AL$169)),0))</f>
        <v/>
      </c>
      <c r="AM162" s="32" t="str">
        <f t="array" ref="AM162">IF($C$162="","",IFERROR(MAX(IF((ROW(مسودة!$C$140:$C$169)=SMALL(IF((ROW(مسودة!$C$140:$C$169)*(مسودة!$C$140:$C$169=$C$162)),ROW(مسودة!$C$140:$C$169)),ROW()-ROW(AM162)+1)),مسودة!AM140:'مسودة'!AM$169)),0))</f>
        <v/>
      </c>
      <c r="AN162" s="46"/>
      <c r="AO162" s="46"/>
      <c r="AP162" s="47"/>
      <c r="AQ162" s="41"/>
      <c r="AR162" s="41"/>
      <c r="AS162" s="41"/>
      <c r="AT162" s="41"/>
      <c r="AU162" s="95" t="str">
        <f>IFERROR(LOOKUP(2,1/((مسودة!$C$140:$C$169=C162)*(مسودة!$F$140:$F$169=F162)),مسودة!$AV$140:$AV$169),"")</f>
        <v/>
      </c>
    </row>
    <row r="163" spans="2:47" ht="28.5" customHeight="1" thickBot="1">
      <c r="B163" s="40"/>
      <c r="C163" s="91"/>
      <c r="D163" s="43"/>
      <c r="E163" s="43"/>
      <c r="F163" s="11" t="s">
        <v>31</v>
      </c>
      <c r="G163" s="32" t="str">
        <f t="array" ref="G163">IF($C$162="","",IFERROR(MAX(IF((ROW(مسودة!$C$140:$C$169)=SMALL(IF((ROW(مسودة!$C$140:$C$169)*(مسودة!$C$140:$C$169=$C$162)),ROW(مسودة!$C$140:$C$169)),ROW()-ROW(G163)+1)),مسودة!G141:'مسودة'!G$169)),0))</f>
        <v/>
      </c>
      <c r="H163" s="32" t="str">
        <f t="array" ref="H163">IF($C$162="","",IFERROR(MAX(IF((ROW(مسودة!$C$140:$C$169)=SMALL(IF((ROW(مسودة!$C$140:$C$169)*(مسودة!$C$140:$C$169=$C$162)),ROW(مسودة!$C$140:$C$169)),ROW()-ROW(H163)+1)),مسودة!H141:'مسودة'!H$169)),0))</f>
        <v/>
      </c>
      <c r="I163" s="32" t="str">
        <f t="array" ref="I163">IF($C$162="","",IFERROR(MAX(IF((ROW(مسودة!$C$140:$C$169)=SMALL(IF((ROW(مسودة!$C$140:$C$169)*(مسودة!$C$140:$C$169=$C$162)),ROW(مسودة!$C$140:$C$169)),ROW()-ROW(I163)+1)),مسودة!I141:'مسودة'!I$169)),0))</f>
        <v/>
      </c>
      <c r="J163" s="32" t="str">
        <f t="array" ref="J163">IF($C$162="","",IFERROR(MAX(IF((ROW(مسودة!$C$140:$C$169)=SMALL(IF((ROW(مسودة!$C$140:$C$169)*(مسودة!$C$140:$C$169=$C$162)),ROW(مسودة!$C$140:$C$169)),ROW()-ROW(J163)+1)),مسودة!J141:'مسودة'!J$169)),0))</f>
        <v/>
      </c>
      <c r="K163" s="32" t="str">
        <f t="array" ref="K163">IF($C$162="","",IFERROR(MAX(IF((ROW(مسودة!$C$140:$C$169)=SMALL(IF((ROW(مسودة!$C$140:$C$169)*(مسودة!$C$140:$C$169=$C$162)),ROW(مسودة!$C$140:$C$169)),ROW()-ROW(K163)+1)),مسودة!K141:'مسودة'!K$169)),0))</f>
        <v/>
      </c>
      <c r="L163" s="32" t="str">
        <f t="array" ref="L163">IF($C$162="","",IFERROR(MAX(IF((ROW(مسودة!$C$140:$C$169)=SMALL(IF((ROW(مسودة!$C$140:$C$169)*(مسودة!$C$140:$C$169=$C$162)),ROW(مسودة!$C$140:$C$169)),ROW()-ROW(L163)+1)),مسودة!L141:'مسودة'!L$169)),0))</f>
        <v/>
      </c>
      <c r="M163" s="32" t="str">
        <f t="array" ref="M163">IF($C$162="","",IFERROR(MAX(IF((ROW(مسودة!$C$140:$C$169)=SMALL(IF((ROW(مسودة!$C$140:$C$169)*(مسودة!$C$140:$C$169=$C$162)),ROW(مسودة!$C$140:$C$169)),ROW()-ROW(M163)+1)),مسودة!M141:'مسودة'!M$169)),0))</f>
        <v/>
      </c>
      <c r="N163" s="32" t="str">
        <f t="array" ref="N163">IF($C$162="","",IFERROR(MAX(IF((ROW(مسودة!$C$140:$C$169)=SMALL(IF((ROW(مسودة!$C$140:$C$169)*(مسودة!$C$140:$C$169=$C$162)),ROW(مسودة!$C$140:$C$169)),ROW()-ROW(N163)+1)),مسودة!N141:'مسودة'!N$169)),0))</f>
        <v/>
      </c>
      <c r="O163" s="32" t="str">
        <f t="array" ref="O163">IF($C$162="","",IFERROR(MAX(IF((ROW(مسودة!$C$140:$C$169)=SMALL(IF((ROW(مسودة!$C$140:$C$169)*(مسودة!$C$140:$C$169=$C$162)),ROW(مسودة!$C$140:$C$169)),ROW()-ROW(O163)+1)),مسودة!O141:'مسودة'!O$169)),0))</f>
        <v/>
      </c>
      <c r="P163" s="32" t="str">
        <f t="array" ref="P163">IF($C$162="","",IFERROR(MAX(IF((ROW(مسودة!$C$140:$C$169)=SMALL(IF((ROW(مسودة!$C$140:$C$169)*(مسودة!$C$140:$C$169=$C$162)),ROW(مسودة!$C$140:$C$169)),ROW()-ROW(P163)+1)),مسودة!P141:'مسودة'!P$169)),0))</f>
        <v/>
      </c>
      <c r="Q163" s="32" t="str">
        <f t="array" ref="Q163">IF($C$162="","",IFERROR(MAX(IF((ROW(مسودة!$C$140:$C$169)=SMALL(IF((ROW(مسودة!$C$140:$C$169)*(مسودة!$C$140:$C$169=$C$162)),ROW(مسودة!$C$140:$C$169)),ROW()-ROW(Q163)+1)),مسودة!Q141:'مسودة'!Q$169)),0))</f>
        <v/>
      </c>
      <c r="R163" s="32" t="str">
        <f t="array" ref="R163">IF($C$162="","",IFERROR(MAX(IF((ROW(مسودة!$C$140:$C$169)=SMALL(IF((ROW(مسودة!$C$140:$C$169)*(مسودة!$C$140:$C$169=$C$162)),ROW(مسودة!$C$140:$C$169)),ROW()-ROW(R163)+1)),مسودة!R141:'مسودة'!R$169)),0))</f>
        <v/>
      </c>
      <c r="S163" s="32" t="str">
        <f t="array" ref="S163">IF($C$162="","",IFERROR(MAX(IF((ROW(مسودة!$C$140:$C$169)=SMALL(IF((ROW(مسودة!$C$140:$C$169)*(مسودة!$C$140:$C$169=$C$162)),ROW(مسودة!$C$140:$C$169)),ROW()-ROW(S163)+1)),مسودة!S141:'مسودة'!S$169)),0))</f>
        <v/>
      </c>
      <c r="T163" s="32" t="str">
        <f t="array" ref="T163">IF($C$162="","",IFERROR(MAX(IF((ROW(مسودة!$C$140:$C$169)=SMALL(IF((ROW(مسودة!$C$140:$C$169)*(مسودة!$C$140:$C$169=$C$162)),ROW(مسودة!$C$140:$C$169)),ROW()-ROW(T163)+1)),مسودة!T141:'مسودة'!T$169)),0))</f>
        <v/>
      </c>
      <c r="U163" s="32" t="str">
        <f t="array" ref="U163">IF($C$162="","",IFERROR(MAX(IF((ROW(مسودة!$C$140:$C$169)=SMALL(IF((ROW(مسودة!$C$140:$C$169)*(مسودة!$C$140:$C$169=$C$162)),ROW(مسودة!$C$140:$C$169)),ROW()-ROW(U163)+1)),مسودة!U141:'مسودة'!U$169)),0))</f>
        <v/>
      </c>
      <c r="V163" s="32" t="str">
        <f t="array" ref="V163">IF($C$162="","",IFERROR(MAX(IF((ROW(مسودة!$C$140:$C$169)=SMALL(IF((ROW(مسودة!$C$140:$C$169)*(مسودة!$C$140:$C$169=$C$162)),ROW(مسودة!$C$140:$C$169)),ROW()-ROW(V163)+1)),مسودة!V141:'مسودة'!V$169)),0))</f>
        <v/>
      </c>
      <c r="W163" s="32" t="str">
        <f t="array" ref="W163">IF($C$162="","",IFERROR(MAX(IF((ROW(مسودة!$C$140:$C$169)=SMALL(IF((ROW(مسودة!$C$140:$C$169)*(مسودة!$C$140:$C$169=$C$162)),ROW(مسودة!$C$140:$C$169)),ROW()-ROW(W163)+1)),مسودة!W141:'مسودة'!W$169)),0))</f>
        <v/>
      </c>
      <c r="X163" s="32" t="str">
        <f t="array" ref="X163">IF($C$162="","",IFERROR(MAX(IF((ROW(مسودة!$C$140:$C$169)=SMALL(IF((ROW(مسودة!$C$140:$C$169)*(مسودة!$C$140:$C$169=$C$162)),ROW(مسودة!$C$140:$C$169)),ROW()-ROW(X163)+1)),مسودة!X141:'مسودة'!X$169)),0))</f>
        <v/>
      </c>
      <c r="Y163" s="32" t="str">
        <f t="array" ref="Y163">IF($C$162="","",IFERROR(MAX(IF((ROW(مسودة!$C$140:$C$169)=SMALL(IF((ROW(مسودة!$C$140:$C$169)*(مسودة!$C$140:$C$169=$C$162)),ROW(مسودة!$C$140:$C$169)),ROW()-ROW(Y163)+1)),مسودة!Y141:'مسودة'!Y$169)),0))</f>
        <v/>
      </c>
      <c r="Z163" s="32" t="str">
        <f t="array" ref="Z163">IF($C$162="","",IFERROR(MAX(IF((ROW(مسودة!$C$140:$C$169)=SMALL(IF((ROW(مسودة!$C$140:$C$169)*(مسودة!$C$140:$C$169=$C$162)),ROW(مسودة!$C$140:$C$169)),ROW()-ROW(Z163)+1)),مسودة!Z141:'مسودة'!Z$169)),0))</f>
        <v/>
      </c>
      <c r="AA163" s="32" t="str">
        <f t="array" ref="AA163">IF($C$162="","",IFERROR(MAX(IF((ROW(مسودة!$C$140:$C$169)=SMALL(IF((ROW(مسودة!$C$140:$C$169)*(مسودة!$C$140:$C$169=$C$162)),ROW(مسودة!$C$140:$C$169)),ROW()-ROW(AA163)+1)),مسودة!AA141:'مسودة'!AA$169)),0))</f>
        <v/>
      </c>
      <c r="AB163" s="32" t="str">
        <f t="array" ref="AB163">IF($C$162="","",IFERROR(MAX(IF((ROW(مسودة!$C$140:$C$169)=SMALL(IF((ROW(مسودة!$C$140:$C$169)*(مسودة!$C$140:$C$169=$C$162)),ROW(مسودة!$C$140:$C$169)),ROW()-ROW(AB163)+1)),مسودة!AB141:'مسودة'!AB$169)),0))</f>
        <v/>
      </c>
      <c r="AC163" s="32" t="str">
        <f t="array" ref="AC163">IF($C$162="","",IFERROR(MAX(IF((ROW(مسودة!$C$140:$C$169)=SMALL(IF((ROW(مسودة!$C$140:$C$169)*(مسودة!$C$140:$C$169=$C$162)),ROW(مسودة!$C$140:$C$169)),ROW()-ROW(AC163)+1)),مسودة!AC141:'مسودة'!AC$169)),0))</f>
        <v/>
      </c>
      <c r="AD163" s="32" t="str">
        <f t="array" ref="AD163">IF($C$162="","",IFERROR(MAX(IF((ROW(مسودة!$C$140:$C$169)=SMALL(IF((ROW(مسودة!$C$140:$C$169)*(مسودة!$C$140:$C$169=$C$162)),ROW(مسودة!$C$140:$C$169)),ROW()-ROW(AD163)+1)),مسودة!AD141:'مسودة'!AD$169)),0))</f>
        <v/>
      </c>
      <c r="AE163" s="32" t="str">
        <f t="array" ref="AE163">IF($C$162="","",IFERROR(MAX(IF((ROW(مسودة!$C$140:$C$169)=SMALL(IF((ROW(مسودة!$C$140:$C$169)*(مسودة!$C$140:$C$169=$C$162)),ROW(مسودة!$C$140:$C$169)),ROW()-ROW(AE163)+1)),مسودة!AE141:'مسودة'!AE$169)),0))</f>
        <v/>
      </c>
      <c r="AF163" s="32" t="str">
        <f t="array" ref="AF163">IF($C$162="","",IFERROR(MAX(IF((ROW(مسودة!$C$140:$C$169)=SMALL(IF((ROW(مسودة!$C$140:$C$169)*(مسودة!$C$140:$C$169=$C$162)),ROW(مسودة!$C$140:$C$169)),ROW()-ROW(AF163)+1)),مسودة!AF141:'مسودة'!AF$169)),0))</f>
        <v/>
      </c>
      <c r="AG163" s="32" t="str">
        <f t="array" ref="AG163">IF($C$162="","",IFERROR(MAX(IF((ROW(مسودة!$C$140:$C$169)=SMALL(IF((ROW(مسودة!$C$140:$C$169)*(مسودة!$C$140:$C$169=$C$162)),ROW(مسودة!$C$140:$C$169)),ROW()-ROW(AG163)+1)),مسودة!AG141:'مسودة'!AG$169)),0))</f>
        <v/>
      </c>
      <c r="AH163" s="32" t="str">
        <f t="array" ref="AH163">IF($C$162="","",IFERROR(MAX(IF((ROW(مسودة!$C$140:$C$169)=SMALL(IF((ROW(مسودة!$C$140:$C$169)*(مسودة!$C$140:$C$169=$C$162)),ROW(مسودة!$C$140:$C$169)),ROW()-ROW(AH163)+1)),مسودة!AH141:'مسودة'!AH$169)),0))</f>
        <v/>
      </c>
      <c r="AI163" s="32" t="str">
        <f t="array" ref="AI163">IF($C$162="","",IFERROR(MAX(IF((ROW(مسودة!$C$140:$C$169)=SMALL(IF((ROW(مسودة!$C$140:$C$169)*(مسودة!$C$140:$C$169=$C$162)),ROW(مسودة!$C$140:$C$169)),ROW()-ROW(AI163)+1)),مسودة!AI141:'مسودة'!AI$169)),0))</f>
        <v/>
      </c>
      <c r="AJ163" s="32" t="str">
        <f t="array" ref="AJ163">IF($C$162="","",IFERROR(MAX(IF((ROW(مسودة!$C$140:$C$169)=SMALL(IF((ROW(مسودة!$C$140:$C$169)*(مسودة!$C$140:$C$169=$C$162)),ROW(مسودة!$C$140:$C$169)),ROW()-ROW(AJ163)+1)),مسودة!AJ141:'مسودة'!AJ$169)),0))</f>
        <v/>
      </c>
      <c r="AK163" s="32" t="str">
        <f t="array" ref="AK163">IF($C$162="","",IFERROR(MAX(IF((ROW(مسودة!$C$140:$C$169)=SMALL(IF((ROW(مسودة!$C$140:$C$169)*(مسودة!$C$140:$C$169=$C$162)),ROW(مسودة!$C$140:$C$169)),ROW()-ROW(AK163)+1)),مسودة!AK141:'مسودة'!AK$169)),0))</f>
        <v/>
      </c>
      <c r="AL163" s="32" t="str">
        <f t="array" ref="AL163">IF($C$162="","",IFERROR(MAX(IF((ROW(مسودة!$C$140:$C$169)=SMALL(IF((ROW(مسودة!$C$140:$C$169)*(مسودة!$C$140:$C$169=$C$162)),ROW(مسودة!$C$140:$C$169)),ROW()-ROW(AL163)+1)),مسودة!AL141:'مسودة'!AL$169)),0))</f>
        <v/>
      </c>
      <c r="AM163" s="32" t="str">
        <f t="array" ref="AM163">IF($C$162="","",IFERROR(MAX(IF((ROW(مسودة!$C$140:$C$169)=SMALL(IF((ROW(مسودة!$C$140:$C$169)*(مسودة!$C$140:$C$169=$C$162)),ROW(مسودة!$C$140:$C$169)),ROW()-ROW(AM163)+1)),مسودة!AM141:'مسودة'!AM$169)),0))</f>
        <v/>
      </c>
      <c r="AN163" s="46"/>
      <c r="AO163" s="46"/>
      <c r="AP163" s="48"/>
      <c r="AQ163" s="41"/>
      <c r="AR163" s="41"/>
      <c r="AS163" s="41"/>
      <c r="AT163" s="41"/>
      <c r="AU163" s="96"/>
    </row>
    <row r="164" spans="2:47" ht="36" customHeight="1" thickBot="1">
      <c r="B164" s="40"/>
      <c r="C164" s="85"/>
      <c r="D164" s="43"/>
      <c r="E164" s="43"/>
      <c r="F164" s="14" t="s">
        <v>32</v>
      </c>
      <c r="G164" s="32" t="str">
        <f t="array" ref="G164">IF($C$162="","",IFERROR(MAX(IF((ROW(مسودة!$C$140:$C$169)=SMALL(IF((ROW(مسودة!$C$140:$C$169)*(مسودة!$C$140:$C$169=$C$162)),ROW(مسودة!$C$140:$C$169)),ROW()-ROW(G164)+1)),مسودة!G142:'مسودة'!G$169)),0))</f>
        <v/>
      </c>
      <c r="H164" s="32" t="str">
        <f t="array" ref="H164">IF($C$162="","",IFERROR(MAX(IF((ROW(مسودة!$C$140:$C$169)=SMALL(IF((ROW(مسودة!$C$140:$C$169)*(مسودة!$C$140:$C$169=$C$162)),ROW(مسودة!$C$140:$C$169)),ROW()-ROW(H164)+1)),مسودة!H142:'مسودة'!H$169)),0))</f>
        <v/>
      </c>
      <c r="I164" s="32" t="str">
        <f t="array" ref="I164">IF($C$162="","",IFERROR(MAX(IF((ROW(مسودة!$C$140:$C$169)=SMALL(IF((ROW(مسودة!$C$140:$C$169)*(مسودة!$C$140:$C$169=$C$162)),ROW(مسودة!$C$140:$C$169)),ROW()-ROW(I164)+1)),مسودة!I142:'مسودة'!I$169)),0))</f>
        <v/>
      </c>
      <c r="J164" s="32" t="str">
        <f t="array" ref="J164">IF($C$162="","",IFERROR(MAX(IF((ROW(مسودة!$C$140:$C$169)=SMALL(IF((ROW(مسودة!$C$140:$C$169)*(مسودة!$C$140:$C$169=$C$162)),ROW(مسودة!$C$140:$C$169)),ROW()-ROW(J164)+1)),مسودة!J142:'مسودة'!J$169)),0))</f>
        <v/>
      </c>
      <c r="K164" s="32" t="str">
        <f t="array" ref="K164">IF($C$162="","",IFERROR(MAX(IF((ROW(مسودة!$C$140:$C$169)=SMALL(IF((ROW(مسودة!$C$140:$C$169)*(مسودة!$C$140:$C$169=$C$162)),ROW(مسودة!$C$140:$C$169)),ROW()-ROW(K164)+1)),مسودة!K142:'مسودة'!K$169)),0))</f>
        <v/>
      </c>
      <c r="L164" s="32" t="str">
        <f t="array" ref="L164">IF($C$162="","",IFERROR(MAX(IF((ROW(مسودة!$C$140:$C$169)=SMALL(IF((ROW(مسودة!$C$140:$C$169)*(مسودة!$C$140:$C$169=$C$162)),ROW(مسودة!$C$140:$C$169)),ROW()-ROW(L164)+1)),مسودة!L142:'مسودة'!L$169)),0))</f>
        <v/>
      </c>
      <c r="M164" s="32" t="str">
        <f t="array" ref="M164">IF($C$162="","",IFERROR(MAX(IF((ROW(مسودة!$C$140:$C$169)=SMALL(IF((ROW(مسودة!$C$140:$C$169)*(مسودة!$C$140:$C$169=$C$162)),ROW(مسودة!$C$140:$C$169)),ROW()-ROW(M164)+1)),مسودة!M142:'مسودة'!M$169)),0))</f>
        <v/>
      </c>
      <c r="N164" s="32" t="str">
        <f t="array" ref="N164">IF($C$162="","",IFERROR(MAX(IF((ROW(مسودة!$C$140:$C$169)=SMALL(IF((ROW(مسودة!$C$140:$C$169)*(مسودة!$C$140:$C$169=$C$162)),ROW(مسودة!$C$140:$C$169)),ROW()-ROW(N164)+1)),مسودة!N142:'مسودة'!N$169)),0))</f>
        <v/>
      </c>
      <c r="O164" s="32" t="str">
        <f t="array" ref="O164">IF($C$162="","",IFERROR(MAX(IF((ROW(مسودة!$C$140:$C$169)=SMALL(IF((ROW(مسودة!$C$140:$C$169)*(مسودة!$C$140:$C$169=$C$162)),ROW(مسودة!$C$140:$C$169)),ROW()-ROW(O164)+1)),مسودة!O142:'مسودة'!O$169)),0))</f>
        <v/>
      </c>
      <c r="P164" s="32" t="str">
        <f t="array" ref="P164">IF($C$162="","",IFERROR(MAX(IF((ROW(مسودة!$C$140:$C$169)=SMALL(IF((ROW(مسودة!$C$140:$C$169)*(مسودة!$C$140:$C$169=$C$162)),ROW(مسودة!$C$140:$C$169)),ROW()-ROW(P164)+1)),مسودة!P142:'مسودة'!P$169)),0))</f>
        <v/>
      </c>
      <c r="Q164" s="32" t="str">
        <f t="array" ref="Q164">IF($C$162="","",IFERROR(MAX(IF((ROW(مسودة!$C$140:$C$169)=SMALL(IF((ROW(مسودة!$C$140:$C$169)*(مسودة!$C$140:$C$169=$C$162)),ROW(مسودة!$C$140:$C$169)),ROW()-ROW(Q164)+1)),مسودة!Q142:'مسودة'!Q$169)),0))</f>
        <v/>
      </c>
      <c r="R164" s="32" t="str">
        <f t="array" ref="R164">IF($C$162="","",IFERROR(MAX(IF((ROW(مسودة!$C$140:$C$169)=SMALL(IF((ROW(مسودة!$C$140:$C$169)*(مسودة!$C$140:$C$169=$C$162)),ROW(مسودة!$C$140:$C$169)),ROW()-ROW(R164)+1)),مسودة!R142:'مسودة'!R$169)),0))</f>
        <v/>
      </c>
      <c r="S164" s="32" t="str">
        <f t="array" ref="S164">IF($C$162="","",IFERROR(MAX(IF((ROW(مسودة!$C$140:$C$169)=SMALL(IF((ROW(مسودة!$C$140:$C$169)*(مسودة!$C$140:$C$169=$C$162)),ROW(مسودة!$C$140:$C$169)),ROW()-ROW(S164)+1)),مسودة!S142:'مسودة'!S$169)),0))</f>
        <v/>
      </c>
      <c r="T164" s="32" t="str">
        <f t="array" ref="T164">IF($C$162="","",IFERROR(MAX(IF((ROW(مسودة!$C$140:$C$169)=SMALL(IF((ROW(مسودة!$C$140:$C$169)*(مسودة!$C$140:$C$169=$C$162)),ROW(مسودة!$C$140:$C$169)),ROW()-ROW(T164)+1)),مسودة!T142:'مسودة'!T$169)),0))</f>
        <v/>
      </c>
      <c r="U164" s="32" t="str">
        <f t="array" ref="U164">IF($C$162="","",IFERROR(MAX(IF((ROW(مسودة!$C$140:$C$169)=SMALL(IF((ROW(مسودة!$C$140:$C$169)*(مسودة!$C$140:$C$169=$C$162)),ROW(مسودة!$C$140:$C$169)),ROW()-ROW(U164)+1)),مسودة!U142:'مسودة'!U$169)),0))</f>
        <v/>
      </c>
      <c r="V164" s="32" t="str">
        <f t="array" ref="V164">IF($C$162="","",IFERROR(MAX(IF((ROW(مسودة!$C$140:$C$169)=SMALL(IF((ROW(مسودة!$C$140:$C$169)*(مسودة!$C$140:$C$169=$C$162)),ROW(مسودة!$C$140:$C$169)),ROW()-ROW(V164)+1)),مسودة!V142:'مسودة'!V$169)),0))</f>
        <v/>
      </c>
      <c r="W164" s="32" t="str">
        <f t="array" ref="W164">IF($C$162="","",IFERROR(MAX(IF((ROW(مسودة!$C$140:$C$169)=SMALL(IF((ROW(مسودة!$C$140:$C$169)*(مسودة!$C$140:$C$169=$C$162)),ROW(مسودة!$C$140:$C$169)),ROW()-ROW(W164)+1)),مسودة!W142:'مسودة'!W$169)),0))</f>
        <v/>
      </c>
      <c r="X164" s="32" t="str">
        <f t="array" ref="X164">IF($C$162="","",IFERROR(MAX(IF((ROW(مسودة!$C$140:$C$169)=SMALL(IF((ROW(مسودة!$C$140:$C$169)*(مسودة!$C$140:$C$169=$C$162)),ROW(مسودة!$C$140:$C$169)),ROW()-ROW(X164)+1)),مسودة!X142:'مسودة'!X$169)),0))</f>
        <v/>
      </c>
      <c r="Y164" s="32" t="str">
        <f t="array" ref="Y164">IF($C$162="","",IFERROR(MAX(IF((ROW(مسودة!$C$140:$C$169)=SMALL(IF((ROW(مسودة!$C$140:$C$169)*(مسودة!$C$140:$C$169=$C$162)),ROW(مسودة!$C$140:$C$169)),ROW()-ROW(Y164)+1)),مسودة!Y142:'مسودة'!Y$169)),0))</f>
        <v/>
      </c>
      <c r="Z164" s="32" t="str">
        <f t="array" ref="Z164">IF($C$162="","",IFERROR(MAX(IF((ROW(مسودة!$C$140:$C$169)=SMALL(IF((ROW(مسودة!$C$140:$C$169)*(مسودة!$C$140:$C$169=$C$162)),ROW(مسودة!$C$140:$C$169)),ROW()-ROW(Z164)+1)),مسودة!Z142:'مسودة'!Z$169)),0))</f>
        <v/>
      </c>
      <c r="AA164" s="32" t="str">
        <f t="array" ref="AA164">IF($C$162="","",IFERROR(MAX(IF((ROW(مسودة!$C$140:$C$169)=SMALL(IF((ROW(مسودة!$C$140:$C$169)*(مسودة!$C$140:$C$169=$C$162)),ROW(مسودة!$C$140:$C$169)),ROW()-ROW(AA164)+1)),مسودة!AA142:'مسودة'!AA$169)),0))</f>
        <v/>
      </c>
      <c r="AB164" s="32" t="str">
        <f t="array" ref="AB164">IF($C$162="","",IFERROR(MAX(IF((ROW(مسودة!$C$140:$C$169)=SMALL(IF((ROW(مسودة!$C$140:$C$169)*(مسودة!$C$140:$C$169=$C$162)),ROW(مسودة!$C$140:$C$169)),ROW()-ROW(AB164)+1)),مسودة!AB142:'مسودة'!AB$169)),0))</f>
        <v/>
      </c>
      <c r="AC164" s="32" t="str">
        <f t="array" ref="AC164">IF($C$162="","",IFERROR(MAX(IF((ROW(مسودة!$C$140:$C$169)=SMALL(IF((ROW(مسودة!$C$140:$C$169)*(مسودة!$C$140:$C$169=$C$162)),ROW(مسودة!$C$140:$C$169)),ROW()-ROW(AC164)+1)),مسودة!AC142:'مسودة'!AC$169)),0))</f>
        <v/>
      </c>
      <c r="AD164" s="32" t="str">
        <f t="array" ref="AD164">IF($C$162="","",IFERROR(MAX(IF((ROW(مسودة!$C$140:$C$169)=SMALL(IF((ROW(مسودة!$C$140:$C$169)*(مسودة!$C$140:$C$169=$C$162)),ROW(مسودة!$C$140:$C$169)),ROW()-ROW(AD164)+1)),مسودة!AD142:'مسودة'!AD$169)),0))</f>
        <v/>
      </c>
      <c r="AE164" s="32" t="str">
        <f t="array" ref="AE164">IF($C$162="","",IFERROR(MAX(IF((ROW(مسودة!$C$140:$C$169)=SMALL(IF((ROW(مسودة!$C$140:$C$169)*(مسودة!$C$140:$C$169=$C$162)),ROW(مسودة!$C$140:$C$169)),ROW()-ROW(AE164)+1)),مسودة!AE142:'مسودة'!AE$169)),0))</f>
        <v/>
      </c>
      <c r="AF164" s="32" t="str">
        <f t="array" ref="AF164">IF($C$162="","",IFERROR(MAX(IF((ROW(مسودة!$C$140:$C$169)=SMALL(IF((ROW(مسودة!$C$140:$C$169)*(مسودة!$C$140:$C$169=$C$162)),ROW(مسودة!$C$140:$C$169)),ROW()-ROW(AF164)+1)),مسودة!AF142:'مسودة'!AF$169)),0))</f>
        <v/>
      </c>
      <c r="AG164" s="32" t="str">
        <f t="array" ref="AG164">IF($C$162="","",IFERROR(MAX(IF((ROW(مسودة!$C$140:$C$169)=SMALL(IF((ROW(مسودة!$C$140:$C$169)*(مسودة!$C$140:$C$169=$C$162)),ROW(مسودة!$C$140:$C$169)),ROW()-ROW(AG164)+1)),مسودة!AG142:'مسودة'!AG$169)),0))</f>
        <v/>
      </c>
      <c r="AH164" s="32" t="str">
        <f t="array" ref="AH164">IF($C$162="","",IFERROR(MAX(IF((ROW(مسودة!$C$140:$C$169)=SMALL(IF((ROW(مسودة!$C$140:$C$169)*(مسودة!$C$140:$C$169=$C$162)),ROW(مسودة!$C$140:$C$169)),ROW()-ROW(AH164)+1)),مسودة!AH142:'مسودة'!AH$169)),0))</f>
        <v/>
      </c>
      <c r="AI164" s="32" t="str">
        <f t="array" ref="AI164">IF($C$162="","",IFERROR(MAX(IF((ROW(مسودة!$C$140:$C$169)=SMALL(IF((ROW(مسودة!$C$140:$C$169)*(مسودة!$C$140:$C$169=$C$162)),ROW(مسودة!$C$140:$C$169)),ROW()-ROW(AI164)+1)),مسودة!AI142:'مسودة'!AI$169)),0))</f>
        <v/>
      </c>
      <c r="AJ164" s="32" t="str">
        <f t="array" ref="AJ164">IF($C$162="","",IFERROR(MAX(IF((ROW(مسودة!$C$140:$C$169)=SMALL(IF((ROW(مسودة!$C$140:$C$169)*(مسودة!$C$140:$C$169=$C$162)),ROW(مسودة!$C$140:$C$169)),ROW()-ROW(AJ164)+1)),مسودة!AJ142:'مسودة'!AJ$169)),0))</f>
        <v/>
      </c>
      <c r="AK164" s="32" t="str">
        <f t="array" ref="AK164">IF($C$162="","",IFERROR(MAX(IF((ROW(مسودة!$C$140:$C$169)=SMALL(IF((ROW(مسودة!$C$140:$C$169)*(مسودة!$C$140:$C$169=$C$162)),ROW(مسودة!$C$140:$C$169)),ROW()-ROW(AK164)+1)),مسودة!AK142:'مسودة'!AK$169)),0))</f>
        <v/>
      </c>
      <c r="AL164" s="32" t="str">
        <f t="array" ref="AL164">IF($C$162="","",IFERROR(MAX(IF((ROW(مسودة!$C$140:$C$169)=SMALL(IF((ROW(مسودة!$C$140:$C$169)*(مسودة!$C$140:$C$169=$C$162)),ROW(مسودة!$C$140:$C$169)),ROW()-ROW(AL164)+1)),مسودة!AL142:'مسودة'!AL$169)),0))</f>
        <v/>
      </c>
      <c r="AM164" s="32" t="str">
        <f t="array" ref="AM164">IF($C$162="","",IFERROR(MAX(IF((ROW(مسودة!$C$140:$C$169)=SMALL(IF((ROW(مسودة!$C$140:$C$169)*(مسودة!$C$140:$C$169=$C$162)),ROW(مسودة!$C$140:$C$169)),ROW()-ROW(AM164)+1)),مسودة!AM142:'مسودة'!AM$169)),0))</f>
        <v/>
      </c>
      <c r="AN164" s="32" t="str">
        <f t="array" ref="AN164">IF($C$162="","",IFERROR(MAX(IF((ROW(مسودة!$C$140:$C$169)=SMALL(IF((ROW(مسودة!$C$140:$C$169)*(مسودة!$C$140:$C$169=$C$162)),ROW(مسودة!$C$140:$C$169)),ROW()-ROW(AN164)+1)),مسودة!AN142:AN$169)),0))</f>
        <v/>
      </c>
      <c r="AO164" s="32" t="str">
        <f t="array" ref="AO164">IF($C$162="","",IFERROR(MAX(IF((ROW(مسودة!$C$140:$C$169)=SMALL(IF((ROW(مسودة!$C$140:$C$169)*(مسودة!$C$140:$C$169=$C$162)),ROW(مسودة!$C$140:$C$169)),ROW()-ROW(AO164)+1)),مسودة!AO142:AO$169)),0))</f>
        <v/>
      </c>
      <c r="AP164" s="32" t="str">
        <f>IF(AO164&lt;50,"   ",IF(AO164&lt;65,"مقبول",IF(AO164&lt;75,"جيد",IF(AO164&lt;85,"جيدجداً",IF(AO164&lt;=100,"ممتاز","")))))</f>
        <v/>
      </c>
      <c r="AQ164" s="41"/>
      <c r="AR164" s="41"/>
      <c r="AS164" s="41"/>
      <c r="AT164" s="41"/>
      <c r="AU164" s="97"/>
    </row>
    <row r="165" spans="2:47" ht="28.5" customHeight="1" thickBot="1">
      <c r="B165" s="40">
        <f t="shared" ref="B165" si="21">B162+1</f>
        <v>38</v>
      </c>
      <c r="C165" s="90" t="str">
        <f t="array" ref="C165">IF(ISERROR(INDEX(مسودة!$C$140:$AV$169,SMALL(IF((مسودة!$AV$140:$AV$169="ناجح"),ROW(مسودة!$C$140:$AV$169)-MIN(ROW(مسودة!$C$140:$AV$169))+1,""),ROW(A8)),COLUMN(A8))),"",INDEX(مسودة!$C$140:$AV$169,SMALL(IF((مسودة!$AV$140:$AV$169="ناجح"),ROW(مسودة!$C$140:$AV$169)-MIN(ROW(مسودة!$C$140:$AV$169))+1,""),ROW(A8)),COLUMN(A8)))</f>
        <v/>
      </c>
      <c r="D165" s="87" t="str">
        <f>IF(C165&lt;&gt;"",VLOOKUP(C165,مسودة!$C$140:$D$169,2,0),"")</f>
        <v/>
      </c>
      <c r="E165" s="87" t="str">
        <f>IF(C165&lt;&gt;"",VLOOKUP(C165,مسودة!$C$140:$E$169,3,0),"")</f>
        <v/>
      </c>
      <c r="F165" s="11" t="s">
        <v>30</v>
      </c>
      <c r="G165" s="32" t="str">
        <f t="array" ref="G165">IF($C$165="","",IFERROR(MAX(IF((ROW(مسودة!$C$140:$C$169)=SMALL(IF((ROW(مسودة!$C$140:$C$169)*(مسودة!$C$140:$C$169=$C$165)),ROW(مسودة!$C$140:$C$169)),ROW()-ROW(G165)+1)),مسودة!G140:'مسودة'!G$169)),0))</f>
        <v/>
      </c>
      <c r="H165" s="32" t="str">
        <f t="array" ref="H165">IF($C$165="","",IFERROR(MAX(IF((ROW(مسودة!$C$140:$C$169)=SMALL(IF((ROW(مسودة!$C$140:$C$169)*(مسودة!$C$140:$C$169=$C$165)),ROW(مسودة!$C$140:$C$169)),ROW()-ROW(H165)+1)),مسودة!H140:'مسودة'!H$169)),0))</f>
        <v/>
      </c>
      <c r="I165" s="32" t="str">
        <f t="array" ref="I165">IF($C$165="","",IFERROR(MAX(IF((ROW(مسودة!$C$140:$C$169)=SMALL(IF((ROW(مسودة!$C$140:$C$169)*(مسودة!$C$140:$C$169=$C$165)),ROW(مسودة!$C$140:$C$169)),ROW()-ROW(I165)+1)),مسودة!I140:'مسودة'!I$169)),0))</f>
        <v/>
      </c>
      <c r="J165" s="32" t="str">
        <f t="array" ref="J165">IF($C$165="","",IFERROR(MAX(IF((ROW(مسودة!$C$140:$C$169)=SMALL(IF((ROW(مسودة!$C$140:$C$169)*(مسودة!$C$140:$C$169=$C$165)),ROW(مسودة!$C$140:$C$169)),ROW()-ROW(J165)+1)),مسودة!J140:'مسودة'!J$169)),0))</f>
        <v/>
      </c>
      <c r="K165" s="32" t="str">
        <f t="array" ref="K165">IF($C$165="","",IFERROR(MAX(IF((ROW(مسودة!$C$140:$C$169)=SMALL(IF((ROW(مسودة!$C$140:$C$169)*(مسودة!$C$140:$C$169=$C$165)),ROW(مسودة!$C$140:$C$169)),ROW()-ROW(K165)+1)),مسودة!K140:'مسودة'!K$169)),0))</f>
        <v/>
      </c>
      <c r="L165" s="32" t="str">
        <f t="array" ref="L165">IF($C$165="","",IFERROR(MAX(IF((ROW(مسودة!$C$140:$C$169)=SMALL(IF((ROW(مسودة!$C$140:$C$169)*(مسودة!$C$140:$C$169=$C$165)),ROW(مسودة!$C$140:$C$169)),ROW()-ROW(L165)+1)),مسودة!L140:'مسودة'!L$169)),0))</f>
        <v/>
      </c>
      <c r="M165" s="32" t="str">
        <f t="array" ref="M165">IF($C$165="","",IFERROR(MAX(IF((ROW(مسودة!$C$140:$C$169)=SMALL(IF((ROW(مسودة!$C$140:$C$169)*(مسودة!$C$140:$C$169=$C$165)),ROW(مسودة!$C$140:$C$169)),ROW()-ROW(M165)+1)),مسودة!M140:'مسودة'!M$169)),0))</f>
        <v/>
      </c>
      <c r="N165" s="32" t="str">
        <f t="array" ref="N165">IF($C$165="","",IFERROR(MAX(IF((ROW(مسودة!$C$140:$C$169)=SMALL(IF((ROW(مسودة!$C$140:$C$169)*(مسودة!$C$140:$C$169=$C$165)),ROW(مسودة!$C$140:$C$169)),ROW()-ROW(N165)+1)),مسودة!N140:'مسودة'!N$169)),0))</f>
        <v/>
      </c>
      <c r="O165" s="32" t="str">
        <f t="array" ref="O165">IF($C$165="","",IFERROR(MAX(IF((ROW(مسودة!$C$140:$C$169)=SMALL(IF((ROW(مسودة!$C$140:$C$169)*(مسودة!$C$140:$C$169=$C$165)),ROW(مسودة!$C$140:$C$169)),ROW()-ROW(O165)+1)),مسودة!O140:'مسودة'!O$169)),0))</f>
        <v/>
      </c>
      <c r="P165" s="32" t="str">
        <f t="array" ref="P165">IF($C$165="","",IFERROR(MAX(IF((ROW(مسودة!$C$140:$C$169)=SMALL(IF((ROW(مسودة!$C$140:$C$169)*(مسودة!$C$140:$C$169=$C$165)),ROW(مسودة!$C$140:$C$169)),ROW()-ROW(P165)+1)),مسودة!P140:'مسودة'!P$169)),0))</f>
        <v/>
      </c>
      <c r="Q165" s="32" t="str">
        <f t="array" ref="Q165">IF($C$165="","",IFERROR(MAX(IF((ROW(مسودة!$C$140:$C$169)=SMALL(IF((ROW(مسودة!$C$140:$C$169)*(مسودة!$C$140:$C$169=$C$165)),ROW(مسودة!$C$140:$C$169)),ROW()-ROW(Q165)+1)),مسودة!Q140:'مسودة'!Q$169)),0))</f>
        <v/>
      </c>
      <c r="R165" s="32" t="str">
        <f t="array" ref="R165">IF($C$165="","",IFERROR(MAX(IF((ROW(مسودة!$C$140:$C$169)=SMALL(IF((ROW(مسودة!$C$140:$C$169)*(مسودة!$C$140:$C$169=$C$165)),ROW(مسودة!$C$140:$C$169)),ROW()-ROW(R165)+1)),مسودة!R140:'مسودة'!R$169)),0))</f>
        <v/>
      </c>
      <c r="S165" s="32" t="str">
        <f t="array" ref="S165">IF($C$165="","",IFERROR(MAX(IF((ROW(مسودة!$C$140:$C$169)=SMALL(IF((ROW(مسودة!$C$140:$C$169)*(مسودة!$C$140:$C$169=$C$165)),ROW(مسودة!$C$140:$C$169)),ROW()-ROW(S165)+1)),مسودة!S140:'مسودة'!S$169)),0))</f>
        <v/>
      </c>
      <c r="T165" s="32" t="str">
        <f t="array" ref="T165">IF($C$165="","",IFERROR(MAX(IF((ROW(مسودة!$C$140:$C$169)=SMALL(IF((ROW(مسودة!$C$140:$C$169)*(مسودة!$C$140:$C$169=$C$165)),ROW(مسودة!$C$140:$C$169)),ROW()-ROW(T165)+1)),مسودة!T140:'مسودة'!T$169)),0))</f>
        <v/>
      </c>
      <c r="U165" s="32" t="str">
        <f t="array" ref="U165">IF($C$165="","",IFERROR(MAX(IF((ROW(مسودة!$C$140:$C$169)=SMALL(IF((ROW(مسودة!$C$140:$C$169)*(مسودة!$C$140:$C$169=$C$165)),ROW(مسودة!$C$140:$C$169)),ROW()-ROW(U165)+1)),مسودة!U140:'مسودة'!U$169)),0))</f>
        <v/>
      </c>
      <c r="V165" s="32" t="str">
        <f t="array" ref="V165">IF($C$165="","",IFERROR(MAX(IF((ROW(مسودة!$C$140:$C$169)=SMALL(IF((ROW(مسودة!$C$140:$C$169)*(مسودة!$C$140:$C$169=$C$165)),ROW(مسودة!$C$140:$C$169)),ROW()-ROW(V165)+1)),مسودة!V140:'مسودة'!V$169)),0))</f>
        <v/>
      </c>
      <c r="W165" s="32" t="str">
        <f t="array" ref="W165">IF($C$165="","",IFERROR(MAX(IF((ROW(مسودة!$C$140:$C$169)=SMALL(IF((ROW(مسودة!$C$140:$C$169)*(مسودة!$C$140:$C$169=$C$165)),ROW(مسودة!$C$140:$C$169)),ROW()-ROW(W165)+1)),مسودة!W140:'مسودة'!W$169)),0))</f>
        <v/>
      </c>
      <c r="X165" s="32" t="str">
        <f t="array" ref="X165">IF($C$165="","",IFERROR(MAX(IF((ROW(مسودة!$C$140:$C$169)=SMALL(IF((ROW(مسودة!$C$140:$C$169)*(مسودة!$C$140:$C$169=$C$165)),ROW(مسودة!$C$140:$C$169)),ROW()-ROW(X165)+1)),مسودة!X140:'مسودة'!X$169)),0))</f>
        <v/>
      </c>
      <c r="Y165" s="32" t="str">
        <f t="array" ref="Y165">IF($C$165="","",IFERROR(MAX(IF((ROW(مسودة!$C$140:$C$169)=SMALL(IF((ROW(مسودة!$C$140:$C$169)*(مسودة!$C$140:$C$169=$C$165)),ROW(مسودة!$C$140:$C$169)),ROW()-ROW(Y165)+1)),مسودة!Y140:'مسودة'!Y$169)),0))</f>
        <v/>
      </c>
      <c r="Z165" s="32" t="str">
        <f t="array" ref="Z165">IF($C$165="","",IFERROR(MAX(IF((ROW(مسودة!$C$140:$C$169)=SMALL(IF((ROW(مسودة!$C$140:$C$169)*(مسودة!$C$140:$C$169=$C$165)),ROW(مسودة!$C$140:$C$169)),ROW()-ROW(Z165)+1)),مسودة!Z140:'مسودة'!Z$169)),0))</f>
        <v/>
      </c>
      <c r="AA165" s="32" t="str">
        <f t="array" ref="AA165">IF($C$165="","",IFERROR(MAX(IF((ROW(مسودة!$C$140:$C$169)=SMALL(IF((ROW(مسودة!$C$140:$C$169)*(مسودة!$C$140:$C$169=$C$165)),ROW(مسودة!$C$140:$C$169)),ROW()-ROW(AA165)+1)),مسودة!AA140:'مسودة'!AA$169)),0))</f>
        <v/>
      </c>
      <c r="AB165" s="32" t="str">
        <f t="array" ref="AB165">IF($C$165="","",IFERROR(MAX(IF((ROW(مسودة!$C$140:$C$169)=SMALL(IF((ROW(مسودة!$C$140:$C$169)*(مسودة!$C$140:$C$169=$C$165)),ROW(مسودة!$C$140:$C$169)),ROW()-ROW(AB165)+1)),مسودة!AB140:'مسودة'!AB$169)),0))</f>
        <v/>
      </c>
      <c r="AC165" s="32" t="str">
        <f t="array" ref="AC165">IF($C$165="","",IFERROR(MAX(IF((ROW(مسودة!$C$140:$C$169)=SMALL(IF((ROW(مسودة!$C$140:$C$169)*(مسودة!$C$140:$C$169=$C$165)),ROW(مسودة!$C$140:$C$169)),ROW()-ROW(AC165)+1)),مسودة!AC140:'مسودة'!AC$169)),0))</f>
        <v/>
      </c>
      <c r="AD165" s="32" t="str">
        <f t="array" ref="AD165">IF($C$165="","",IFERROR(MAX(IF((ROW(مسودة!$C$140:$C$169)=SMALL(IF((ROW(مسودة!$C$140:$C$169)*(مسودة!$C$140:$C$169=$C$165)),ROW(مسودة!$C$140:$C$169)),ROW()-ROW(AD165)+1)),مسودة!AD140:'مسودة'!AD$169)),0))</f>
        <v/>
      </c>
      <c r="AE165" s="32" t="str">
        <f t="array" ref="AE165">IF($C$165="","",IFERROR(MAX(IF((ROW(مسودة!$C$140:$C$169)=SMALL(IF((ROW(مسودة!$C$140:$C$169)*(مسودة!$C$140:$C$169=$C$165)),ROW(مسودة!$C$140:$C$169)),ROW()-ROW(AE165)+1)),مسودة!AE140:'مسودة'!AE$169)),0))</f>
        <v/>
      </c>
      <c r="AF165" s="32" t="str">
        <f t="array" ref="AF165">IF($C$165="","",IFERROR(MAX(IF((ROW(مسودة!$C$140:$C$169)=SMALL(IF((ROW(مسودة!$C$140:$C$169)*(مسودة!$C$140:$C$169=$C$165)),ROW(مسودة!$C$140:$C$169)),ROW()-ROW(AF165)+1)),مسودة!AF140:'مسودة'!AF$169)),0))</f>
        <v/>
      </c>
      <c r="AG165" s="32" t="str">
        <f t="array" ref="AG165">IF($C$165="","",IFERROR(MAX(IF((ROW(مسودة!$C$140:$C$169)=SMALL(IF((ROW(مسودة!$C$140:$C$169)*(مسودة!$C$140:$C$169=$C$165)),ROW(مسودة!$C$140:$C$169)),ROW()-ROW(AG165)+1)),مسودة!AG140:'مسودة'!AG$169)),0))</f>
        <v/>
      </c>
      <c r="AH165" s="32" t="str">
        <f t="array" ref="AH165">IF($C$165="","",IFERROR(MAX(IF((ROW(مسودة!$C$140:$C$169)=SMALL(IF((ROW(مسودة!$C$140:$C$169)*(مسودة!$C$140:$C$169=$C$165)),ROW(مسودة!$C$140:$C$169)),ROW()-ROW(AH165)+1)),مسودة!AH140:'مسودة'!AH$169)),0))</f>
        <v/>
      </c>
      <c r="AI165" s="32" t="str">
        <f t="array" ref="AI165">IF($C$165="","",IFERROR(MAX(IF((ROW(مسودة!$C$140:$C$169)=SMALL(IF((ROW(مسودة!$C$140:$C$169)*(مسودة!$C$140:$C$169=$C$165)),ROW(مسودة!$C$140:$C$169)),ROW()-ROW(AI165)+1)),مسودة!AI140:'مسودة'!AI$169)),0))</f>
        <v/>
      </c>
      <c r="AJ165" s="32" t="str">
        <f t="array" ref="AJ165">IF($C$165="","",IFERROR(MAX(IF((ROW(مسودة!$C$140:$C$169)=SMALL(IF((ROW(مسودة!$C$140:$C$169)*(مسودة!$C$140:$C$169=$C$165)),ROW(مسودة!$C$140:$C$169)),ROW()-ROW(AJ165)+1)),مسودة!AJ140:'مسودة'!AJ$169)),0))</f>
        <v/>
      </c>
      <c r="AK165" s="32" t="str">
        <f t="array" ref="AK165">IF($C$165="","",IFERROR(MAX(IF((ROW(مسودة!$C$140:$C$169)=SMALL(IF((ROW(مسودة!$C$140:$C$169)*(مسودة!$C$140:$C$169=$C$165)),ROW(مسودة!$C$140:$C$169)),ROW()-ROW(AK165)+1)),مسودة!AK140:'مسودة'!AK$169)),0))</f>
        <v/>
      </c>
      <c r="AL165" s="32" t="str">
        <f t="array" ref="AL165">IF($C$165="","",IFERROR(MAX(IF((ROW(مسودة!$C$140:$C$169)=SMALL(IF((ROW(مسودة!$C$140:$C$169)*(مسودة!$C$140:$C$169=$C$165)),ROW(مسودة!$C$140:$C$169)),ROW()-ROW(AL165)+1)),مسودة!AL140:'مسودة'!AL$169)),0))</f>
        <v/>
      </c>
      <c r="AM165" s="32" t="str">
        <f t="array" ref="AM165">IF($C$165="","",IFERROR(MAX(IF((ROW(مسودة!$C$140:$C$169)=SMALL(IF((ROW(مسودة!$C$140:$C$169)*(مسودة!$C$140:$C$169=$C$165)),ROW(مسودة!$C$140:$C$169)),ROW()-ROW(AM165)+1)),مسودة!AM140:'مسودة'!AM$169)),0))</f>
        <v/>
      </c>
      <c r="AN165" s="46"/>
      <c r="AO165" s="46"/>
      <c r="AP165" s="47"/>
      <c r="AQ165" s="41"/>
      <c r="AR165" s="41"/>
      <c r="AS165" s="41"/>
      <c r="AT165" s="41"/>
      <c r="AU165" s="95" t="str">
        <f>IFERROR(LOOKUP(2,1/((مسودة!$C$140:$C$169=C165)*(مسودة!$F$140:$F$169=F165)),مسودة!$AV$140:$AV$169),"")</f>
        <v/>
      </c>
    </row>
    <row r="166" spans="2:47" ht="28.5" customHeight="1" thickBot="1">
      <c r="B166" s="40"/>
      <c r="C166" s="91"/>
      <c r="D166" s="43"/>
      <c r="E166" s="43"/>
      <c r="F166" s="11" t="s">
        <v>31</v>
      </c>
      <c r="G166" s="32" t="str">
        <f t="array" ref="G166">IF($C$165="","",IFERROR(MAX(IF((ROW(مسودة!$C$140:$C$169)=SMALL(IF((ROW(مسودة!$C$140:$C$169)*(مسودة!$C$140:$C$169=$C$165)),ROW(مسودة!$C$140:$C$169)),ROW()-ROW(G166)+1)),مسودة!G141:'مسودة'!G$169)),0))</f>
        <v/>
      </c>
      <c r="H166" s="32" t="str">
        <f t="array" ref="H166">IF($C$165="","",IFERROR(MAX(IF((ROW(مسودة!$C$140:$C$169)=SMALL(IF((ROW(مسودة!$C$140:$C$169)*(مسودة!$C$140:$C$169=$C$165)),ROW(مسودة!$C$140:$C$169)),ROW()-ROW(H166)+1)),مسودة!H141:'مسودة'!H$169)),0))</f>
        <v/>
      </c>
      <c r="I166" s="32" t="str">
        <f t="array" ref="I166">IF($C$165="","",IFERROR(MAX(IF((ROW(مسودة!$C$140:$C$169)=SMALL(IF((ROW(مسودة!$C$140:$C$169)*(مسودة!$C$140:$C$169=$C$165)),ROW(مسودة!$C$140:$C$169)),ROW()-ROW(I166)+1)),مسودة!I141:'مسودة'!I$169)),0))</f>
        <v/>
      </c>
      <c r="J166" s="32" t="str">
        <f t="array" ref="J166">IF($C$165="","",IFERROR(MAX(IF((ROW(مسودة!$C$140:$C$169)=SMALL(IF((ROW(مسودة!$C$140:$C$169)*(مسودة!$C$140:$C$169=$C$165)),ROW(مسودة!$C$140:$C$169)),ROW()-ROW(J166)+1)),مسودة!J141:'مسودة'!J$169)),0))</f>
        <v/>
      </c>
      <c r="K166" s="32" t="str">
        <f t="array" ref="K166">IF($C$165="","",IFERROR(MAX(IF((ROW(مسودة!$C$140:$C$169)=SMALL(IF((ROW(مسودة!$C$140:$C$169)*(مسودة!$C$140:$C$169=$C$165)),ROW(مسودة!$C$140:$C$169)),ROW()-ROW(K166)+1)),مسودة!K141:'مسودة'!K$169)),0))</f>
        <v/>
      </c>
      <c r="L166" s="32" t="str">
        <f t="array" ref="L166">IF($C$165="","",IFERROR(MAX(IF((ROW(مسودة!$C$140:$C$169)=SMALL(IF((ROW(مسودة!$C$140:$C$169)*(مسودة!$C$140:$C$169=$C$165)),ROW(مسودة!$C$140:$C$169)),ROW()-ROW(L166)+1)),مسودة!L141:'مسودة'!L$169)),0))</f>
        <v/>
      </c>
      <c r="M166" s="32" t="str">
        <f t="array" ref="M166">IF($C$165="","",IFERROR(MAX(IF((ROW(مسودة!$C$140:$C$169)=SMALL(IF((ROW(مسودة!$C$140:$C$169)*(مسودة!$C$140:$C$169=$C$165)),ROW(مسودة!$C$140:$C$169)),ROW()-ROW(M166)+1)),مسودة!M141:'مسودة'!M$169)),0))</f>
        <v/>
      </c>
      <c r="N166" s="32" t="str">
        <f t="array" ref="N166">IF($C$165="","",IFERROR(MAX(IF((ROW(مسودة!$C$140:$C$169)=SMALL(IF((ROW(مسودة!$C$140:$C$169)*(مسودة!$C$140:$C$169=$C$165)),ROW(مسودة!$C$140:$C$169)),ROW()-ROW(N166)+1)),مسودة!N141:'مسودة'!N$169)),0))</f>
        <v/>
      </c>
      <c r="O166" s="32" t="str">
        <f t="array" ref="O166">IF($C$165="","",IFERROR(MAX(IF((ROW(مسودة!$C$140:$C$169)=SMALL(IF((ROW(مسودة!$C$140:$C$169)*(مسودة!$C$140:$C$169=$C$165)),ROW(مسودة!$C$140:$C$169)),ROW()-ROW(O166)+1)),مسودة!O141:'مسودة'!O$169)),0))</f>
        <v/>
      </c>
      <c r="P166" s="32" t="str">
        <f t="array" ref="P166">IF($C$165="","",IFERROR(MAX(IF((ROW(مسودة!$C$140:$C$169)=SMALL(IF((ROW(مسودة!$C$140:$C$169)*(مسودة!$C$140:$C$169=$C$165)),ROW(مسودة!$C$140:$C$169)),ROW()-ROW(P166)+1)),مسودة!P141:'مسودة'!P$169)),0))</f>
        <v/>
      </c>
      <c r="Q166" s="32" t="str">
        <f t="array" ref="Q166">IF($C$165="","",IFERROR(MAX(IF((ROW(مسودة!$C$140:$C$169)=SMALL(IF((ROW(مسودة!$C$140:$C$169)*(مسودة!$C$140:$C$169=$C$165)),ROW(مسودة!$C$140:$C$169)),ROW()-ROW(Q166)+1)),مسودة!Q141:'مسودة'!Q$169)),0))</f>
        <v/>
      </c>
      <c r="R166" s="32" t="str">
        <f t="array" ref="R166">IF($C$165="","",IFERROR(MAX(IF((ROW(مسودة!$C$140:$C$169)=SMALL(IF((ROW(مسودة!$C$140:$C$169)*(مسودة!$C$140:$C$169=$C$165)),ROW(مسودة!$C$140:$C$169)),ROW()-ROW(R166)+1)),مسودة!R141:'مسودة'!R$169)),0))</f>
        <v/>
      </c>
      <c r="S166" s="32" t="str">
        <f t="array" ref="S166">IF($C$165="","",IFERROR(MAX(IF((ROW(مسودة!$C$140:$C$169)=SMALL(IF((ROW(مسودة!$C$140:$C$169)*(مسودة!$C$140:$C$169=$C$165)),ROW(مسودة!$C$140:$C$169)),ROW()-ROW(S166)+1)),مسودة!S141:'مسودة'!S$169)),0))</f>
        <v/>
      </c>
      <c r="T166" s="32" t="str">
        <f t="array" ref="T166">IF($C$165="","",IFERROR(MAX(IF((ROW(مسودة!$C$140:$C$169)=SMALL(IF((ROW(مسودة!$C$140:$C$169)*(مسودة!$C$140:$C$169=$C$165)),ROW(مسودة!$C$140:$C$169)),ROW()-ROW(T166)+1)),مسودة!T141:'مسودة'!T$169)),0))</f>
        <v/>
      </c>
      <c r="U166" s="32" t="str">
        <f t="array" ref="U166">IF($C$165="","",IFERROR(MAX(IF((ROW(مسودة!$C$140:$C$169)=SMALL(IF((ROW(مسودة!$C$140:$C$169)*(مسودة!$C$140:$C$169=$C$165)),ROW(مسودة!$C$140:$C$169)),ROW()-ROW(U166)+1)),مسودة!U141:'مسودة'!U$169)),0))</f>
        <v/>
      </c>
      <c r="V166" s="32" t="str">
        <f t="array" ref="V166">IF($C$165="","",IFERROR(MAX(IF((ROW(مسودة!$C$140:$C$169)=SMALL(IF((ROW(مسودة!$C$140:$C$169)*(مسودة!$C$140:$C$169=$C$165)),ROW(مسودة!$C$140:$C$169)),ROW()-ROW(V166)+1)),مسودة!V141:'مسودة'!V$169)),0))</f>
        <v/>
      </c>
      <c r="W166" s="32" t="str">
        <f t="array" ref="W166">IF($C$165="","",IFERROR(MAX(IF((ROW(مسودة!$C$140:$C$169)=SMALL(IF((ROW(مسودة!$C$140:$C$169)*(مسودة!$C$140:$C$169=$C$165)),ROW(مسودة!$C$140:$C$169)),ROW()-ROW(W166)+1)),مسودة!W141:'مسودة'!W$169)),0))</f>
        <v/>
      </c>
      <c r="X166" s="32" t="str">
        <f t="array" ref="X166">IF($C$165="","",IFERROR(MAX(IF((ROW(مسودة!$C$140:$C$169)=SMALL(IF((ROW(مسودة!$C$140:$C$169)*(مسودة!$C$140:$C$169=$C$165)),ROW(مسودة!$C$140:$C$169)),ROW()-ROW(X166)+1)),مسودة!X141:'مسودة'!X$169)),0))</f>
        <v/>
      </c>
      <c r="Y166" s="32" t="str">
        <f t="array" ref="Y166">IF($C$165="","",IFERROR(MAX(IF((ROW(مسودة!$C$140:$C$169)=SMALL(IF((ROW(مسودة!$C$140:$C$169)*(مسودة!$C$140:$C$169=$C$165)),ROW(مسودة!$C$140:$C$169)),ROW()-ROW(Y166)+1)),مسودة!Y141:'مسودة'!Y$169)),0))</f>
        <v/>
      </c>
      <c r="Z166" s="32" t="str">
        <f t="array" ref="Z166">IF($C$165="","",IFERROR(MAX(IF((ROW(مسودة!$C$140:$C$169)=SMALL(IF((ROW(مسودة!$C$140:$C$169)*(مسودة!$C$140:$C$169=$C$165)),ROW(مسودة!$C$140:$C$169)),ROW()-ROW(Z166)+1)),مسودة!Z141:'مسودة'!Z$169)),0))</f>
        <v/>
      </c>
      <c r="AA166" s="32" t="str">
        <f t="array" ref="AA166">IF($C$165="","",IFERROR(MAX(IF((ROW(مسودة!$C$140:$C$169)=SMALL(IF((ROW(مسودة!$C$140:$C$169)*(مسودة!$C$140:$C$169=$C$165)),ROW(مسودة!$C$140:$C$169)),ROW()-ROW(AA166)+1)),مسودة!AA141:'مسودة'!AA$169)),0))</f>
        <v/>
      </c>
      <c r="AB166" s="32" t="str">
        <f t="array" ref="AB166">IF($C$165="","",IFERROR(MAX(IF((ROW(مسودة!$C$140:$C$169)=SMALL(IF((ROW(مسودة!$C$140:$C$169)*(مسودة!$C$140:$C$169=$C$165)),ROW(مسودة!$C$140:$C$169)),ROW()-ROW(AB166)+1)),مسودة!AB141:'مسودة'!AB$169)),0))</f>
        <v/>
      </c>
      <c r="AC166" s="32" t="str">
        <f t="array" ref="AC166">IF($C$165="","",IFERROR(MAX(IF((ROW(مسودة!$C$140:$C$169)=SMALL(IF((ROW(مسودة!$C$140:$C$169)*(مسودة!$C$140:$C$169=$C$165)),ROW(مسودة!$C$140:$C$169)),ROW()-ROW(AC166)+1)),مسودة!AC141:'مسودة'!AC$169)),0))</f>
        <v/>
      </c>
      <c r="AD166" s="32" t="str">
        <f t="array" ref="AD166">IF($C$165="","",IFERROR(MAX(IF((ROW(مسودة!$C$140:$C$169)=SMALL(IF((ROW(مسودة!$C$140:$C$169)*(مسودة!$C$140:$C$169=$C$165)),ROW(مسودة!$C$140:$C$169)),ROW()-ROW(AD166)+1)),مسودة!AD141:'مسودة'!AD$169)),0))</f>
        <v/>
      </c>
      <c r="AE166" s="32" t="str">
        <f t="array" ref="AE166">IF($C$165="","",IFERROR(MAX(IF((ROW(مسودة!$C$140:$C$169)=SMALL(IF((ROW(مسودة!$C$140:$C$169)*(مسودة!$C$140:$C$169=$C$165)),ROW(مسودة!$C$140:$C$169)),ROW()-ROW(AE166)+1)),مسودة!AE141:'مسودة'!AE$169)),0))</f>
        <v/>
      </c>
      <c r="AF166" s="32" t="str">
        <f t="array" ref="AF166">IF($C$165="","",IFERROR(MAX(IF((ROW(مسودة!$C$140:$C$169)=SMALL(IF((ROW(مسودة!$C$140:$C$169)*(مسودة!$C$140:$C$169=$C$165)),ROW(مسودة!$C$140:$C$169)),ROW()-ROW(AF166)+1)),مسودة!AF141:'مسودة'!AF$169)),0))</f>
        <v/>
      </c>
      <c r="AG166" s="32" t="str">
        <f t="array" ref="AG166">IF($C$165="","",IFERROR(MAX(IF((ROW(مسودة!$C$140:$C$169)=SMALL(IF((ROW(مسودة!$C$140:$C$169)*(مسودة!$C$140:$C$169=$C$165)),ROW(مسودة!$C$140:$C$169)),ROW()-ROW(AG166)+1)),مسودة!AG141:'مسودة'!AG$169)),0))</f>
        <v/>
      </c>
      <c r="AH166" s="32" t="str">
        <f t="array" ref="AH166">IF($C$165="","",IFERROR(MAX(IF((ROW(مسودة!$C$140:$C$169)=SMALL(IF((ROW(مسودة!$C$140:$C$169)*(مسودة!$C$140:$C$169=$C$165)),ROW(مسودة!$C$140:$C$169)),ROW()-ROW(AH166)+1)),مسودة!AH141:'مسودة'!AH$169)),0))</f>
        <v/>
      </c>
      <c r="AI166" s="32" t="str">
        <f t="array" ref="AI166">IF($C$165="","",IFERROR(MAX(IF((ROW(مسودة!$C$140:$C$169)=SMALL(IF((ROW(مسودة!$C$140:$C$169)*(مسودة!$C$140:$C$169=$C$165)),ROW(مسودة!$C$140:$C$169)),ROW()-ROW(AI166)+1)),مسودة!AI141:'مسودة'!AI$169)),0))</f>
        <v/>
      </c>
      <c r="AJ166" s="32" t="str">
        <f t="array" ref="AJ166">IF($C$165="","",IFERROR(MAX(IF((ROW(مسودة!$C$140:$C$169)=SMALL(IF((ROW(مسودة!$C$140:$C$169)*(مسودة!$C$140:$C$169=$C$165)),ROW(مسودة!$C$140:$C$169)),ROW()-ROW(AJ166)+1)),مسودة!AJ141:'مسودة'!AJ$169)),0))</f>
        <v/>
      </c>
      <c r="AK166" s="32" t="str">
        <f t="array" ref="AK166">IF($C$165="","",IFERROR(MAX(IF((ROW(مسودة!$C$140:$C$169)=SMALL(IF((ROW(مسودة!$C$140:$C$169)*(مسودة!$C$140:$C$169=$C$165)),ROW(مسودة!$C$140:$C$169)),ROW()-ROW(AK166)+1)),مسودة!AK141:'مسودة'!AK$169)),0))</f>
        <v/>
      </c>
      <c r="AL166" s="32" t="str">
        <f t="array" ref="AL166">IF($C$165="","",IFERROR(MAX(IF((ROW(مسودة!$C$140:$C$169)=SMALL(IF((ROW(مسودة!$C$140:$C$169)*(مسودة!$C$140:$C$169=$C$165)),ROW(مسودة!$C$140:$C$169)),ROW()-ROW(AL166)+1)),مسودة!AL141:'مسودة'!AL$169)),0))</f>
        <v/>
      </c>
      <c r="AM166" s="32" t="str">
        <f t="array" ref="AM166">IF($C$165="","",IFERROR(MAX(IF((ROW(مسودة!$C$140:$C$169)=SMALL(IF((ROW(مسودة!$C$140:$C$169)*(مسودة!$C$140:$C$169=$C$165)),ROW(مسودة!$C$140:$C$169)),ROW()-ROW(AM166)+1)),مسودة!AM141:'مسودة'!AM$169)),0))</f>
        <v/>
      </c>
      <c r="AN166" s="46"/>
      <c r="AO166" s="46"/>
      <c r="AP166" s="48"/>
      <c r="AQ166" s="41"/>
      <c r="AR166" s="41"/>
      <c r="AS166" s="41"/>
      <c r="AT166" s="41"/>
      <c r="AU166" s="96"/>
    </row>
    <row r="167" spans="2:47" ht="36" customHeight="1" thickBot="1">
      <c r="B167" s="40"/>
      <c r="C167" s="85"/>
      <c r="D167" s="43"/>
      <c r="E167" s="43"/>
      <c r="F167" s="14" t="s">
        <v>32</v>
      </c>
      <c r="G167" s="32" t="str">
        <f t="array" ref="G167">IF($C$165="","",IFERROR(MAX(IF((ROW(مسودة!$C$140:$C$169)=SMALL(IF((ROW(مسودة!$C$140:$C$169)*(مسودة!$C$140:$C$169=$C$165)),ROW(مسودة!$C$140:$C$169)),ROW()-ROW(G167)+1)),مسودة!G142:'مسودة'!G$169)),0))</f>
        <v/>
      </c>
      <c r="H167" s="32" t="str">
        <f t="array" ref="H167">IF($C$165="","",IFERROR(MAX(IF((ROW(مسودة!$C$140:$C$169)=SMALL(IF((ROW(مسودة!$C$140:$C$169)*(مسودة!$C$140:$C$169=$C$165)),ROW(مسودة!$C$140:$C$169)),ROW()-ROW(H167)+1)),مسودة!H142:'مسودة'!H$169)),0))</f>
        <v/>
      </c>
      <c r="I167" s="32" t="str">
        <f t="array" ref="I167">IF($C$165="","",IFERROR(MAX(IF((ROW(مسودة!$C$140:$C$169)=SMALL(IF((ROW(مسودة!$C$140:$C$169)*(مسودة!$C$140:$C$169=$C$165)),ROW(مسودة!$C$140:$C$169)),ROW()-ROW(I167)+1)),مسودة!I142:'مسودة'!I$169)),0))</f>
        <v/>
      </c>
      <c r="J167" s="32" t="str">
        <f t="array" ref="J167">IF($C$165="","",IFERROR(MAX(IF((ROW(مسودة!$C$140:$C$169)=SMALL(IF((ROW(مسودة!$C$140:$C$169)*(مسودة!$C$140:$C$169=$C$165)),ROW(مسودة!$C$140:$C$169)),ROW()-ROW(J167)+1)),مسودة!J142:'مسودة'!J$169)),0))</f>
        <v/>
      </c>
      <c r="K167" s="32" t="str">
        <f t="array" ref="K167">IF($C$165="","",IFERROR(MAX(IF((ROW(مسودة!$C$140:$C$169)=SMALL(IF((ROW(مسودة!$C$140:$C$169)*(مسودة!$C$140:$C$169=$C$165)),ROW(مسودة!$C$140:$C$169)),ROW()-ROW(K167)+1)),مسودة!K142:'مسودة'!K$169)),0))</f>
        <v/>
      </c>
      <c r="L167" s="32" t="str">
        <f t="array" ref="L167">IF($C$165="","",IFERROR(MAX(IF((ROW(مسودة!$C$140:$C$169)=SMALL(IF((ROW(مسودة!$C$140:$C$169)*(مسودة!$C$140:$C$169=$C$165)),ROW(مسودة!$C$140:$C$169)),ROW()-ROW(L167)+1)),مسودة!L142:'مسودة'!L$169)),0))</f>
        <v/>
      </c>
      <c r="M167" s="32" t="str">
        <f t="array" ref="M167">IF($C$165="","",IFERROR(MAX(IF((ROW(مسودة!$C$140:$C$169)=SMALL(IF((ROW(مسودة!$C$140:$C$169)*(مسودة!$C$140:$C$169=$C$165)),ROW(مسودة!$C$140:$C$169)),ROW()-ROW(M167)+1)),مسودة!M142:'مسودة'!M$169)),0))</f>
        <v/>
      </c>
      <c r="N167" s="32" t="str">
        <f t="array" ref="N167">IF($C$165="","",IFERROR(MAX(IF((ROW(مسودة!$C$140:$C$169)=SMALL(IF((ROW(مسودة!$C$140:$C$169)*(مسودة!$C$140:$C$169=$C$165)),ROW(مسودة!$C$140:$C$169)),ROW()-ROW(N167)+1)),مسودة!N142:'مسودة'!N$169)),0))</f>
        <v/>
      </c>
      <c r="O167" s="32" t="str">
        <f t="array" ref="O167">IF($C$165="","",IFERROR(MAX(IF((ROW(مسودة!$C$140:$C$169)=SMALL(IF((ROW(مسودة!$C$140:$C$169)*(مسودة!$C$140:$C$169=$C$165)),ROW(مسودة!$C$140:$C$169)),ROW()-ROW(O167)+1)),مسودة!O142:'مسودة'!O$169)),0))</f>
        <v/>
      </c>
      <c r="P167" s="32" t="str">
        <f t="array" ref="P167">IF($C$165="","",IFERROR(MAX(IF((ROW(مسودة!$C$140:$C$169)=SMALL(IF((ROW(مسودة!$C$140:$C$169)*(مسودة!$C$140:$C$169=$C$165)),ROW(مسودة!$C$140:$C$169)),ROW()-ROW(P167)+1)),مسودة!P142:'مسودة'!P$169)),0))</f>
        <v/>
      </c>
      <c r="Q167" s="32" t="str">
        <f t="array" ref="Q167">IF($C$165="","",IFERROR(MAX(IF((ROW(مسودة!$C$140:$C$169)=SMALL(IF((ROW(مسودة!$C$140:$C$169)*(مسودة!$C$140:$C$169=$C$165)),ROW(مسودة!$C$140:$C$169)),ROW()-ROW(Q167)+1)),مسودة!Q142:'مسودة'!Q$169)),0))</f>
        <v/>
      </c>
      <c r="R167" s="32" t="str">
        <f t="array" ref="R167">IF($C$165="","",IFERROR(MAX(IF((ROW(مسودة!$C$140:$C$169)=SMALL(IF((ROW(مسودة!$C$140:$C$169)*(مسودة!$C$140:$C$169=$C$165)),ROW(مسودة!$C$140:$C$169)),ROW()-ROW(R167)+1)),مسودة!R142:'مسودة'!R$169)),0))</f>
        <v/>
      </c>
      <c r="S167" s="32" t="str">
        <f t="array" ref="S167">IF($C$165="","",IFERROR(MAX(IF((ROW(مسودة!$C$140:$C$169)=SMALL(IF((ROW(مسودة!$C$140:$C$169)*(مسودة!$C$140:$C$169=$C$165)),ROW(مسودة!$C$140:$C$169)),ROW()-ROW(S167)+1)),مسودة!S142:'مسودة'!S$169)),0))</f>
        <v/>
      </c>
      <c r="T167" s="32" t="str">
        <f t="array" ref="T167">IF($C$165="","",IFERROR(MAX(IF((ROW(مسودة!$C$140:$C$169)=SMALL(IF((ROW(مسودة!$C$140:$C$169)*(مسودة!$C$140:$C$169=$C$165)),ROW(مسودة!$C$140:$C$169)),ROW()-ROW(T167)+1)),مسودة!T142:'مسودة'!T$169)),0))</f>
        <v/>
      </c>
      <c r="U167" s="32" t="str">
        <f t="array" ref="U167">IF($C$165="","",IFERROR(MAX(IF((ROW(مسودة!$C$140:$C$169)=SMALL(IF((ROW(مسودة!$C$140:$C$169)*(مسودة!$C$140:$C$169=$C$165)),ROW(مسودة!$C$140:$C$169)),ROW()-ROW(U167)+1)),مسودة!U142:'مسودة'!U$169)),0))</f>
        <v/>
      </c>
      <c r="V167" s="32" t="str">
        <f t="array" ref="V167">IF($C$165="","",IFERROR(MAX(IF((ROW(مسودة!$C$140:$C$169)=SMALL(IF((ROW(مسودة!$C$140:$C$169)*(مسودة!$C$140:$C$169=$C$165)),ROW(مسودة!$C$140:$C$169)),ROW()-ROW(V167)+1)),مسودة!V142:'مسودة'!V$169)),0))</f>
        <v/>
      </c>
      <c r="W167" s="32" t="str">
        <f t="array" ref="W167">IF($C$165="","",IFERROR(MAX(IF((ROW(مسودة!$C$140:$C$169)=SMALL(IF((ROW(مسودة!$C$140:$C$169)*(مسودة!$C$140:$C$169=$C$165)),ROW(مسودة!$C$140:$C$169)),ROW()-ROW(W167)+1)),مسودة!W142:'مسودة'!W$169)),0))</f>
        <v/>
      </c>
      <c r="X167" s="32" t="str">
        <f t="array" ref="X167">IF($C$165="","",IFERROR(MAX(IF((ROW(مسودة!$C$140:$C$169)=SMALL(IF((ROW(مسودة!$C$140:$C$169)*(مسودة!$C$140:$C$169=$C$165)),ROW(مسودة!$C$140:$C$169)),ROW()-ROW(X167)+1)),مسودة!X142:'مسودة'!X$169)),0))</f>
        <v/>
      </c>
      <c r="Y167" s="32" t="str">
        <f t="array" ref="Y167">IF($C$165="","",IFERROR(MAX(IF((ROW(مسودة!$C$140:$C$169)=SMALL(IF((ROW(مسودة!$C$140:$C$169)*(مسودة!$C$140:$C$169=$C$165)),ROW(مسودة!$C$140:$C$169)),ROW()-ROW(Y167)+1)),مسودة!Y142:'مسودة'!Y$169)),0))</f>
        <v/>
      </c>
      <c r="Z167" s="32" t="str">
        <f t="array" ref="Z167">IF($C$165="","",IFERROR(MAX(IF((ROW(مسودة!$C$140:$C$169)=SMALL(IF((ROW(مسودة!$C$140:$C$169)*(مسودة!$C$140:$C$169=$C$165)),ROW(مسودة!$C$140:$C$169)),ROW()-ROW(Z167)+1)),مسودة!Z142:'مسودة'!Z$169)),0))</f>
        <v/>
      </c>
      <c r="AA167" s="32" t="str">
        <f t="array" ref="AA167">IF($C$165="","",IFERROR(MAX(IF((ROW(مسودة!$C$140:$C$169)=SMALL(IF((ROW(مسودة!$C$140:$C$169)*(مسودة!$C$140:$C$169=$C$165)),ROW(مسودة!$C$140:$C$169)),ROW()-ROW(AA167)+1)),مسودة!AA142:'مسودة'!AA$169)),0))</f>
        <v/>
      </c>
      <c r="AB167" s="32" t="str">
        <f t="array" ref="AB167">IF($C$165="","",IFERROR(MAX(IF((ROW(مسودة!$C$140:$C$169)=SMALL(IF((ROW(مسودة!$C$140:$C$169)*(مسودة!$C$140:$C$169=$C$165)),ROW(مسودة!$C$140:$C$169)),ROW()-ROW(AB167)+1)),مسودة!AB142:'مسودة'!AB$169)),0))</f>
        <v/>
      </c>
      <c r="AC167" s="32" t="str">
        <f t="array" ref="AC167">IF($C$165="","",IFERROR(MAX(IF((ROW(مسودة!$C$140:$C$169)=SMALL(IF((ROW(مسودة!$C$140:$C$169)*(مسودة!$C$140:$C$169=$C$165)),ROW(مسودة!$C$140:$C$169)),ROW()-ROW(AC167)+1)),مسودة!AC142:'مسودة'!AC$169)),0))</f>
        <v/>
      </c>
      <c r="AD167" s="32" t="str">
        <f t="array" ref="AD167">IF($C$165="","",IFERROR(MAX(IF((ROW(مسودة!$C$140:$C$169)=SMALL(IF((ROW(مسودة!$C$140:$C$169)*(مسودة!$C$140:$C$169=$C$165)),ROW(مسودة!$C$140:$C$169)),ROW()-ROW(AD167)+1)),مسودة!AD142:'مسودة'!AD$169)),0))</f>
        <v/>
      </c>
      <c r="AE167" s="32" t="str">
        <f t="array" ref="AE167">IF($C$165="","",IFERROR(MAX(IF((ROW(مسودة!$C$140:$C$169)=SMALL(IF((ROW(مسودة!$C$140:$C$169)*(مسودة!$C$140:$C$169=$C$165)),ROW(مسودة!$C$140:$C$169)),ROW()-ROW(AE167)+1)),مسودة!AE142:'مسودة'!AE$169)),0))</f>
        <v/>
      </c>
      <c r="AF167" s="32" t="str">
        <f t="array" ref="AF167">IF($C$165="","",IFERROR(MAX(IF((ROW(مسودة!$C$140:$C$169)=SMALL(IF((ROW(مسودة!$C$140:$C$169)*(مسودة!$C$140:$C$169=$C$165)),ROW(مسودة!$C$140:$C$169)),ROW()-ROW(AF167)+1)),مسودة!AF142:'مسودة'!AF$169)),0))</f>
        <v/>
      </c>
      <c r="AG167" s="32" t="str">
        <f t="array" ref="AG167">IF($C$165="","",IFERROR(MAX(IF((ROW(مسودة!$C$140:$C$169)=SMALL(IF((ROW(مسودة!$C$140:$C$169)*(مسودة!$C$140:$C$169=$C$165)),ROW(مسودة!$C$140:$C$169)),ROW()-ROW(AG167)+1)),مسودة!AG142:'مسودة'!AG$169)),0))</f>
        <v/>
      </c>
      <c r="AH167" s="32" t="str">
        <f t="array" ref="AH167">IF($C$165="","",IFERROR(MAX(IF((ROW(مسودة!$C$140:$C$169)=SMALL(IF((ROW(مسودة!$C$140:$C$169)*(مسودة!$C$140:$C$169=$C$165)),ROW(مسودة!$C$140:$C$169)),ROW()-ROW(AH167)+1)),مسودة!AH142:'مسودة'!AH$169)),0))</f>
        <v/>
      </c>
      <c r="AI167" s="32" t="str">
        <f t="array" ref="AI167">IF($C$165="","",IFERROR(MAX(IF((ROW(مسودة!$C$140:$C$169)=SMALL(IF((ROW(مسودة!$C$140:$C$169)*(مسودة!$C$140:$C$169=$C$165)),ROW(مسودة!$C$140:$C$169)),ROW()-ROW(AI167)+1)),مسودة!AI142:'مسودة'!AI$169)),0))</f>
        <v/>
      </c>
      <c r="AJ167" s="32" t="str">
        <f t="array" ref="AJ167">IF($C$165="","",IFERROR(MAX(IF((ROW(مسودة!$C$140:$C$169)=SMALL(IF((ROW(مسودة!$C$140:$C$169)*(مسودة!$C$140:$C$169=$C$165)),ROW(مسودة!$C$140:$C$169)),ROW()-ROW(AJ167)+1)),مسودة!AJ142:'مسودة'!AJ$169)),0))</f>
        <v/>
      </c>
      <c r="AK167" s="32" t="str">
        <f t="array" ref="AK167">IF($C$165="","",IFERROR(MAX(IF((ROW(مسودة!$C$140:$C$169)=SMALL(IF((ROW(مسودة!$C$140:$C$169)*(مسودة!$C$140:$C$169=$C$165)),ROW(مسودة!$C$140:$C$169)),ROW()-ROW(AK167)+1)),مسودة!AK142:'مسودة'!AK$169)),0))</f>
        <v/>
      </c>
      <c r="AL167" s="32" t="str">
        <f t="array" ref="AL167">IF($C$165="","",IFERROR(MAX(IF((ROW(مسودة!$C$140:$C$169)=SMALL(IF((ROW(مسودة!$C$140:$C$169)*(مسودة!$C$140:$C$169=$C$165)),ROW(مسودة!$C$140:$C$169)),ROW()-ROW(AL167)+1)),مسودة!AL142:'مسودة'!AL$169)),0))</f>
        <v/>
      </c>
      <c r="AM167" s="32" t="str">
        <f t="array" ref="AM167">IF($C$165="","",IFERROR(MAX(IF((ROW(مسودة!$C$140:$C$169)=SMALL(IF((ROW(مسودة!$C$140:$C$169)*(مسودة!$C$140:$C$169=$C$165)),ROW(مسودة!$C$140:$C$169)),ROW()-ROW(AM167)+1)),مسودة!AM142:'مسودة'!AM$169)),0))</f>
        <v/>
      </c>
      <c r="AN167" s="32" t="str">
        <f t="array" ref="AN167">IF($C$165="","",IFERROR(MAX(IF((ROW(مسودة!$C$140:$C$169)=SMALL(IF((ROW(مسودة!$C$140:$C$169)*(مسودة!$C$140:$C$169=$C$165)),ROW(مسودة!$C$140:$C$169)),ROW()-ROW(AN167)+1)),مسودة!AN142:AN$169)),0))</f>
        <v/>
      </c>
      <c r="AO167" s="32" t="str">
        <f t="array" ref="AO167">IF($C$165="","",IFERROR(MAX(IF((ROW(مسودة!$C$140:$C$169)=SMALL(IF((ROW(مسودة!$C$140:$C$169)*(مسودة!$C$140:$C$169=$C$165)),ROW(مسودة!$C$140:$C$169)),ROW()-ROW(AO167)+1)),مسودة!AO142:AO$169)),0))</f>
        <v/>
      </c>
      <c r="AP167" s="32" t="str">
        <f>IF(AO167&lt;50,"   ",IF(AO167&lt;65,"مقبول",IF(AO167&lt;75,"جيد",IF(AO167&lt;85,"جيدجداً",IF(AO167&lt;=100,"ممتاز","")))))</f>
        <v/>
      </c>
      <c r="AQ167" s="41"/>
      <c r="AR167" s="41"/>
      <c r="AS167" s="41"/>
      <c r="AT167" s="41"/>
      <c r="AU167" s="97"/>
    </row>
    <row r="168" spans="2:47" ht="28.5" customHeight="1" thickBot="1">
      <c r="B168" s="40">
        <f t="shared" ref="B168" si="22">B165+1</f>
        <v>39</v>
      </c>
      <c r="C168" s="90" t="str">
        <f t="array" ref="C168">IF(ISERROR(INDEX(مسودة!$C$140:$AV$169,SMALL(IF((مسودة!$AV$140:$AV$169="ناجح"),ROW(مسودة!$C$140:$AV$169)-MIN(ROW(مسودة!$C$140:$AV$169))+1,""),ROW(A9)),COLUMN(A9))),"",INDEX(مسودة!$C$140:$AV$169,SMALL(IF((مسودة!$AV$140:$AV$169="ناجح"),ROW(مسودة!$C$140:$AV$169)-MIN(ROW(مسودة!$C$140:$AV$169))+1,""),ROW(A9)),COLUMN(A9)))</f>
        <v/>
      </c>
      <c r="D168" s="87" t="str">
        <f>IF(C168&lt;&gt;"",VLOOKUP(C168,مسودة!$C$140:$D$169,2,0),"")</f>
        <v/>
      </c>
      <c r="E168" s="87" t="str">
        <f>IF(C168&lt;&gt;"",VLOOKUP(C168,مسودة!$C$140:$E$169,3,0),"")</f>
        <v/>
      </c>
      <c r="F168" s="11" t="s">
        <v>30</v>
      </c>
      <c r="G168" s="32" t="str">
        <f t="array" ref="G168">IF($C$168="","",IFERROR(MAX(IF((ROW(مسودة!$C$140:$C$169)=SMALL(IF((ROW(مسودة!$C$140:$C$169)*(مسودة!$C$140:$C$169=$C$168)),ROW(مسودة!$C$140:$C$169)),ROW()-ROW(G168)+1)),مسودة!G140:'مسودة'!G$169)),0))</f>
        <v/>
      </c>
      <c r="H168" s="32" t="str">
        <f t="array" ref="H168">IF($C$168="","",IFERROR(MAX(IF((ROW(مسودة!$C$140:$C$169)=SMALL(IF((ROW(مسودة!$C$140:$C$169)*(مسودة!$C$140:$C$169=$C$168)),ROW(مسودة!$C$140:$C$169)),ROW()-ROW(H168)+1)),مسودة!H140:'مسودة'!H$169)),0))</f>
        <v/>
      </c>
      <c r="I168" s="32" t="str">
        <f t="array" ref="I168">IF($C$168="","",IFERROR(MAX(IF((ROW(مسودة!$C$140:$C$169)=SMALL(IF((ROW(مسودة!$C$140:$C$169)*(مسودة!$C$140:$C$169=$C$168)),ROW(مسودة!$C$140:$C$169)),ROW()-ROW(I168)+1)),مسودة!I140:'مسودة'!I$169)),0))</f>
        <v/>
      </c>
      <c r="J168" s="32" t="str">
        <f t="array" ref="J168">IF($C$168="","",IFERROR(MAX(IF((ROW(مسودة!$C$140:$C$169)=SMALL(IF((ROW(مسودة!$C$140:$C$169)*(مسودة!$C$140:$C$169=$C$168)),ROW(مسودة!$C$140:$C$169)),ROW()-ROW(J168)+1)),مسودة!J140:'مسودة'!J$169)),0))</f>
        <v/>
      </c>
      <c r="K168" s="32" t="str">
        <f t="array" ref="K168">IF($C$168="","",IFERROR(MAX(IF((ROW(مسودة!$C$140:$C$169)=SMALL(IF((ROW(مسودة!$C$140:$C$169)*(مسودة!$C$140:$C$169=$C$168)),ROW(مسودة!$C$140:$C$169)),ROW()-ROW(K168)+1)),مسودة!K140:'مسودة'!K$169)),0))</f>
        <v/>
      </c>
      <c r="L168" s="32" t="str">
        <f t="array" ref="L168">IF($C$168="","",IFERROR(MAX(IF((ROW(مسودة!$C$140:$C$169)=SMALL(IF((ROW(مسودة!$C$140:$C$169)*(مسودة!$C$140:$C$169=$C$168)),ROW(مسودة!$C$140:$C$169)),ROW()-ROW(L168)+1)),مسودة!L140:'مسودة'!L$169)),0))</f>
        <v/>
      </c>
      <c r="M168" s="32" t="str">
        <f t="array" ref="M168">IF($C$168="","",IFERROR(MAX(IF((ROW(مسودة!$C$140:$C$169)=SMALL(IF((ROW(مسودة!$C$140:$C$169)*(مسودة!$C$140:$C$169=$C$168)),ROW(مسودة!$C$140:$C$169)),ROW()-ROW(M168)+1)),مسودة!M140:'مسودة'!M$169)),0))</f>
        <v/>
      </c>
      <c r="N168" s="32" t="str">
        <f t="array" ref="N168">IF($C$168="","",IFERROR(MAX(IF((ROW(مسودة!$C$140:$C$169)=SMALL(IF((ROW(مسودة!$C$140:$C$169)*(مسودة!$C$140:$C$169=$C$168)),ROW(مسودة!$C$140:$C$169)),ROW()-ROW(N168)+1)),مسودة!N140:'مسودة'!N$169)),0))</f>
        <v/>
      </c>
      <c r="O168" s="32" t="str">
        <f t="array" ref="O168">IF($C$168="","",IFERROR(MAX(IF((ROW(مسودة!$C$140:$C$169)=SMALL(IF((ROW(مسودة!$C$140:$C$169)*(مسودة!$C$140:$C$169=$C$168)),ROW(مسودة!$C$140:$C$169)),ROW()-ROW(O168)+1)),مسودة!O140:'مسودة'!O$169)),0))</f>
        <v/>
      </c>
      <c r="P168" s="32" t="str">
        <f t="array" ref="P168">IF($C$168="","",IFERROR(MAX(IF((ROW(مسودة!$C$140:$C$169)=SMALL(IF((ROW(مسودة!$C$140:$C$169)*(مسودة!$C$140:$C$169=$C$168)),ROW(مسودة!$C$140:$C$169)),ROW()-ROW(P168)+1)),مسودة!P140:'مسودة'!P$169)),0))</f>
        <v/>
      </c>
      <c r="Q168" s="32" t="str">
        <f t="array" ref="Q168">IF($C$168="","",IFERROR(MAX(IF((ROW(مسودة!$C$140:$C$169)=SMALL(IF((ROW(مسودة!$C$140:$C$169)*(مسودة!$C$140:$C$169=$C$168)),ROW(مسودة!$C$140:$C$169)),ROW()-ROW(Q168)+1)),مسودة!Q140:'مسودة'!Q$169)),0))</f>
        <v/>
      </c>
      <c r="R168" s="32" t="str">
        <f t="array" ref="R168">IF($C$168="","",IFERROR(MAX(IF((ROW(مسودة!$C$140:$C$169)=SMALL(IF((ROW(مسودة!$C$140:$C$169)*(مسودة!$C$140:$C$169=$C$168)),ROW(مسودة!$C$140:$C$169)),ROW()-ROW(R168)+1)),مسودة!R140:'مسودة'!R$169)),0))</f>
        <v/>
      </c>
      <c r="S168" s="32" t="str">
        <f t="array" ref="S168">IF($C$168="","",IFERROR(MAX(IF((ROW(مسودة!$C$140:$C$169)=SMALL(IF((ROW(مسودة!$C$140:$C$169)*(مسودة!$C$140:$C$169=$C$168)),ROW(مسودة!$C$140:$C$169)),ROW()-ROW(S168)+1)),مسودة!S140:'مسودة'!S$169)),0))</f>
        <v/>
      </c>
      <c r="T168" s="32" t="str">
        <f t="array" ref="T168">IF($C$168="","",IFERROR(MAX(IF((ROW(مسودة!$C$140:$C$169)=SMALL(IF((ROW(مسودة!$C$140:$C$169)*(مسودة!$C$140:$C$169=$C$168)),ROW(مسودة!$C$140:$C$169)),ROW()-ROW(T168)+1)),مسودة!T140:'مسودة'!T$169)),0))</f>
        <v/>
      </c>
      <c r="U168" s="32" t="str">
        <f t="array" ref="U168">IF($C$168="","",IFERROR(MAX(IF((ROW(مسودة!$C$140:$C$169)=SMALL(IF((ROW(مسودة!$C$140:$C$169)*(مسودة!$C$140:$C$169=$C$168)),ROW(مسودة!$C$140:$C$169)),ROW()-ROW(U168)+1)),مسودة!U140:'مسودة'!U$169)),0))</f>
        <v/>
      </c>
      <c r="V168" s="32" t="str">
        <f t="array" ref="V168">IF($C$168="","",IFERROR(MAX(IF((ROW(مسودة!$C$140:$C$169)=SMALL(IF((ROW(مسودة!$C$140:$C$169)*(مسودة!$C$140:$C$169=$C$168)),ROW(مسودة!$C$140:$C$169)),ROW()-ROW(V168)+1)),مسودة!V140:'مسودة'!V$169)),0))</f>
        <v/>
      </c>
      <c r="W168" s="32" t="str">
        <f t="array" ref="W168">IF($C$168="","",IFERROR(MAX(IF((ROW(مسودة!$C$140:$C$169)=SMALL(IF((ROW(مسودة!$C$140:$C$169)*(مسودة!$C$140:$C$169=$C$168)),ROW(مسودة!$C$140:$C$169)),ROW()-ROW(W168)+1)),مسودة!W140:'مسودة'!W$169)),0))</f>
        <v/>
      </c>
      <c r="X168" s="32" t="str">
        <f t="array" ref="X168">IF($C$168="","",IFERROR(MAX(IF((ROW(مسودة!$C$140:$C$169)=SMALL(IF((ROW(مسودة!$C$140:$C$169)*(مسودة!$C$140:$C$169=$C$168)),ROW(مسودة!$C$140:$C$169)),ROW()-ROW(X168)+1)),مسودة!X140:'مسودة'!X$169)),0))</f>
        <v/>
      </c>
      <c r="Y168" s="32" t="str">
        <f t="array" ref="Y168">IF($C$168="","",IFERROR(MAX(IF((ROW(مسودة!$C$140:$C$169)=SMALL(IF((ROW(مسودة!$C$140:$C$169)*(مسودة!$C$140:$C$169=$C$168)),ROW(مسودة!$C$140:$C$169)),ROW()-ROW(Y168)+1)),مسودة!Y140:'مسودة'!Y$169)),0))</f>
        <v/>
      </c>
      <c r="Z168" s="32" t="str">
        <f t="array" ref="Z168">IF($C$168="","",IFERROR(MAX(IF((ROW(مسودة!$C$140:$C$169)=SMALL(IF((ROW(مسودة!$C$140:$C$169)*(مسودة!$C$140:$C$169=$C$168)),ROW(مسودة!$C$140:$C$169)),ROW()-ROW(Z168)+1)),مسودة!Z140:'مسودة'!Z$169)),0))</f>
        <v/>
      </c>
      <c r="AA168" s="32" t="str">
        <f t="array" ref="AA168">IF($C$168="","",IFERROR(MAX(IF((ROW(مسودة!$C$140:$C$169)=SMALL(IF((ROW(مسودة!$C$140:$C$169)*(مسودة!$C$140:$C$169=$C$168)),ROW(مسودة!$C$140:$C$169)),ROW()-ROW(AA168)+1)),مسودة!AA140:'مسودة'!AA$169)),0))</f>
        <v/>
      </c>
      <c r="AB168" s="32" t="str">
        <f t="array" ref="AB168">IF($C$168="","",IFERROR(MAX(IF((ROW(مسودة!$C$140:$C$169)=SMALL(IF((ROW(مسودة!$C$140:$C$169)*(مسودة!$C$140:$C$169=$C$168)),ROW(مسودة!$C$140:$C$169)),ROW()-ROW(AB168)+1)),مسودة!AB140:'مسودة'!AB$169)),0))</f>
        <v/>
      </c>
      <c r="AC168" s="32" t="str">
        <f t="array" ref="AC168">IF($C$168="","",IFERROR(MAX(IF((ROW(مسودة!$C$140:$C$169)=SMALL(IF((ROW(مسودة!$C$140:$C$169)*(مسودة!$C$140:$C$169=$C$168)),ROW(مسودة!$C$140:$C$169)),ROW()-ROW(AC168)+1)),مسودة!AC140:'مسودة'!AC$169)),0))</f>
        <v/>
      </c>
      <c r="AD168" s="32" t="str">
        <f t="array" ref="AD168">IF($C$168="","",IFERROR(MAX(IF((ROW(مسودة!$C$140:$C$169)=SMALL(IF((ROW(مسودة!$C$140:$C$169)*(مسودة!$C$140:$C$169=$C$168)),ROW(مسودة!$C$140:$C$169)),ROW()-ROW(AD168)+1)),مسودة!AD140:'مسودة'!AD$169)),0))</f>
        <v/>
      </c>
      <c r="AE168" s="32" t="str">
        <f t="array" ref="AE168">IF($C$168="","",IFERROR(MAX(IF((ROW(مسودة!$C$140:$C$169)=SMALL(IF((ROW(مسودة!$C$140:$C$169)*(مسودة!$C$140:$C$169=$C$168)),ROW(مسودة!$C$140:$C$169)),ROW()-ROW(AE168)+1)),مسودة!AE140:'مسودة'!AE$169)),0))</f>
        <v/>
      </c>
      <c r="AF168" s="32" t="str">
        <f t="array" ref="AF168">IF($C$168="","",IFERROR(MAX(IF((ROW(مسودة!$C$140:$C$169)=SMALL(IF((ROW(مسودة!$C$140:$C$169)*(مسودة!$C$140:$C$169=$C$168)),ROW(مسودة!$C$140:$C$169)),ROW()-ROW(AF168)+1)),مسودة!AF140:'مسودة'!AF$169)),0))</f>
        <v/>
      </c>
      <c r="AG168" s="32" t="str">
        <f t="array" ref="AG168">IF($C$168="","",IFERROR(MAX(IF((ROW(مسودة!$C$140:$C$169)=SMALL(IF((ROW(مسودة!$C$140:$C$169)*(مسودة!$C$140:$C$169=$C$168)),ROW(مسودة!$C$140:$C$169)),ROW()-ROW(AG168)+1)),مسودة!AG140:'مسودة'!AG$169)),0))</f>
        <v/>
      </c>
      <c r="AH168" s="32" t="str">
        <f t="array" ref="AH168">IF($C$168="","",IFERROR(MAX(IF((ROW(مسودة!$C$140:$C$169)=SMALL(IF((ROW(مسودة!$C$140:$C$169)*(مسودة!$C$140:$C$169=$C$168)),ROW(مسودة!$C$140:$C$169)),ROW()-ROW(AH168)+1)),مسودة!AH140:'مسودة'!AH$169)),0))</f>
        <v/>
      </c>
      <c r="AI168" s="32" t="str">
        <f t="array" ref="AI168">IF($C$168="","",IFERROR(MAX(IF((ROW(مسودة!$C$140:$C$169)=SMALL(IF((ROW(مسودة!$C$140:$C$169)*(مسودة!$C$140:$C$169=$C$168)),ROW(مسودة!$C$140:$C$169)),ROW()-ROW(AI168)+1)),مسودة!AI140:'مسودة'!AI$169)),0))</f>
        <v/>
      </c>
      <c r="AJ168" s="32" t="str">
        <f t="array" ref="AJ168">IF($C$168="","",IFERROR(MAX(IF((ROW(مسودة!$C$140:$C$169)=SMALL(IF((ROW(مسودة!$C$140:$C$169)*(مسودة!$C$140:$C$169=$C$168)),ROW(مسودة!$C$140:$C$169)),ROW()-ROW(AJ168)+1)),مسودة!AJ140:'مسودة'!AJ$169)),0))</f>
        <v/>
      </c>
      <c r="AK168" s="32" t="str">
        <f t="array" ref="AK168">IF($C$168="","",IFERROR(MAX(IF((ROW(مسودة!$C$140:$C$169)=SMALL(IF((ROW(مسودة!$C$140:$C$169)*(مسودة!$C$140:$C$169=$C$168)),ROW(مسودة!$C$140:$C$169)),ROW()-ROW(AK168)+1)),مسودة!AK140:'مسودة'!AK$169)),0))</f>
        <v/>
      </c>
      <c r="AL168" s="32" t="str">
        <f t="array" ref="AL168">IF($C$168="","",IFERROR(MAX(IF((ROW(مسودة!$C$140:$C$169)=SMALL(IF((ROW(مسودة!$C$140:$C$169)*(مسودة!$C$140:$C$169=$C$168)),ROW(مسودة!$C$140:$C$169)),ROW()-ROW(AL168)+1)),مسودة!AL140:'مسودة'!AL$169)),0))</f>
        <v/>
      </c>
      <c r="AM168" s="32" t="str">
        <f t="array" ref="AM168">IF($C$168="","",IFERROR(MAX(IF((ROW(مسودة!$C$140:$C$169)=SMALL(IF((ROW(مسودة!$C$140:$C$169)*(مسودة!$C$140:$C$169=$C$168)),ROW(مسودة!$C$140:$C$169)),ROW()-ROW(AM168)+1)),مسودة!AM140:'مسودة'!AM$169)),0))</f>
        <v/>
      </c>
      <c r="AN168" s="46"/>
      <c r="AO168" s="46"/>
      <c r="AP168" s="47"/>
      <c r="AQ168" s="41"/>
      <c r="AR168" s="41"/>
      <c r="AS168" s="41"/>
      <c r="AT168" s="41"/>
      <c r="AU168" s="95" t="str">
        <f>IFERROR(LOOKUP(2,1/((مسودة!$C$140:$C$169=C168)*(مسودة!$F$140:$F$169=F168)),مسودة!$AV$140:$AV$169),"")</f>
        <v/>
      </c>
    </row>
    <row r="169" spans="2:47" ht="28.5" customHeight="1" thickBot="1">
      <c r="B169" s="40"/>
      <c r="C169" s="91"/>
      <c r="D169" s="43"/>
      <c r="E169" s="43"/>
      <c r="F169" s="11" t="s">
        <v>31</v>
      </c>
      <c r="G169" s="32" t="str">
        <f t="array" ref="G169">IF($C$168="","",IFERROR(MAX(IF((ROW(مسودة!$C$140:$C$169)=SMALL(IF((ROW(مسودة!$C$140:$C$169)*(مسودة!$C$140:$C$169=$C$168)),ROW(مسودة!$C$140:$C$169)),ROW()-ROW(G169)+1)),مسودة!G141:'مسودة'!G$169)),0))</f>
        <v/>
      </c>
      <c r="H169" s="32" t="str">
        <f t="array" ref="H169">IF($C$168="","",IFERROR(MAX(IF((ROW(مسودة!$C$140:$C$169)=SMALL(IF((ROW(مسودة!$C$140:$C$169)*(مسودة!$C$140:$C$169=$C$168)),ROW(مسودة!$C$140:$C$169)),ROW()-ROW(H169)+1)),مسودة!H141:'مسودة'!H$169)),0))</f>
        <v/>
      </c>
      <c r="I169" s="32" t="str">
        <f t="array" ref="I169">IF($C$168="","",IFERROR(MAX(IF((ROW(مسودة!$C$140:$C$169)=SMALL(IF((ROW(مسودة!$C$140:$C$169)*(مسودة!$C$140:$C$169=$C$168)),ROW(مسودة!$C$140:$C$169)),ROW()-ROW(I169)+1)),مسودة!I141:'مسودة'!I$169)),0))</f>
        <v/>
      </c>
      <c r="J169" s="32" t="str">
        <f t="array" ref="J169">IF($C$168="","",IFERROR(MAX(IF((ROW(مسودة!$C$140:$C$169)=SMALL(IF((ROW(مسودة!$C$140:$C$169)*(مسودة!$C$140:$C$169=$C$168)),ROW(مسودة!$C$140:$C$169)),ROW()-ROW(J169)+1)),مسودة!J141:'مسودة'!J$169)),0))</f>
        <v/>
      </c>
      <c r="K169" s="32" t="str">
        <f t="array" ref="K169">IF($C$168="","",IFERROR(MAX(IF((ROW(مسودة!$C$140:$C$169)=SMALL(IF((ROW(مسودة!$C$140:$C$169)*(مسودة!$C$140:$C$169=$C$168)),ROW(مسودة!$C$140:$C$169)),ROW()-ROW(K169)+1)),مسودة!K141:'مسودة'!K$169)),0))</f>
        <v/>
      </c>
      <c r="L169" s="32" t="str">
        <f t="array" ref="L169">IF($C$168="","",IFERROR(MAX(IF((ROW(مسودة!$C$140:$C$169)=SMALL(IF((ROW(مسودة!$C$140:$C$169)*(مسودة!$C$140:$C$169=$C$168)),ROW(مسودة!$C$140:$C$169)),ROW()-ROW(L169)+1)),مسودة!L141:'مسودة'!L$169)),0))</f>
        <v/>
      </c>
      <c r="M169" s="32" t="str">
        <f t="array" ref="M169">IF($C$168="","",IFERROR(MAX(IF((ROW(مسودة!$C$140:$C$169)=SMALL(IF((ROW(مسودة!$C$140:$C$169)*(مسودة!$C$140:$C$169=$C$168)),ROW(مسودة!$C$140:$C$169)),ROW()-ROW(M169)+1)),مسودة!M141:'مسودة'!M$169)),0))</f>
        <v/>
      </c>
      <c r="N169" s="32" t="str">
        <f t="array" ref="N169">IF($C$168="","",IFERROR(MAX(IF((ROW(مسودة!$C$140:$C$169)=SMALL(IF((ROW(مسودة!$C$140:$C$169)*(مسودة!$C$140:$C$169=$C$168)),ROW(مسودة!$C$140:$C$169)),ROW()-ROW(N169)+1)),مسودة!N141:'مسودة'!N$169)),0))</f>
        <v/>
      </c>
      <c r="O169" s="32" t="str">
        <f t="array" ref="O169">IF($C$168="","",IFERROR(MAX(IF((ROW(مسودة!$C$140:$C$169)=SMALL(IF((ROW(مسودة!$C$140:$C$169)*(مسودة!$C$140:$C$169=$C$168)),ROW(مسودة!$C$140:$C$169)),ROW()-ROW(O169)+1)),مسودة!O141:'مسودة'!O$169)),0))</f>
        <v/>
      </c>
      <c r="P169" s="32" t="str">
        <f t="array" ref="P169">IF($C$168="","",IFERROR(MAX(IF((ROW(مسودة!$C$140:$C$169)=SMALL(IF((ROW(مسودة!$C$140:$C$169)*(مسودة!$C$140:$C$169=$C$168)),ROW(مسودة!$C$140:$C$169)),ROW()-ROW(P169)+1)),مسودة!P141:'مسودة'!P$169)),0))</f>
        <v/>
      </c>
      <c r="Q169" s="32" t="str">
        <f t="array" ref="Q169">IF($C$168="","",IFERROR(MAX(IF((ROW(مسودة!$C$140:$C$169)=SMALL(IF((ROW(مسودة!$C$140:$C$169)*(مسودة!$C$140:$C$169=$C$168)),ROW(مسودة!$C$140:$C$169)),ROW()-ROW(Q169)+1)),مسودة!Q141:'مسودة'!Q$169)),0))</f>
        <v/>
      </c>
      <c r="R169" s="32" t="str">
        <f t="array" ref="R169">IF($C$168="","",IFERROR(MAX(IF((ROW(مسودة!$C$140:$C$169)=SMALL(IF((ROW(مسودة!$C$140:$C$169)*(مسودة!$C$140:$C$169=$C$168)),ROW(مسودة!$C$140:$C$169)),ROW()-ROW(R169)+1)),مسودة!R141:'مسودة'!R$169)),0))</f>
        <v/>
      </c>
      <c r="S169" s="32" t="str">
        <f t="array" ref="S169">IF($C$168="","",IFERROR(MAX(IF((ROW(مسودة!$C$140:$C$169)=SMALL(IF((ROW(مسودة!$C$140:$C$169)*(مسودة!$C$140:$C$169=$C$168)),ROW(مسودة!$C$140:$C$169)),ROW()-ROW(S169)+1)),مسودة!S141:'مسودة'!S$169)),0))</f>
        <v/>
      </c>
      <c r="T169" s="32" t="str">
        <f t="array" ref="T169">IF($C$168="","",IFERROR(MAX(IF((ROW(مسودة!$C$140:$C$169)=SMALL(IF((ROW(مسودة!$C$140:$C$169)*(مسودة!$C$140:$C$169=$C$168)),ROW(مسودة!$C$140:$C$169)),ROW()-ROW(T169)+1)),مسودة!T141:'مسودة'!T$169)),0))</f>
        <v/>
      </c>
      <c r="U169" s="32" t="str">
        <f t="array" ref="U169">IF($C$168="","",IFERROR(MAX(IF((ROW(مسودة!$C$140:$C$169)=SMALL(IF((ROW(مسودة!$C$140:$C$169)*(مسودة!$C$140:$C$169=$C$168)),ROW(مسودة!$C$140:$C$169)),ROW()-ROW(U169)+1)),مسودة!U141:'مسودة'!U$169)),0))</f>
        <v/>
      </c>
      <c r="V169" s="32" t="str">
        <f t="array" ref="V169">IF($C$168="","",IFERROR(MAX(IF((ROW(مسودة!$C$140:$C$169)=SMALL(IF((ROW(مسودة!$C$140:$C$169)*(مسودة!$C$140:$C$169=$C$168)),ROW(مسودة!$C$140:$C$169)),ROW()-ROW(V169)+1)),مسودة!V141:'مسودة'!V$169)),0))</f>
        <v/>
      </c>
      <c r="W169" s="32" t="str">
        <f t="array" ref="W169">IF($C$168="","",IFERROR(MAX(IF((ROW(مسودة!$C$140:$C$169)=SMALL(IF((ROW(مسودة!$C$140:$C$169)*(مسودة!$C$140:$C$169=$C$168)),ROW(مسودة!$C$140:$C$169)),ROW()-ROW(W169)+1)),مسودة!W141:'مسودة'!W$169)),0))</f>
        <v/>
      </c>
      <c r="X169" s="32" t="str">
        <f t="array" ref="X169">IF($C$168="","",IFERROR(MAX(IF((ROW(مسودة!$C$140:$C$169)=SMALL(IF((ROW(مسودة!$C$140:$C$169)*(مسودة!$C$140:$C$169=$C$168)),ROW(مسودة!$C$140:$C$169)),ROW()-ROW(X169)+1)),مسودة!X141:'مسودة'!X$169)),0))</f>
        <v/>
      </c>
      <c r="Y169" s="32" t="str">
        <f t="array" ref="Y169">IF($C$168="","",IFERROR(MAX(IF((ROW(مسودة!$C$140:$C$169)=SMALL(IF((ROW(مسودة!$C$140:$C$169)*(مسودة!$C$140:$C$169=$C$168)),ROW(مسودة!$C$140:$C$169)),ROW()-ROW(Y169)+1)),مسودة!Y141:'مسودة'!Y$169)),0))</f>
        <v/>
      </c>
      <c r="Z169" s="32" t="str">
        <f t="array" ref="Z169">IF($C$168="","",IFERROR(MAX(IF((ROW(مسودة!$C$140:$C$169)=SMALL(IF((ROW(مسودة!$C$140:$C$169)*(مسودة!$C$140:$C$169=$C$168)),ROW(مسودة!$C$140:$C$169)),ROW()-ROW(Z169)+1)),مسودة!Z141:'مسودة'!Z$169)),0))</f>
        <v/>
      </c>
      <c r="AA169" s="32" t="str">
        <f t="array" ref="AA169">IF($C$168="","",IFERROR(MAX(IF((ROW(مسودة!$C$140:$C$169)=SMALL(IF((ROW(مسودة!$C$140:$C$169)*(مسودة!$C$140:$C$169=$C$168)),ROW(مسودة!$C$140:$C$169)),ROW()-ROW(AA169)+1)),مسودة!AA141:'مسودة'!AA$169)),0))</f>
        <v/>
      </c>
      <c r="AB169" s="32" t="str">
        <f t="array" ref="AB169">IF($C$168="","",IFERROR(MAX(IF((ROW(مسودة!$C$140:$C$169)=SMALL(IF((ROW(مسودة!$C$140:$C$169)*(مسودة!$C$140:$C$169=$C$168)),ROW(مسودة!$C$140:$C$169)),ROW()-ROW(AB169)+1)),مسودة!AB141:'مسودة'!AB$169)),0))</f>
        <v/>
      </c>
      <c r="AC169" s="32" t="str">
        <f t="array" ref="AC169">IF($C$168="","",IFERROR(MAX(IF((ROW(مسودة!$C$140:$C$169)=SMALL(IF((ROW(مسودة!$C$140:$C$169)*(مسودة!$C$140:$C$169=$C$168)),ROW(مسودة!$C$140:$C$169)),ROW()-ROW(AC169)+1)),مسودة!AC141:'مسودة'!AC$169)),0))</f>
        <v/>
      </c>
      <c r="AD169" s="32" t="str">
        <f t="array" ref="AD169">IF($C$168="","",IFERROR(MAX(IF((ROW(مسودة!$C$140:$C$169)=SMALL(IF((ROW(مسودة!$C$140:$C$169)*(مسودة!$C$140:$C$169=$C$168)),ROW(مسودة!$C$140:$C$169)),ROW()-ROW(AD169)+1)),مسودة!AD141:'مسودة'!AD$169)),0))</f>
        <v/>
      </c>
      <c r="AE169" s="32" t="str">
        <f t="array" ref="AE169">IF($C$168="","",IFERROR(MAX(IF((ROW(مسودة!$C$140:$C$169)=SMALL(IF((ROW(مسودة!$C$140:$C$169)*(مسودة!$C$140:$C$169=$C$168)),ROW(مسودة!$C$140:$C$169)),ROW()-ROW(AE169)+1)),مسودة!AE141:'مسودة'!AE$169)),0))</f>
        <v/>
      </c>
      <c r="AF169" s="32" t="str">
        <f t="array" ref="AF169">IF($C$168="","",IFERROR(MAX(IF((ROW(مسودة!$C$140:$C$169)=SMALL(IF((ROW(مسودة!$C$140:$C$169)*(مسودة!$C$140:$C$169=$C$168)),ROW(مسودة!$C$140:$C$169)),ROW()-ROW(AF169)+1)),مسودة!AF141:'مسودة'!AF$169)),0))</f>
        <v/>
      </c>
      <c r="AG169" s="32" t="str">
        <f t="array" ref="AG169">IF($C$168="","",IFERROR(MAX(IF((ROW(مسودة!$C$140:$C$169)=SMALL(IF((ROW(مسودة!$C$140:$C$169)*(مسودة!$C$140:$C$169=$C$168)),ROW(مسودة!$C$140:$C$169)),ROW()-ROW(AG169)+1)),مسودة!AG141:'مسودة'!AG$169)),0))</f>
        <v/>
      </c>
      <c r="AH169" s="32" t="str">
        <f t="array" ref="AH169">IF($C$168="","",IFERROR(MAX(IF((ROW(مسودة!$C$140:$C$169)=SMALL(IF((ROW(مسودة!$C$140:$C$169)*(مسودة!$C$140:$C$169=$C$168)),ROW(مسودة!$C$140:$C$169)),ROW()-ROW(AH169)+1)),مسودة!AH141:'مسودة'!AH$169)),0))</f>
        <v/>
      </c>
      <c r="AI169" s="32" t="str">
        <f t="array" ref="AI169">IF($C$168="","",IFERROR(MAX(IF((ROW(مسودة!$C$140:$C$169)=SMALL(IF((ROW(مسودة!$C$140:$C$169)*(مسودة!$C$140:$C$169=$C$168)),ROW(مسودة!$C$140:$C$169)),ROW()-ROW(AI169)+1)),مسودة!AI141:'مسودة'!AI$169)),0))</f>
        <v/>
      </c>
      <c r="AJ169" s="32" t="str">
        <f t="array" ref="AJ169">IF($C$168="","",IFERROR(MAX(IF((ROW(مسودة!$C$140:$C$169)=SMALL(IF((ROW(مسودة!$C$140:$C$169)*(مسودة!$C$140:$C$169=$C$168)),ROW(مسودة!$C$140:$C$169)),ROW()-ROW(AJ169)+1)),مسودة!AJ141:'مسودة'!AJ$169)),0))</f>
        <v/>
      </c>
      <c r="AK169" s="32" t="str">
        <f t="array" ref="AK169">IF($C$168="","",IFERROR(MAX(IF((ROW(مسودة!$C$140:$C$169)=SMALL(IF((ROW(مسودة!$C$140:$C$169)*(مسودة!$C$140:$C$169=$C$168)),ROW(مسودة!$C$140:$C$169)),ROW()-ROW(AK169)+1)),مسودة!AK141:'مسودة'!AK$169)),0))</f>
        <v/>
      </c>
      <c r="AL169" s="32" t="str">
        <f t="array" ref="AL169">IF($C$168="","",IFERROR(MAX(IF((ROW(مسودة!$C$140:$C$169)=SMALL(IF((ROW(مسودة!$C$140:$C$169)*(مسودة!$C$140:$C$169=$C$168)),ROW(مسودة!$C$140:$C$169)),ROW()-ROW(AL169)+1)),مسودة!AL141:'مسودة'!AL$169)),0))</f>
        <v/>
      </c>
      <c r="AM169" s="32" t="str">
        <f t="array" ref="AM169">IF($C$168="","",IFERROR(MAX(IF((ROW(مسودة!$C$140:$C$169)=SMALL(IF((ROW(مسودة!$C$140:$C$169)*(مسودة!$C$140:$C$169=$C$168)),ROW(مسودة!$C$140:$C$169)),ROW()-ROW(AM169)+1)),مسودة!AM141:'مسودة'!AM$169)),0))</f>
        <v/>
      </c>
      <c r="AN169" s="46"/>
      <c r="AO169" s="46"/>
      <c r="AP169" s="48"/>
      <c r="AQ169" s="41"/>
      <c r="AR169" s="41"/>
      <c r="AS169" s="41"/>
      <c r="AT169" s="41"/>
      <c r="AU169" s="96"/>
    </row>
    <row r="170" spans="2:47" ht="36" customHeight="1" thickBot="1">
      <c r="B170" s="40"/>
      <c r="C170" s="85"/>
      <c r="D170" s="43"/>
      <c r="E170" s="43"/>
      <c r="F170" s="14" t="s">
        <v>32</v>
      </c>
      <c r="G170" s="32" t="str">
        <f t="array" ref="G170">IF($C$168="","",IFERROR(MAX(IF((ROW(مسودة!$C$140:$C$169)=SMALL(IF((ROW(مسودة!$C$140:$C$169)*(مسودة!$C$140:$C$169=$C$168)),ROW(مسودة!$C$140:$C$169)),ROW()-ROW(G170)+1)),مسودة!G142:'مسودة'!G$169)),0))</f>
        <v/>
      </c>
      <c r="H170" s="32" t="str">
        <f t="array" ref="H170">IF($C$168="","",IFERROR(MAX(IF((ROW(مسودة!$C$140:$C$169)=SMALL(IF((ROW(مسودة!$C$140:$C$169)*(مسودة!$C$140:$C$169=$C$168)),ROW(مسودة!$C$140:$C$169)),ROW()-ROW(H170)+1)),مسودة!H142:'مسودة'!H$169)),0))</f>
        <v/>
      </c>
      <c r="I170" s="32" t="str">
        <f t="array" ref="I170">IF($C$168="","",IFERROR(MAX(IF((ROW(مسودة!$C$140:$C$169)=SMALL(IF((ROW(مسودة!$C$140:$C$169)*(مسودة!$C$140:$C$169=$C$168)),ROW(مسودة!$C$140:$C$169)),ROW()-ROW(I170)+1)),مسودة!I142:'مسودة'!I$169)),0))</f>
        <v/>
      </c>
      <c r="J170" s="32" t="str">
        <f t="array" ref="J170">IF($C$168="","",IFERROR(MAX(IF((ROW(مسودة!$C$140:$C$169)=SMALL(IF((ROW(مسودة!$C$140:$C$169)*(مسودة!$C$140:$C$169=$C$168)),ROW(مسودة!$C$140:$C$169)),ROW()-ROW(J170)+1)),مسودة!J142:'مسودة'!J$169)),0))</f>
        <v/>
      </c>
      <c r="K170" s="32" t="str">
        <f t="array" ref="K170">IF($C$168="","",IFERROR(MAX(IF((ROW(مسودة!$C$140:$C$169)=SMALL(IF((ROW(مسودة!$C$140:$C$169)*(مسودة!$C$140:$C$169=$C$168)),ROW(مسودة!$C$140:$C$169)),ROW()-ROW(K170)+1)),مسودة!K142:'مسودة'!K$169)),0))</f>
        <v/>
      </c>
      <c r="L170" s="32" t="str">
        <f t="array" ref="L170">IF($C$168="","",IFERROR(MAX(IF((ROW(مسودة!$C$140:$C$169)=SMALL(IF((ROW(مسودة!$C$140:$C$169)*(مسودة!$C$140:$C$169=$C$168)),ROW(مسودة!$C$140:$C$169)),ROW()-ROW(L170)+1)),مسودة!L142:'مسودة'!L$169)),0))</f>
        <v/>
      </c>
      <c r="M170" s="32" t="str">
        <f t="array" ref="M170">IF($C$168="","",IFERROR(MAX(IF((ROW(مسودة!$C$140:$C$169)=SMALL(IF((ROW(مسودة!$C$140:$C$169)*(مسودة!$C$140:$C$169=$C$168)),ROW(مسودة!$C$140:$C$169)),ROW()-ROW(M170)+1)),مسودة!M142:'مسودة'!M$169)),0))</f>
        <v/>
      </c>
      <c r="N170" s="32" t="str">
        <f t="array" ref="N170">IF($C$168="","",IFERROR(MAX(IF((ROW(مسودة!$C$140:$C$169)=SMALL(IF((ROW(مسودة!$C$140:$C$169)*(مسودة!$C$140:$C$169=$C$168)),ROW(مسودة!$C$140:$C$169)),ROW()-ROW(N170)+1)),مسودة!N142:'مسودة'!N$169)),0))</f>
        <v/>
      </c>
      <c r="O170" s="32" t="str">
        <f t="array" ref="O170">IF($C$168="","",IFERROR(MAX(IF((ROW(مسودة!$C$140:$C$169)=SMALL(IF((ROW(مسودة!$C$140:$C$169)*(مسودة!$C$140:$C$169=$C$168)),ROW(مسودة!$C$140:$C$169)),ROW()-ROW(O170)+1)),مسودة!O142:'مسودة'!O$169)),0))</f>
        <v/>
      </c>
      <c r="P170" s="32" t="str">
        <f t="array" ref="P170">IF($C$168="","",IFERROR(MAX(IF((ROW(مسودة!$C$140:$C$169)=SMALL(IF((ROW(مسودة!$C$140:$C$169)*(مسودة!$C$140:$C$169=$C$168)),ROW(مسودة!$C$140:$C$169)),ROW()-ROW(P170)+1)),مسودة!P142:'مسودة'!P$169)),0))</f>
        <v/>
      </c>
      <c r="Q170" s="32" t="str">
        <f t="array" ref="Q170">IF($C$168="","",IFERROR(MAX(IF((ROW(مسودة!$C$140:$C$169)=SMALL(IF((ROW(مسودة!$C$140:$C$169)*(مسودة!$C$140:$C$169=$C$168)),ROW(مسودة!$C$140:$C$169)),ROW()-ROW(Q170)+1)),مسودة!Q142:'مسودة'!Q$169)),0))</f>
        <v/>
      </c>
      <c r="R170" s="32" t="str">
        <f t="array" ref="R170">IF($C$168="","",IFERROR(MAX(IF((ROW(مسودة!$C$140:$C$169)=SMALL(IF((ROW(مسودة!$C$140:$C$169)*(مسودة!$C$140:$C$169=$C$168)),ROW(مسودة!$C$140:$C$169)),ROW()-ROW(R170)+1)),مسودة!R142:'مسودة'!R$169)),0))</f>
        <v/>
      </c>
      <c r="S170" s="32" t="str">
        <f t="array" ref="S170">IF($C$168="","",IFERROR(MAX(IF((ROW(مسودة!$C$140:$C$169)=SMALL(IF((ROW(مسودة!$C$140:$C$169)*(مسودة!$C$140:$C$169=$C$168)),ROW(مسودة!$C$140:$C$169)),ROW()-ROW(S170)+1)),مسودة!S142:'مسودة'!S$169)),0))</f>
        <v/>
      </c>
      <c r="T170" s="32" t="str">
        <f t="array" ref="T170">IF($C$168="","",IFERROR(MAX(IF((ROW(مسودة!$C$140:$C$169)=SMALL(IF((ROW(مسودة!$C$140:$C$169)*(مسودة!$C$140:$C$169=$C$168)),ROW(مسودة!$C$140:$C$169)),ROW()-ROW(T170)+1)),مسودة!T142:'مسودة'!T$169)),0))</f>
        <v/>
      </c>
      <c r="U170" s="32" t="str">
        <f t="array" ref="U170">IF($C$168="","",IFERROR(MAX(IF((ROW(مسودة!$C$140:$C$169)=SMALL(IF((ROW(مسودة!$C$140:$C$169)*(مسودة!$C$140:$C$169=$C$168)),ROW(مسودة!$C$140:$C$169)),ROW()-ROW(U170)+1)),مسودة!U142:'مسودة'!U$169)),0))</f>
        <v/>
      </c>
      <c r="V170" s="32" t="str">
        <f t="array" ref="V170">IF($C$168="","",IFERROR(MAX(IF((ROW(مسودة!$C$140:$C$169)=SMALL(IF((ROW(مسودة!$C$140:$C$169)*(مسودة!$C$140:$C$169=$C$168)),ROW(مسودة!$C$140:$C$169)),ROW()-ROW(V170)+1)),مسودة!V142:'مسودة'!V$169)),0))</f>
        <v/>
      </c>
      <c r="W170" s="32" t="str">
        <f t="array" ref="W170">IF($C$168="","",IFERROR(MAX(IF((ROW(مسودة!$C$140:$C$169)=SMALL(IF((ROW(مسودة!$C$140:$C$169)*(مسودة!$C$140:$C$169=$C$168)),ROW(مسودة!$C$140:$C$169)),ROW()-ROW(W170)+1)),مسودة!W142:'مسودة'!W$169)),0))</f>
        <v/>
      </c>
      <c r="X170" s="32" t="str">
        <f t="array" ref="X170">IF($C$168="","",IFERROR(MAX(IF((ROW(مسودة!$C$140:$C$169)=SMALL(IF((ROW(مسودة!$C$140:$C$169)*(مسودة!$C$140:$C$169=$C$168)),ROW(مسودة!$C$140:$C$169)),ROW()-ROW(X170)+1)),مسودة!X142:'مسودة'!X$169)),0))</f>
        <v/>
      </c>
      <c r="Y170" s="32" t="str">
        <f t="array" ref="Y170">IF($C$168="","",IFERROR(MAX(IF((ROW(مسودة!$C$140:$C$169)=SMALL(IF((ROW(مسودة!$C$140:$C$169)*(مسودة!$C$140:$C$169=$C$168)),ROW(مسودة!$C$140:$C$169)),ROW()-ROW(Y170)+1)),مسودة!Y142:'مسودة'!Y$169)),0))</f>
        <v/>
      </c>
      <c r="Z170" s="32" t="str">
        <f t="array" ref="Z170">IF($C$168="","",IFERROR(MAX(IF((ROW(مسودة!$C$140:$C$169)=SMALL(IF((ROW(مسودة!$C$140:$C$169)*(مسودة!$C$140:$C$169=$C$168)),ROW(مسودة!$C$140:$C$169)),ROW()-ROW(Z170)+1)),مسودة!Z142:'مسودة'!Z$169)),0))</f>
        <v/>
      </c>
      <c r="AA170" s="32" t="str">
        <f t="array" ref="AA170">IF($C$168="","",IFERROR(MAX(IF((ROW(مسودة!$C$140:$C$169)=SMALL(IF((ROW(مسودة!$C$140:$C$169)*(مسودة!$C$140:$C$169=$C$168)),ROW(مسودة!$C$140:$C$169)),ROW()-ROW(AA170)+1)),مسودة!AA142:'مسودة'!AA$169)),0))</f>
        <v/>
      </c>
      <c r="AB170" s="32" t="str">
        <f t="array" ref="AB170">IF($C$168="","",IFERROR(MAX(IF((ROW(مسودة!$C$140:$C$169)=SMALL(IF((ROW(مسودة!$C$140:$C$169)*(مسودة!$C$140:$C$169=$C$168)),ROW(مسودة!$C$140:$C$169)),ROW()-ROW(AB170)+1)),مسودة!AB142:'مسودة'!AB$169)),0))</f>
        <v/>
      </c>
      <c r="AC170" s="32" t="str">
        <f t="array" ref="AC170">IF($C$168="","",IFERROR(MAX(IF((ROW(مسودة!$C$140:$C$169)=SMALL(IF((ROW(مسودة!$C$140:$C$169)*(مسودة!$C$140:$C$169=$C$168)),ROW(مسودة!$C$140:$C$169)),ROW()-ROW(AC170)+1)),مسودة!AC142:'مسودة'!AC$169)),0))</f>
        <v/>
      </c>
      <c r="AD170" s="32" t="str">
        <f t="array" ref="AD170">IF($C$168="","",IFERROR(MAX(IF((ROW(مسودة!$C$140:$C$169)=SMALL(IF((ROW(مسودة!$C$140:$C$169)*(مسودة!$C$140:$C$169=$C$168)),ROW(مسودة!$C$140:$C$169)),ROW()-ROW(AD170)+1)),مسودة!AD142:'مسودة'!AD$169)),0))</f>
        <v/>
      </c>
      <c r="AE170" s="32" t="str">
        <f t="array" ref="AE170">IF($C$168="","",IFERROR(MAX(IF((ROW(مسودة!$C$140:$C$169)=SMALL(IF((ROW(مسودة!$C$140:$C$169)*(مسودة!$C$140:$C$169=$C$168)),ROW(مسودة!$C$140:$C$169)),ROW()-ROW(AE170)+1)),مسودة!AE142:'مسودة'!AE$169)),0))</f>
        <v/>
      </c>
      <c r="AF170" s="32" t="str">
        <f t="array" ref="AF170">IF($C$168="","",IFERROR(MAX(IF((ROW(مسودة!$C$140:$C$169)=SMALL(IF((ROW(مسودة!$C$140:$C$169)*(مسودة!$C$140:$C$169=$C$168)),ROW(مسودة!$C$140:$C$169)),ROW()-ROW(AF170)+1)),مسودة!AF142:'مسودة'!AF$169)),0))</f>
        <v/>
      </c>
      <c r="AG170" s="32" t="str">
        <f t="array" ref="AG170">IF($C$168="","",IFERROR(MAX(IF((ROW(مسودة!$C$140:$C$169)=SMALL(IF((ROW(مسودة!$C$140:$C$169)*(مسودة!$C$140:$C$169=$C$168)),ROW(مسودة!$C$140:$C$169)),ROW()-ROW(AG170)+1)),مسودة!AG142:'مسودة'!AG$169)),0))</f>
        <v/>
      </c>
      <c r="AH170" s="32" t="str">
        <f t="array" ref="AH170">IF($C$168="","",IFERROR(MAX(IF((ROW(مسودة!$C$140:$C$169)=SMALL(IF((ROW(مسودة!$C$140:$C$169)*(مسودة!$C$140:$C$169=$C$168)),ROW(مسودة!$C$140:$C$169)),ROW()-ROW(AH170)+1)),مسودة!AH142:'مسودة'!AH$169)),0))</f>
        <v/>
      </c>
      <c r="AI170" s="32" t="str">
        <f t="array" ref="AI170">IF($C$168="","",IFERROR(MAX(IF((ROW(مسودة!$C$140:$C$169)=SMALL(IF((ROW(مسودة!$C$140:$C$169)*(مسودة!$C$140:$C$169=$C$168)),ROW(مسودة!$C$140:$C$169)),ROW()-ROW(AI170)+1)),مسودة!AI142:'مسودة'!AI$169)),0))</f>
        <v/>
      </c>
      <c r="AJ170" s="32" t="str">
        <f t="array" ref="AJ170">IF($C$168="","",IFERROR(MAX(IF((ROW(مسودة!$C$140:$C$169)=SMALL(IF((ROW(مسودة!$C$140:$C$169)*(مسودة!$C$140:$C$169=$C$168)),ROW(مسودة!$C$140:$C$169)),ROW()-ROW(AJ170)+1)),مسودة!AJ142:'مسودة'!AJ$169)),0))</f>
        <v/>
      </c>
      <c r="AK170" s="32" t="str">
        <f t="array" ref="AK170">IF($C$168="","",IFERROR(MAX(IF((ROW(مسودة!$C$140:$C$169)=SMALL(IF((ROW(مسودة!$C$140:$C$169)*(مسودة!$C$140:$C$169=$C$168)),ROW(مسودة!$C$140:$C$169)),ROW()-ROW(AK170)+1)),مسودة!AK142:'مسودة'!AK$169)),0))</f>
        <v/>
      </c>
      <c r="AL170" s="32" t="str">
        <f t="array" ref="AL170">IF($C$168="","",IFERROR(MAX(IF((ROW(مسودة!$C$140:$C$169)=SMALL(IF((ROW(مسودة!$C$140:$C$169)*(مسودة!$C$140:$C$169=$C$168)),ROW(مسودة!$C$140:$C$169)),ROW()-ROW(AL170)+1)),مسودة!AL142:'مسودة'!AL$169)),0))</f>
        <v/>
      </c>
      <c r="AM170" s="32" t="str">
        <f t="array" ref="AM170">IF($C$168="","",IFERROR(MAX(IF((ROW(مسودة!$C$140:$C$169)=SMALL(IF((ROW(مسودة!$C$140:$C$169)*(مسودة!$C$140:$C$169=$C$168)),ROW(مسودة!$C$140:$C$169)),ROW()-ROW(AM170)+1)),مسودة!AM142:'مسودة'!AM$169)),0))</f>
        <v/>
      </c>
      <c r="AN170" s="32" t="str">
        <f t="array" ref="AN170">IF($C$168="","",IFERROR(MAX(IF((ROW(مسودة!$C$140:$C$169)=SMALL(IF((ROW(مسودة!$C$140:$C$169)*(مسودة!$C$140:$C$169=$C$168)),ROW(مسودة!$C$140:$C$169)),ROW()-ROW(AN170)+1)),مسودة!AN142:AN$169)),0))</f>
        <v/>
      </c>
      <c r="AO170" s="32" t="str">
        <f t="array" ref="AO170">IF($C$168="","",IFERROR(MAX(IF((ROW(مسودة!$C$140:$C$169)=SMALL(IF((ROW(مسودة!$C$140:$C$169)*(مسودة!$C$140:$C$169=$C$168)),ROW(مسودة!$C$140:$C$169)),ROW()-ROW(AO170)+1)),مسودة!AO142:AO$169)),0))</f>
        <v/>
      </c>
      <c r="AP170" s="32" t="str">
        <f>IF(AO170&lt;50,"   ",IF(AO170&lt;65,"مقبول",IF(AO170&lt;75,"جيد",IF(AO170&lt;85,"جيدجداً",IF(AO170&lt;=100,"ممتاز","")))))</f>
        <v/>
      </c>
      <c r="AQ170" s="41"/>
      <c r="AR170" s="41"/>
      <c r="AS170" s="41"/>
      <c r="AT170" s="41"/>
      <c r="AU170" s="97"/>
    </row>
    <row r="171" spans="2:47" ht="28.5" customHeight="1" thickBot="1">
      <c r="B171" s="40">
        <f t="shared" ref="B171" si="23">B168+1</f>
        <v>40</v>
      </c>
      <c r="C171" s="90" t="str">
        <f t="array" ref="C171">IF(ISERROR(INDEX(مسودة!$C$140:$AV$169,SMALL(IF((مسودة!$AV$140:$AV$169="ناجح"),ROW(مسودة!$C$140:$AV$169)-MIN(ROW(مسودة!$C$140:$AV$169))+1,""),ROW(A10)),COLUMN(A10))),"",INDEX(مسودة!$C$140:$AV$169,SMALL(IF((مسودة!$AV$140:$AV$169="ناجح"),ROW(مسودة!$C$140:$AV$169)-MIN(ROW(مسودة!$C$140:$AV$169))+1,""),ROW(A10)),COLUMN(A10)))</f>
        <v/>
      </c>
      <c r="D171" s="87" t="str">
        <f>IF(C171&lt;&gt;"",VLOOKUP(C171,مسودة!$C$140:$D$169,2,0),"")</f>
        <v/>
      </c>
      <c r="E171" s="87" t="str">
        <f>IF(C171&lt;&gt;"",VLOOKUP(C171,مسودة!$C$140:$E$169,3,0),"")</f>
        <v/>
      </c>
      <c r="F171" s="11" t="s">
        <v>30</v>
      </c>
      <c r="G171" s="32" t="str">
        <f t="array" ref="G171">IF($C$171="","",IFERROR(MAX(IF((ROW(مسودة!$C$140:$C$169)=SMALL(IF((ROW(مسودة!$C$140:$C$169)*(مسودة!$C$140:$C$169=$C$171)),ROW(مسودة!$C$140:$C$169)),ROW()-ROW(G171)+1)),مسودة!G140:'مسودة'!G$169)),0))</f>
        <v/>
      </c>
      <c r="H171" s="32" t="str">
        <f t="array" ref="H171">IF($C$171="","",IFERROR(MAX(IF((ROW(مسودة!$C$140:$C$169)=SMALL(IF((ROW(مسودة!$C$140:$C$169)*(مسودة!$C$140:$C$169=$C$171)),ROW(مسودة!$C$140:$C$169)),ROW()-ROW(H171)+1)),مسودة!H140:'مسودة'!H$169)),0))</f>
        <v/>
      </c>
      <c r="I171" s="32" t="str">
        <f t="array" ref="I171">IF($C$171="","",IFERROR(MAX(IF((ROW(مسودة!$C$140:$C$169)=SMALL(IF((ROW(مسودة!$C$140:$C$169)*(مسودة!$C$140:$C$169=$C$171)),ROW(مسودة!$C$140:$C$169)),ROW()-ROW(I171)+1)),مسودة!I140:'مسودة'!I$169)),0))</f>
        <v/>
      </c>
      <c r="J171" s="32" t="str">
        <f t="array" ref="J171">IF($C$171="","",IFERROR(MAX(IF((ROW(مسودة!$C$140:$C$169)=SMALL(IF((ROW(مسودة!$C$140:$C$169)*(مسودة!$C$140:$C$169=$C$171)),ROW(مسودة!$C$140:$C$169)),ROW()-ROW(J171)+1)),مسودة!J140:'مسودة'!J$169)),0))</f>
        <v/>
      </c>
      <c r="K171" s="32" t="str">
        <f t="array" ref="K171">IF($C$171="","",IFERROR(MAX(IF((ROW(مسودة!$C$140:$C$169)=SMALL(IF((ROW(مسودة!$C$140:$C$169)*(مسودة!$C$140:$C$169=$C$171)),ROW(مسودة!$C$140:$C$169)),ROW()-ROW(K171)+1)),مسودة!K140:'مسودة'!K$169)),0))</f>
        <v/>
      </c>
      <c r="L171" s="32" t="str">
        <f t="array" ref="L171">IF($C$171="","",IFERROR(MAX(IF((ROW(مسودة!$C$140:$C$169)=SMALL(IF((ROW(مسودة!$C$140:$C$169)*(مسودة!$C$140:$C$169=$C$171)),ROW(مسودة!$C$140:$C$169)),ROW()-ROW(L171)+1)),مسودة!L140:'مسودة'!L$169)),0))</f>
        <v/>
      </c>
      <c r="M171" s="32" t="str">
        <f t="array" ref="M171">IF($C$171="","",IFERROR(MAX(IF((ROW(مسودة!$C$140:$C$169)=SMALL(IF((ROW(مسودة!$C$140:$C$169)*(مسودة!$C$140:$C$169=$C$171)),ROW(مسودة!$C$140:$C$169)),ROW()-ROW(M171)+1)),مسودة!M140:'مسودة'!M$169)),0))</f>
        <v/>
      </c>
      <c r="N171" s="32" t="str">
        <f t="array" ref="N171">IF($C$171="","",IFERROR(MAX(IF((ROW(مسودة!$C$140:$C$169)=SMALL(IF((ROW(مسودة!$C$140:$C$169)*(مسودة!$C$140:$C$169=$C$171)),ROW(مسودة!$C$140:$C$169)),ROW()-ROW(N171)+1)),مسودة!N140:'مسودة'!N$169)),0))</f>
        <v/>
      </c>
      <c r="O171" s="32" t="str">
        <f t="array" ref="O171">IF($C$171="","",IFERROR(MAX(IF((ROW(مسودة!$C$140:$C$169)=SMALL(IF((ROW(مسودة!$C$140:$C$169)*(مسودة!$C$140:$C$169=$C$171)),ROW(مسودة!$C$140:$C$169)),ROW()-ROW(O171)+1)),مسودة!O140:'مسودة'!O$169)),0))</f>
        <v/>
      </c>
      <c r="P171" s="32" t="str">
        <f t="array" ref="P171">IF($C$171="","",IFERROR(MAX(IF((ROW(مسودة!$C$140:$C$169)=SMALL(IF((ROW(مسودة!$C$140:$C$169)*(مسودة!$C$140:$C$169=$C$171)),ROW(مسودة!$C$140:$C$169)),ROW()-ROW(P171)+1)),مسودة!P140:'مسودة'!P$169)),0))</f>
        <v/>
      </c>
      <c r="Q171" s="32" t="str">
        <f t="array" ref="Q171">IF($C$171="","",IFERROR(MAX(IF((ROW(مسودة!$C$140:$C$169)=SMALL(IF((ROW(مسودة!$C$140:$C$169)*(مسودة!$C$140:$C$169=$C$171)),ROW(مسودة!$C$140:$C$169)),ROW()-ROW(Q171)+1)),مسودة!Q140:'مسودة'!Q$169)),0))</f>
        <v/>
      </c>
      <c r="R171" s="32" t="str">
        <f t="array" ref="R171">IF($C$171="","",IFERROR(MAX(IF((ROW(مسودة!$C$140:$C$169)=SMALL(IF((ROW(مسودة!$C$140:$C$169)*(مسودة!$C$140:$C$169=$C$171)),ROW(مسودة!$C$140:$C$169)),ROW()-ROW(R171)+1)),مسودة!R140:'مسودة'!R$169)),0))</f>
        <v/>
      </c>
      <c r="S171" s="32" t="str">
        <f t="array" ref="S171">IF($C$171="","",IFERROR(MAX(IF((ROW(مسودة!$C$140:$C$169)=SMALL(IF((ROW(مسودة!$C$140:$C$169)*(مسودة!$C$140:$C$169=$C$171)),ROW(مسودة!$C$140:$C$169)),ROW()-ROW(S171)+1)),مسودة!S140:'مسودة'!S$169)),0))</f>
        <v/>
      </c>
      <c r="T171" s="32" t="str">
        <f t="array" ref="T171">IF($C$171="","",IFERROR(MAX(IF((ROW(مسودة!$C$140:$C$169)=SMALL(IF((ROW(مسودة!$C$140:$C$169)*(مسودة!$C$140:$C$169=$C$171)),ROW(مسودة!$C$140:$C$169)),ROW()-ROW(T171)+1)),مسودة!T140:'مسودة'!T$169)),0))</f>
        <v/>
      </c>
      <c r="U171" s="32" t="str">
        <f t="array" ref="U171">IF($C$171="","",IFERROR(MAX(IF((ROW(مسودة!$C$140:$C$169)=SMALL(IF((ROW(مسودة!$C$140:$C$169)*(مسودة!$C$140:$C$169=$C$171)),ROW(مسودة!$C$140:$C$169)),ROW()-ROW(U171)+1)),مسودة!U140:'مسودة'!U$169)),0))</f>
        <v/>
      </c>
      <c r="V171" s="32" t="str">
        <f t="array" ref="V171">IF($C$171="","",IFERROR(MAX(IF((ROW(مسودة!$C$140:$C$169)=SMALL(IF((ROW(مسودة!$C$140:$C$169)*(مسودة!$C$140:$C$169=$C$171)),ROW(مسودة!$C$140:$C$169)),ROW()-ROW(V171)+1)),مسودة!V140:'مسودة'!V$169)),0))</f>
        <v/>
      </c>
      <c r="W171" s="32" t="str">
        <f t="array" ref="W171">IF($C$171="","",IFERROR(MAX(IF((ROW(مسودة!$C$140:$C$169)=SMALL(IF((ROW(مسودة!$C$140:$C$169)*(مسودة!$C$140:$C$169=$C$171)),ROW(مسودة!$C$140:$C$169)),ROW()-ROW(W171)+1)),مسودة!W140:'مسودة'!W$169)),0))</f>
        <v/>
      </c>
      <c r="X171" s="32" t="str">
        <f t="array" ref="X171">IF($C$171="","",IFERROR(MAX(IF((ROW(مسودة!$C$140:$C$169)=SMALL(IF((ROW(مسودة!$C$140:$C$169)*(مسودة!$C$140:$C$169=$C$171)),ROW(مسودة!$C$140:$C$169)),ROW()-ROW(X171)+1)),مسودة!X140:'مسودة'!X$169)),0))</f>
        <v/>
      </c>
      <c r="Y171" s="32" t="str">
        <f t="array" ref="Y171">IF($C$171="","",IFERROR(MAX(IF((ROW(مسودة!$C$140:$C$169)=SMALL(IF((ROW(مسودة!$C$140:$C$169)*(مسودة!$C$140:$C$169=$C$171)),ROW(مسودة!$C$140:$C$169)),ROW()-ROW(Y171)+1)),مسودة!Y140:'مسودة'!Y$169)),0))</f>
        <v/>
      </c>
      <c r="Z171" s="32" t="str">
        <f t="array" ref="Z171">IF($C$171="","",IFERROR(MAX(IF((ROW(مسودة!$C$140:$C$169)=SMALL(IF((ROW(مسودة!$C$140:$C$169)*(مسودة!$C$140:$C$169=$C$171)),ROW(مسودة!$C$140:$C$169)),ROW()-ROW(Z171)+1)),مسودة!Z140:'مسودة'!Z$169)),0))</f>
        <v/>
      </c>
      <c r="AA171" s="32" t="str">
        <f t="array" ref="AA171">IF($C$171="","",IFERROR(MAX(IF((ROW(مسودة!$C$140:$C$169)=SMALL(IF((ROW(مسودة!$C$140:$C$169)*(مسودة!$C$140:$C$169=$C$171)),ROW(مسودة!$C$140:$C$169)),ROW()-ROW(AA171)+1)),مسودة!AA140:'مسودة'!AA$169)),0))</f>
        <v/>
      </c>
      <c r="AB171" s="32" t="str">
        <f t="array" ref="AB171">IF($C$171="","",IFERROR(MAX(IF((ROW(مسودة!$C$140:$C$169)=SMALL(IF((ROW(مسودة!$C$140:$C$169)*(مسودة!$C$140:$C$169=$C$171)),ROW(مسودة!$C$140:$C$169)),ROW()-ROW(AB171)+1)),مسودة!AB140:'مسودة'!AB$169)),0))</f>
        <v/>
      </c>
      <c r="AC171" s="32" t="str">
        <f t="array" ref="AC171">IF($C$171="","",IFERROR(MAX(IF((ROW(مسودة!$C$140:$C$169)=SMALL(IF((ROW(مسودة!$C$140:$C$169)*(مسودة!$C$140:$C$169=$C$171)),ROW(مسودة!$C$140:$C$169)),ROW()-ROW(AC171)+1)),مسودة!AC140:'مسودة'!AC$169)),0))</f>
        <v/>
      </c>
      <c r="AD171" s="32" t="str">
        <f t="array" ref="AD171">IF($C$171="","",IFERROR(MAX(IF((ROW(مسودة!$C$140:$C$169)=SMALL(IF((ROW(مسودة!$C$140:$C$169)*(مسودة!$C$140:$C$169=$C$171)),ROW(مسودة!$C$140:$C$169)),ROW()-ROW(AD171)+1)),مسودة!AD140:'مسودة'!AD$169)),0))</f>
        <v/>
      </c>
      <c r="AE171" s="32" t="str">
        <f t="array" ref="AE171">IF($C$171="","",IFERROR(MAX(IF((ROW(مسودة!$C$140:$C$169)=SMALL(IF((ROW(مسودة!$C$140:$C$169)*(مسودة!$C$140:$C$169=$C$171)),ROW(مسودة!$C$140:$C$169)),ROW()-ROW(AE171)+1)),مسودة!AE140:'مسودة'!AE$169)),0))</f>
        <v/>
      </c>
      <c r="AF171" s="32" t="str">
        <f t="array" ref="AF171">IF($C$171="","",IFERROR(MAX(IF((ROW(مسودة!$C$140:$C$169)=SMALL(IF((ROW(مسودة!$C$140:$C$169)*(مسودة!$C$140:$C$169=$C$171)),ROW(مسودة!$C$140:$C$169)),ROW()-ROW(AF171)+1)),مسودة!AF140:'مسودة'!AF$169)),0))</f>
        <v/>
      </c>
      <c r="AG171" s="32" t="str">
        <f t="array" ref="AG171">IF($C$171="","",IFERROR(MAX(IF((ROW(مسودة!$C$140:$C$169)=SMALL(IF((ROW(مسودة!$C$140:$C$169)*(مسودة!$C$140:$C$169=$C$171)),ROW(مسودة!$C$140:$C$169)),ROW()-ROW(AG171)+1)),مسودة!AG140:'مسودة'!AG$169)),0))</f>
        <v/>
      </c>
      <c r="AH171" s="32" t="str">
        <f t="array" ref="AH171">IF($C$171="","",IFERROR(MAX(IF((ROW(مسودة!$C$140:$C$169)=SMALL(IF((ROW(مسودة!$C$140:$C$169)*(مسودة!$C$140:$C$169=$C$171)),ROW(مسودة!$C$140:$C$169)),ROW()-ROW(AH171)+1)),مسودة!AH140:'مسودة'!AH$169)),0))</f>
        <v/>
      </c>
      <c r="AI171" s="32" t="str">
        <f t="array" ref="AI171">IF($C$171="","",IFERROR(MAX(IF((ROW(مسودة!$C$140:$C$169)=SMALL(IF((ROW(مسودة!$C$140:$C$169)*(مسودة!$C$140:$C$169=$C$171)),ROW(مسودة!$C$140:$C$169)),ROW()-ROW(AI171)+1)),مسودة!AI140:'مسودة'!AI$169)),0))</f>
        <v/>
      </c>
      <c r="AJ171" s="32" t="str">
        <f t="array" ref="AJ171">IF($C$171="","",IFERROR(MAX(IF((ROW(مسودة!$C$140:$C$169)=SMALL(IF((ROW(مسودة!$C$140:$C$169)*(مسودة!$C$140:$C$169=$C$171)),ROW(مسودة!$C$140:$C$169)),ROW()-ROW(AJ171)+1)),مسودة!AJ140:'مسودة'!AJ$169)),0))</f>
        <v/>
      </c>
      <c r="AK171" s="32" t="str">
        <f t="array" ref="AK171">IF($C$171="","",IFERROR(MAX(IF((ROW(مسودة!$C$140:$C$169)=SMALL(IF((ROW(مسودة!$C$140:$C$169)*(مسودة!$C$140:$C$169=$C$171)),ROW(مسودة!$C$140:$C$169)),ROW()-ROW(AK171)+1)),مسودة!AK140:'مسودة'!AK$169)),0))</f>
        <v/>
      </c>
      <c r="AL171" s="32" t="str">
        <f t="array" ref="AL171">IF($C$171="","",IFERROR(MAX(IF((ROW(مسودة!$C$140:$C$169)=SMALL(IF((ROW(مسودة!$C$140:$C$169)*(مسودة!$C$140:$C$169=$C$171)),ROW(مسودة!$C$140:$C$169)),ROW()-ROW(AL171)+1)),مسودة!AL140:'مسودة'!AL$169)),0))</f>
        <v/>
      </c>
      <c r="AM171" s="32" t="str">
        <f t="array" ref="AM171">IF($C$171="","",IFERROR(MAX(IF((ROW(مسودة!$C$140:$C$169)=SMALL(IF((ROW(مسودة!$C$140:$C$169)*(مسودة!$C$140:$C$169=$C$171)),ROW(مسودة!$C$140:$C$169)),ROW()-ROW(AM171)+1)),مسودة!AM140:'مسودة'!AM$169)),0))</f>
        <v/>
      </c>
      <c r="AN171" s="46"/>
      <c r="AO171" s="46"/>
      <c r="AP171" s="47"/>
      <c r="AQ171" s="41"/>
      <c r="AR171" s="41"/>
      <c r="AS171" s="41"/>
      <c r="AT171" s="41"/>
      <c r="AU171" s="95" t="str">
        <f>IFERROR(LOOKUP(2,1/((مسودة!$C$140:$C$169=C171)*(مسودة!$F$140:$F$169=F171)),مسودة!$AV$140:$AV$169),"")</f>
        <v/>
      </c>
    </row>
    <row r="172" spans="2:47" ht="28.5" customHeight="1" thickBot="1">
      <c r="B172" s="40"/>
      <c r="C172" s="91"/>
      <c r="D172" s="43"/>
      <c r="E172" s="43"/>
      <c r="F172" s="11" t="s">
        <v>31</v>
      </c>
      <c r="G172" s="32" t="str">
        <f t="array" ref="G172">IF($C$171="","",IFERROR(MAX(IF((ROW(مسودة!$C$140:$C$169)=SMALL(IF((ROW(مسودة!$C$140:$C$169)*(مسودة!$C$140:$C$169=$C$171)),ROW(مسودة!$C$140:$C$169)),ROW()-ROW(G172)+1)),مسودة!G141:'مسودة'!G$169)),0))</f>
        <v/>
      </c>
      <c r="H172" s="32" t="str">
        <f t="array" ref="H172">IF($C$171="","",IFERROR(MAX(IF((ROW(مسودة!$C$140:$C$169)=SMALL(IF((ROW(مسودة!$C$140:$C$169)*(مسودة!$C$140:$C$169=$C$171)),ROW(مسودة!$C$140:$C$169)),ROW()-ROW(H172)+1)),مسودة!H141:'مسودة'!H$169)),0))</f>
        <v/>
      </c>
      <c r="I172" s="32" t="str">
        <f t="array" ref="I172">IF($C$171="","",IFERROR(MAX(IF((ROW(مسودة!$C$140:$C$169)=SMALL(IF((ROW(مسودة!$C$140:$C$169)*(مسودة!$C$140:$C$169=$C$171)),ROW(مسودة!$C$140:$C$169)),ROW()-ROW(I172)+1)),مسودة!I141:'مسودة'!I$169)),0))</f>
        <v/>
      </c>
      <c r="J172" s="32" t="str">
        <f t="array" ref="J172">IF($C$171="","",IFERROR(MAX(IF((ROW(مسودة!$C$140:$C$169)=SMALL(IF((ROW(مسودة!$C$140:$C$169)*(مسودة!$C$140:$C$169=$C$171)),ROW(مسودة!$C$140:$C$169)),ROW()-ROW(J172)+1)),مسودة!J141:'مسودة'!J$169)),0))</f>
        <v/>
      </c>
      <c r="K172" s="32" t="str">
        <f t="array" ref="K172">IF($C$171="","",IFERROR(MAX(IF((ROW(مسودة!$C$140:$C$169)=SMALL(IF((ROW(مسودة!$C$140:$C$169)*(مسودة!$C$140:$C$169=$C$171)),ROW(مسودة!$C$140:$C$169)),ROW()-ROW(K172)+1)),مسودة!K141:'مسودة'!K$169)),0))</f>
        <v/>
      </c>
      <c r="L172" s="32" t="str">
        <f t="array" ref="L172">IF($C$171="","",IFERROR(MAX(IF((ROW(مسودة!$C$140:$C$169)=SMALL(IF((ROW(مسودة!$C$140:$C$169)*(مسودة!$C$140:$C$169=$C$171)),ROW(مسودة!$C$140:$C$169)),ROW()-ROW(L172)+1)),مسودة!L141:'مسودة'!L$169)),0))</f>
        <v/>
      </c>
      <c r="M172" s="32" t="str">
        <f t="array" ref="M172">IF($C$171="","",IFERROR(MAX(IF((ROW(مسودة!$C$140:$C$169)=SMALL(IF((ROW(مسودة!$C$140:$C$169)*(مسودة!$C$140:$C$169=$C$171)),ROW(مسودة!$C$140:$C$169)),ROW()-ROW(M172)+1)),مسودة!M141:'مسودة'!M$169)),0))</f>
        <v/>
      </c>
      <c r="N172" s="32" t="str">
        <f t="array" ref="N172">IF($C$171="","",IFERROR(MAX(IF((ROW(مسودة!$C$140:$C$169)=SMALL(IF((ROW(مسودة!$C$140:$C$169)*(مسودة!$C$140:$C$169=$C$171)),ROW(مسودة!$C$140:$C$169)),ROW()-ROW(N172)+1)),مسودة!N141:'مسودة'!N$169)),0))</f>
        <v/>
      </c>
      <c r="O172" s="32" t="str">
        <f t="array" ref="O172">IF($C$171="","",IFERROR(MAX(IF((ROW(مسودة!$C$140:$C$169)=SMALL(IF((ROW(مسودة!$C$140:$C$169)*(مسودة!$C$140:$C$169=$C$171)),ROW(مسودة!$C$140:$C$169)),ROW()-ROW(O172)+1)),مسودة!O141:'مسودة'!O$169)),0))</f>
        <v/>
      </c>
      <c r="P172" s="32" t="str">
        <f t="array" ref="P172">IF($C$171="","",IFERROR(MAX(IF((ROW(مسودة!$C$140:$C$169)=SMALL(IF((ROW(مسودة!$C$140:$C$169)*(مسودة!$C$140:$C$169=$C$171)),ROW(مسودة!$C$140:$C$169)),ROW()-ROW(P172)+1)),مسودة!P141:'مسودة'!P$169)),0))</f>
        <v/>
      </c>
      <c r="Q172" s="32" t="str">
        <f t="array" ref="Q172">IF($C$171="","",IFERROR(MAX(IF((ROW(مسودة!$C$140:$C$169)=SMALL(IF((ROW(مسودة!$C$140:$C$169)*(مسودة!$C$140:$C$169=$C$171)),ROW(مسودة!$C$140:$C$169)),ROW()-ROW(Q172)+1)),مسودة!Q141:'مسودة'!Q$169)),0))</f>
        <v/>
      </c>
      <c r="R172" s="32" t="str">
        <f t="array" ref="R172">IF($C$171="","",IFERROR(MAX(IF((ROW(مسودة!$C$140:$C$169)=SMALL(IF((ROW(مسودة!$C$140:$C$169)*(مسودة!$C$140:$C$169=$C$171)),ROW(مسودة!$C$140:$C$169)),ROW()-ROW(R172)+1)),مسودة!R141:'مسودة'!R$169)),0))</f>
        <v/>
      </c>
      <c r="S172" s="32" t="str">
        <f t="array" ref="S172">IF($C$171="","",IFERROR(MAX(IF((ROW(مسودة!$C$140:$C$169)=SMALL(IF((ROW(مسودة!$C$140:$C$169)*(مسودة!$C$140:$C$169=$C$171)),ROW(مسودة!$C$140:$C$169)),ROW()-ROW(S172)+1)),مسودة!S141:'مسودة'!S$169)),0))</f>
        <v/>
      </c>
      <c r="T172" s="32" t="str">
        <f t="array" ref="T172">IF($C$171="","",IFERROR(MAX(IF((ROW(مسودة!$C$140:$C$169)=SMALL(IF((ROW(مسودة!$C$140:$C$169)*(مسودة!$C$140:$C$169=$C$171)),ROW(مسودة!$C$140:$C$169)),ROW()-ROW(T172)+1)),مسودة!T141:'مسودة'!T$169)),0))</f>
        <v/>
      </c>
      <c r="U172" s="32" t="str">
        <f t="array" ref="U172">IF($C$171="","",IFERROR(MAX(IF((ROW(مسودة!$C$140:$C$169)=SMALL(IF((ROW(مسودة!$C$140:$C$169)*(مسودة!$C$140:$C$169=$C$171)),ROW(مسودة!$C$140:$C$169)),ROW()-ROW(U172)+1)),مسودة!U141:'مسودة'!U$169)),0))</f>
        <v/>
      </c>
      <c r="V172" s="32" t="str">
        <f t="array" ref="V172">IF($C$171="","",IFERROR(MAX(IF((ROW(مسودة!$C$140:$C$169)=SMALL(IF((ROW(مسودة!$C$140:$C$169)*(مسودة!$C$140:$C$169=$C$171)),ROW(مسودة!$C$140:$C$169)),ROW()-ROW(V172)+1)),مسودة!V141:'مسودة'!V$169)),0))</f>
        <v/>
      </c>
      <c r="W172" s="32" t="str">
        <f t="array" ref="W172">IF($C$171="","",IFERROR(MAX(IF((ROW(مسودة!$C$140:$C$169)=SMALL(IF((ROW(مسودة!$C$140:$C$169)*(مسودة!$C$140:$C$169=$C$171)),ROW(مسودة!$C$140:$C$169)),ROW()-ROW(W172)+1)),مسودة!W141:'مسودة'!W$169)),0))</f>
        <v/>
      </c>
      <c r="X172" s="32" t="str">
        <f t="array" ref="X172">IF($C$171="","",IFERROR(MAX(IF((ROW(مسودة!$C$140:$C$169)=SMALL(IF((ROW(مسودة!$C$140:$C$169)*(مسودة!$C$140:$C$169=$C$171)),ROW(مسودة!$C$140:$C$169)),ROW()-ROW(X172)+1)),مسودة!X141:'مسودة'!X$169)),0))</f>
        <v/>
      </c>
      <c r="Y172" s="32" t="str">
        <f t="array" ref="Y172">IF($C$171="","",IFERROR(MAX(IF((ROW(مسودة!$C$140:$C$169)=SMALL(IF((ROW(مسودة!$C$140:$C$169)*(مسودة!$C$140:$C$169=$C$171)),ROW(مسودة!$C$140:$C$169)),ROW()-ROW(Y172)+1)),مسودة!Y141:'مسودة'!Y$169)),0))</f>
        <v/>
      </c>
      <c r="Z172" s="32" t="str">
        <f t="array" ref="Z172">IF($C$171="","",IFERROR(MAX(IF((ROW(مسودة!$C$140:$C$169)=SMALL(IF((ROW(مسودة!$C$140:$C$169)*(مسودة!$C$140:$C$169=$C$171)),ROW(مسودة!$C$140:$C$169)),ROW()-ROW(Z172)+1)),مسودة!Z141:'مسودة'!Z$169)),0))</f>
        <v/>
      </c>
      <c r="AA172" s="32" t="str">
        <f t="array" ref="AA172">IF($C$171="","",IFERROR(MAX(IF((ROW(مسودة!$C$140:$C$169)=SMALL(IF((ROW(مسودة!$C$140:$C$169)*(مسودة!$C$140:$C$169=$C$171)),ROW(مسودة!$C$140:$C$169)),ROW()-ROW(AA172)+1)),مسودة!AA141:'مسودة'!AA$169)),0))</f>
        <v/>
      </c>
      <c r="AB172" s="32" t="str">
        <f t="array" ref="AB172">IF($C$171="","",IFERROR(MAX(IF((ROW(مسودة!$C$140:$C$169)=SMALL(IF((ROW(مسودة!$C$140:$C$169)*(مسودة!$C$140:$C$169=$C$171)),ROW(مسودة!$C$140:$C$169)),ROW()-ROW(AB172)+1)),مسودة!AB141:'مسودة'!AB$169)),0))</f>
        <v/>
      </c>
      <c r="AC172" s="32" t="str">
        <f t="array" ref="AC172">IF($C$171="","",IFERROR(MAX(IF((ROW(مسودة!$C$140:$C$169)=SMALL(IF((ROW(مسودة!$C$140:$C$169)*(مسودة!$C$140:$C$169=$C$171)),ROW(مسودة!$C$140:$C$169)),ROW()-ROW(AC172)+1)),مسودة!AC141:'مسودة'!AC$169)),0))</f>
        <v/>
      </c>
      <c r="AD172" s="32" t="str">
        <f t="array" ref="AD172">IF($C$171="","",IFERROR(MAX(IF((ROW(مسودة!$C$140:$C$169)=SMALL(IF((ROW(مسودة!$C$140:$C$169)*(مسودة!$C$140:$C$169=$C$171)),ROW(مسودة!$C$140:$C$169)),ROW()-ROW(AD172)+1)),مسودة!AD141:'مسودة'!AD$169)),0))</f>
        <v/>
      </c>
      <c r="AE172" s="32" t="str">
        <f t="array" ref="AE172">IF($C$171="","",IFERROR(MAX(IF((ROW(مسودة!$C$140:$C$169)=SMALL(IF((ROW(مسودة!$C$140:$C$169)*(مسودة!$C$140:$C$169=$C$171)),ROW(مسودة!$C$140:$C$169)),ROW()-ROW(AE172)+1)),مسودة!AE141:'مسودة'!AE$169)),0))</f>
        <v/>
      </c>
      <c r="AF172" s="32" t="str">
        <f t="array" ref="AF172">IF($C$171="","",IFERROR(MAX(IF((ROW(مسودة!$C$140:$C$169)=SMALL(IF((ROW(مسودة!$C$140:$C$169)*(مسودة!$C$140:$C$169=$C$171)),ROW(مسودة!$C$140:$C$169)),ROW()-ROW(AF172)+1)),مسودة!AF141:'مسودة'!AF$169)),0))</f>
        <v/>
      </c>
      <c r="AG172" s="32" t="str">
        <f t="array" ref="AG172">IF($C$171="","",IFERROR(MAX(IF((ROW(مسودة!$C$140:$C$169)=SMALL(IF((ROW(مسودة!$C$140:$C$169)*(مسودة!$C$140:$C$169=$C$171)),ROW(مسودة!$C$140:$C$169)),ROW()-ROW(AG172)+1)),مسودة!AG141:'مسودة'!AG$169)),0))</f>
        <v/>
      </c>
      <c r="AH172" s="32" t="str">
        <f t="array" ref="AH172">IF($C$171="","",IFERROR(MAX(IF((ROW(مسودة!$C$140:$C$169)=SMALL(IF((ROW(مسودة!$C$140:$C$169)*(مسودة!$C$140:$C$169=$C$171)),ROW(مسودة!$C$140:$C$169)),ROW()-ROW(AH172)+1)),مسودة!AH141:'مسودة'!AH$169)),0))</f>
        <v/>
      </c>
      <c r="AI172" s="32" t="str">
        <f t="array" ref="AI172">IF($C$171="","",IFERROR(MAX(IF((ROW(مسودة!$C$140:$C$169)=SMALL(IF((ROW(مسودة!$C$140:$C$169)*(مسودة!$C$140:$C$169=$C$171)),ROW(مسودة!$C$140:$C$169)),ROW()-ROW(AI172)+1)),مسودة!AI141:'مسودة'!AI$169)),0))</f>
        <v/>
      </c>
      <c r="AJ172" s="32" t="str">
        <f t="array" ref="AJ172">IF($C$171="","",IFERROR(MAX(IF((ROW(مسودة!$C$140:$C$169)=SMALL(IF((ROW(مسودة!$C$140:$C$169)*(مسودة!$C$140:$C$169=$C$171)),ROW(مسودة!$C$140:$C$169)),ROW()-ROW(AJ172)+1)),مسودة!AJ141:'مسودة'!AJ$169)),0))</f>
        <v/>
      </c>
      <c r="AK172" s="32" t="str">
        <f t="array" ref="AK172">IF($C$171="","",IFERROR(MAX(IF((ROW(مسودة!$C$140:$C$169)=SMALL(IF((ROW(مسودة!$C$140:$C$169)*(مسودة!$C$140:$C$169=$C$171)),ROW(مسودة!$C$140:$C$169)),ROW()-ROW(AK172)+1)),مسودة!AK141:'مسودة'!AK$169)),0))</f>
        <v/>
      </c>
      <c r="AL172" s="32" t="str">
        <f t="array" ref="AL172">IF($C$171="","",IFERROR(MAX(IF((ROW(مسودة!$C$140:$C$169)=SMALL(IF((ROW(مسودة!$C$140:$C$169)*(مسودة!$C$140:$C$169=$C$171)),ROW(مسودة!$C$140:$C$169)),ROW()-ROW(AL172)+1)),مسودة!AL141:'مسودة'!AL$169)),0))</f>
        <v/>
      </c>
      <c r="AM172" s="32" t="str">
        <f t="array" ref="AM172">IF($C$171="","",IFERROR(MAX(IF((ROW(مسودة!$C$140:$C$169)=SMALL(IF((ROW(مسودة!$C$140:$C$169)*(مسودة!$C$140:$C$169=$C$171)),ROW(مسودة!$C$140:$C$169)),ROW()-ROW(AM172)+1)),مسودة!AM141:'مسودة'!AM$169)),0))</f>
        <v/>
      </c>
      <c r="AN172" s="46"/>
      <c r="AO172" s="46"/>
      <c r="AP172" s="48"/>
      <c r="AQ172" s="41"/>
      <c r="AR172" s="41"/>
      <c r="AS172" s="41"/>
      <c r="AT172" s="41"/>
      <c r="AU172" s="96"/>
    </row>
    <row r="173" spans="2:47" ht="28.5" customHeight="1" thickBot="1">
      <c r="B173" s="40"/>
      <c r="C173" s="85"/>
      <c r="D173" s="43"/>
      <c r="E173" s="43"/>
      <c r="F173" s="14" t="s">
        <v>32</v>
      </c>
      <c r="G173" s="32" t="str">
        <f t="array" ref="G173">IF($C$171="","",IFERROR(MAX(IF((ROW(مسودة!$C$140:$C$169)=SMALL(IF((ROW(مسودة!$C$140:$C$169)*(مسودة!$C$140:$C$169=$C$171)),ROW(مسودة!$C$140:$C$169)),ROW()-ROW(G173)+1)),مسودة!G142:'مسودة'!G$169)),0))</f>
        <v/>
      </c>
      <c r="H173" s="32" t="str">
        <f t="array" ref="H173">IF($C$171="","",IFERROR(MAX(IF((ROW(مسودة!$C$140:$C$169)=SMALL(IF((ROW(مسودة!$C$140:$C$169)*(مسودة!$C$140:$C$169=$C$171)),ROW(مسودة!$C$140:$C$169)),ROW()-ROW(H173)+1)),مسودة!H142:'مسودة'!H$169)),0))</f>
        <v/>
      </c>
      <c r="I173" s="32" t="str">
        <f t="array" ref="I173">IF($C$171="","",IFERROR(MAX(IF((ROW(مسودة!$C$140:$C$169)=SMALL(IF((ROW(مسودة!$C$140:$C$169)*(مسودة!$C$140:$C$169=$C$171)),ROW(مسودة!$C$140:$C$169)),ROW()-ROW(I173)+1)),مسودة!I142:'مسودة'!I$169)),0))</f>
        <v/>
      </c>
      <c r="J173" s="32" t="str">
        <f t="array" ref="J173">IF($C$171="","",IFERROR(MAX(IF((ROW(مسودة!$C$140:$C$169)=SMALL(IF((ROW(مسودة!$C$140:$C$169)*(مسودة!$C$140:$C$169=$C$171)),ROW(مسودة!$C$140:$C$169)),ROW()-ROW(J173)+1)),مسودة!J142:'مسودة'!J$169)),0))</f>
        <v/>
      </c>
      <c r="K173" s="32" t="str">
        <f t="array" ref="K173">IF($C$171="","",IFERROR(MAX(IF((ROW(مسودة!$C$140:$C$169)=SMALL(IF((ROW(مسودة!$C$140:$C$169)*(مسودة!$C$140:$C$169=$C$171)),ROW(مسودة!$C$140:$C$169)),ROW()-ROW(K173)+1)),مسودة!K142:'مسودة'!K$169)),0))</f>
        <v/>
      </c>
      <c r="L173" s="32" t="str">
        <f t="array" ref="L173">IF($C$171="","",IFERROR(MAX(IF((ROW(مسودة!$C$140:$C$169)=SMALL(IF((ROW(مسودة!$C$140:$C$169)*(مسودة!$C$140:$C$169=$C$171)),ROW(مسودة!$C$140:$C$169)),ROW()-ROW(L173)+1)),مسودة!L142:'مسودة'!L$169)),0))</f>
        <v/>
      </c>
      <c r="M173" s="32" t="str">
        <f t="array" ref="M173">IF($C$171="","",IFERROR(MAX(IF((ROW(مسودة!$C$140:$C$169)=SMALL(IF((ROW(مسودة!$C$140:$C$169)*(مسودة!$C$140:$C$169=$C$171)),ROW(مسودة!$C$140:$C$169)),ROW()-ROW(M173)+1)),مسودة!M142:'مسودة'!M$169)),0))</f>
        <v/>
      </c>
      <c r="N173" s="32" t="str">
        <f t="array" ref="N173">IF($C$171="","",IFERROR(MAX(IF((ROW(مسودة!$C$140:$C$169)=SMALL(IF((ROW(مسودة!$C$140:$C$169)*(مسودة!$C$140:$C$169=$C$171)),ROW(مسودة!$C$140:$C$169)),ROW()-ROW(N173)+1)),مسودة!N142:'مسودة'!N$169)),0))</f>
        <v/>
      </c>
      <c r="O173" s="32" t="str">
        <f t="array" ref="O173">IF($C$171="","",IFERROR(MAX(IF((ROW(مسودة!$C$140:$C$169)=SMALL(IF((ROW(مسودة!$C$140:$C$169)*(مسودة!$C$140:$C$169=$C$171)),ROW(مسودة!$C$140:$C$169)),ROW()-ROW(O173)+1)),مسودة!O142:'مسودة'!O$169)),0))</f>
        <v/>
      </c>
      <c r="P173" s="32" t="str">
        <f t="array" ref="P173">IF($C$171="","",IFERROR(MAX(IF((ROW(مسودة!$C$140:$C$169)=SMALL(IF((ROW(مسودة!$C$140:$C$169)*(مسودة!$C$140:$C$169=$C$171)),ROW(مسودة!$C$140:$C$169)),ROW()-ROW(P173)+1)),مسودة!P142:'مسودة'!P$169)),0))</f>
        <v/>
      </c>
      <c r="Q173" s="32" t="str">
        <f t="array" ref="Q173">IF($C$171="","",IFERROR(MAX(IF((ROW(مسودة!$C$140:$C$169)=SMALL(IF((ROW(مسودة!$C$140:$C$169)*(مسودة!$C$140:$C$169=$C$171)),ROW(مسودة!$C$140:$C$169)),ROW()-ROW(Q173)+1)),مسودة!Q142:'مسودة'!Q$169)),0))</f>
        <v/>
      </c>
      <c r="R173" s="32" t="str">
        <f t="array" ref="R173">IF($C$171="","",IFERROR(MAX(IF((ROW(مسودة!$C$140:$C$169)=SMALL(IF((ROW(مسودة!$C$140:$C$169)*(مسودة!$C$140:$C$169=$C$171)),ROW(مسودة!$C$140:$C$169)),ROW()-ROW(R173)+1)),مسودة!R142:'مسودة'!R$169)),0))</f>
        <v/>
      </c>
      <c r="S173" s="32" t="str">
        <f t="array" ref="S173">IF($C$171="","",IFERROR(MAX(IF((ROW(مسودة!$C$140:$C$169)=SMALL(IF((ROW(مسودة!$C$140:$C$169)*(مسودة!$C$140:$C$169=$C$171)),ROW(مسودة!$C$140:$C$169)),ROW()-ROW(S173)+1)),مسودة!S142:'مسودة'!S$169)),0))</f>
        <v/>
      </c>
      <c r="T173" s="32" t="str">
        <f t="array" ref="T173">IF($C$171="","",IFERROR(MAX(IF((ROW(مسودة!$C$140:$C$169)=SMALL(IF((ROW(مسودة!$C$140:$C$169)*(مسودة!$C$140:$C$169=$C$171)),ROW(مسودة!$C$140:$C$169)),ROW()-ROW(T173)+1)),مسودة!T142:'مسودة'!T$169)),0))</f>
        <v/>
      </c>
      <c r="U173" s="32" t="str">
        <f t="array" ref="U173">IF($C$171="","",IFERROR(MAX(IF((ROW(مسودة!$C$140:$C$169)=SMALL(IF((ROW(مسودة!$C$140:$C$169)*(مسودة!$C$140:$C$169=$C$171)),ROW(مسودة!$C$140:$C$169)),ROW()-ROW(U173)+1)),مسودة!U142:'مسودة'!U$169)),0))</f>
        <v/>
      </c>
      <c r="V173" s="32" t="str">
        <f t="array" ref="V173">IF($C$171="","",IFERROR(MAX(IF((ROW(مسودة!$C$140:$C$169)=SMALL(IF((ROW(مسودة!$C$140:$C$169)*(مسودة!$C$140:$C$169=$C$171)),ROW(مسودة!$C$140:$C$169)),ROW()-ROW(V173)+1)),مسودة!V142:'مسودة'!V$169)),0))</f>
        <v/>
      </c>
      <c r="W173" s="32" t="str">
        <f t="array" ref="W173">IF($C$171="","",IFERROR(MAX(IF((ROW(مسودة!$C$140:$C$169)=SMALL(IF((ROW(مسودة!$C$140:$C$169)*(مسودة!$C$140:$C$169=$C$171)),ROW(مسودة!$C$140:$C$169)),ROW()-ROW(W173)+1)),مسودة!W142:'مسودة'!W$169)),0))</f>
        <v/>
      </c>
      <c r="X173" s="32" t="str">
        <f t="array" ref="X173">IF($C$171="","",IFERROR(MAX(IF((ROW(مسودة!$C$140:$C$169)=SMALL(IF((ROW(مسودة!$C$140:$C$169)*(مسودة!$C$140:$C$169=$C$171)),ROW(مسودة!$C$140:$C$169)),ROW()-ROW(X173)+1)),مسودة!X142:'مسودة'!X$169)),0))</f>
        <v/>
      </c>
      <c r="Y173" s="32" t="str">
        <f t="array" ref="Y173">IF($C$171="","",IFERROR(MAX(IF((ROW(مسودة!$C$140:$C$169)=SMALL(IF((ROW(مسودة!$C$140:$C$169)*(مسودة!$C$140:$C$169=$C$171)),ROW(مسودة!$C$140:$C$169)),ROW()-ROW(Y173)+1)),مسودة!Y142:'مسودة'!Y$169)),0))</f>
        <v/>
      </c>
      <c r="Z173" s="32" t="str">
        <f t="array" ref="Z173">IF($C$171="","",IFERROR(MAX(IF((ROW(مسودة!$C$140:$C$169)=SMALL(IF((ROW(مسودة!$C$140:$C$169)*(مسودة!$C$140:$C$169=$C$171)),ROW(مسودة!$C$140:$C$169)),ROW()-ROW(Z173)+1)),مسودة!Z142:'مسودة'!Z$169)),0))</f>
        <v/>
      </c>
      <c r="AA173" s="32" t="str">
        <f t="array" ref="AA173">IF($C$171="","",IFERROR(MAX(IF((ROW(مسودة!$C$140:$C$169)=SMALL(IF((ROW(مسودة!$C$140:$C$169)*(مسودة!$C$140:$C$169=$C$171)),ROW(مسودة!$C$140:$C$169)),ROW()-ROW(AA173)+1)),مسودة!AA142:'مسودة'!AA$169)),0))</f>
        <v/>
      </c>
      <c r="AB173" s="32" t="str">
        <f t="array" ref="AB173">IF($C$171="","",IFERROR(MAX(IF((ROW(مسودة!$C$140:$C$169)=SMALL(IF((ROW(مسودة!$C$140:$C$169)*(مسودة!$C$140:$C$169=$C$171)),ROW(مسودة!$C$140:$C$169)),ROW()-ROW(AB173)+1)),مسودة!AB142:'مسودة'!AB$169)),0))</f>
        <v/>
      </c>
      <c r="AC173" s="32" t="str">
        <f t="array" ref="AC173">IF($C$171="","",IFERROR(MAX(IF((ROW(مسودة!$C$140:$C$169)=SMALL(IF((ROW(مسودة!$C$140:$C$169)*(مسودة!$C$140:$C$169=$C$171)),ROW(مسودة!$C$140:$C$169)),ROW()-ROW(AC173)+1)),مسودة!AC142:'مسودة'!AC$169)),0))</f>
        <v/>
      </c>
      <c r="AD173" s="32" t="str">
        <f t="array" ref="AD173">IF($C$171="","",IFERROR(MAX(IF((ROW(مسودة!$C$140:$C$169)=SMALL(IF((ROW(مسودة!$C$140:$C$169)*(مسودة!$C$140:$C$169=$C$171)),ROW(مسودة!$C$140:$C$169)),ROW()-ROW(AD173)+1)),مسودة!AD142:'مسودة'!AD$169)),0))</f>
        <v/>
      </c>
      <c r="AE173" s="32" t="str">
        <f t="array" ref="AE173">IF($C$171="","",IFERROR(MAX(IF((ROW(مسودة!$C$140:$C$169)=SMALL(IF((ROW(مسودة!$C$140:$C$169)*(مسودة!$C$140:$C$169=$C$171)),ROW(مسودة!$C$140:$C$169)),ROW()-ROW(AE173)+1)),مسودة!AE142:'مسودة'!AE$169)),0))</f>
        <v/>
      </c>
      <c r="AF173" s="32" t="str">
        <f t="array" ref="AF173">IF($C$171="","",IFERROR(MAX(IF((ROW(مسودة!$C$140:$C$169)=SMALL(IF((ROW(مسودة!$C$140:$C$169)*(مسودة!$C$140:$C$169=$C$171)),ROW(مسودة!$C$140:$C$169)),ROW()-ROW(AF173)+1)),مسودة!AF142:'مسودة'!AF$169)),0))</f>
        <v/>
      </c>
      <c r="AG173" s="32" t="str">
        <f t="array" ref="AG173">IF($C$171="","",IFERROR(MAX(IF((ROW(مسودة!$C$140:$C$169)=SMALL(IF((ROW(مسودة!$C$140:$C$169)*(مسودة!$C$140:$C$169=$C$171)),ROW(مسودة!$C$140:$C$169)),ROW()-ROW(AG173)+1)),مسودة!AG142:'مسودة'!AG$169)),0))</f>
        <v/>
      </c>
      <c r="AH173" s="32" t="str">
        <f t="array" ref="AH173">IF($C$171="","",IFERROR(MAX(IF((ROW(مسودة!$C$140:$C$169)=SMALL(IF((ROW(مسودة!$C$140:$C$169)*(مسودة!$C$140:$C$169=$C$171)),ROW(مسودة!$C$140:$C$169)),ROW()-ROW(AH173)+1)),مسودة!AH142:'مسودة'!AH$169)),0))</f>
        <v/>
      </c>
      <c r="AI173" s="32" t="str">
        <f t="array" ref="AI173">IF($C$171="","",IFERROR(MAX(IF((ROW(مسودة!$C$140:$C$169)=SMALL(IF((ROW(مسودة!$C$140:$C$169)*(مسودة!$C$140:$C$169=$C$171)),ROW(مسودة!$C$140:$C$169)),ROW()-ROW(AI173)+1)),مسودة!AI142:'مسودة'!AI$169)),0))</f>
        <v/>
      </c>
      <c r="AJ173" s="32" t="str">
        <f t="array" ref="AJ173">IF($C$171="","",IFERROR(MAX(IF((ROW(مسودة!$C$140:$C$169)=SMALL(IF((ROW(مسودة!$C$140:$C$169)*(مسودة!$C$140:$C$169=$C$171)),ROW(مسودة!$C$140:$C$169)),ROW()-ROW(AJ173)+1)),مسودة!AJ142:'مسودة'!AJ$169)),0))</f>
        <v/>
      </c>
      <c r="AK173" s="32" t="str">
        <f t="array" ref="AK173">IF($C$171="","",IFERROR(MAX(IF((ROW(مسودة!$C$140:$C$169)=SMALL(IF((ROW(مسودة!$C$140:$C$169)*(مسودة!$C$140:$C$169=$C$171)),ROW(مسودة!$C$140:$C$169)),ROW()-ROW(AK173)+1)),مسودة!AK142:'مسودة'!AK$169)),0))</f>
        <v/>
      </c>
      <c r="AL173" s="32" t="str">
        <f t="array" ref="AL173">IF($C$171="","",IFERROR(MAX(IF((ROW(مسودة!$C$140:$C$169)=SMALL(IF((ROW(مسودة!$C$140:$C$169)*(مسودة!$C$140:$C$169=$C$171)),ROW(مسودة!$C$140:$C$169)),ROW()-ROW(AL173)+1)),مسودة!AL142:'مسودة'!AL$169)),0))</f>
        <v/>
      </c>
      <c r="AM173" s="32" t="str">
        <f t="array" ref="AM173">IF($C$171="","",IFERROR(MAX(IF((ROW(مسودة!$C$140:$C$169)=SMALL(IF((ROW(مسودة!$C$140:$C$169)*(مسودة!$C$140:$C$169=$C$171)),ROW(مسودة!$C$140:$C$169)),ROW()-ROW(AM173)+1)),مسودة!AM142:'مسودة'!AM$169)),0))</f>
        <v/>
      </c>
      <c r="AN173" s="32" t="str">
        <f t="array" ref="AN173">IF($C$171="","",IFERROR(MAX(IF((ROW(مسودة!$C$140:$C$169)=SMALL(IF((ROW(مسودة!$C$140:$C$169)*(مسودة!$C$140:$C$169=$C$171)),ROW(مسودة!$C$140:$C$169)),ROW()-ROW(AN173)+1)),مسودة!AN142:AN$169)),0))</f>
        <v/>
      </c>
      <c r="AO173" s="32" t="str">
        <f t="array" ref="AO173">IF($C$171="","",IFERROR(MAX(IF((ROW(مسودة!$C$140:$C$169)=SMALL(IF((ROW(مسودة!$C$140:$C$169)*(مسودة!$C$140:$C$169=$C$171)),ROW(مسودة!$C$140:$C$169)),ROW()-ROW(AO173)+1)),مسودة!AO142:AO$169)),0))</f>
        <v/>
      </c>
      <c r="AP173" s="32" t="str">
        <f>IF(AO173&lt;50,"   ",IF(AO173&lt;65,"مقبول",IF(AO173&lt;75,"جيد",IF(AO173&lt;85,"جيدجداً",IF(AO173&lt;=100,"ممتاز","")))))</f>
        <v/>
      </c>
      <c r="AQ173" s="49"/>
      <c r="AR173" s="49"/>
      <c r="AS173" s="49"/>
      <c r="AT173" s="49"/>
      <c r="AU173" s="97"/>
    </row>
    <row r="178" spans="2:47" ht="26.25">
      <c r="C178" s="16"/>
      <c r="D178" s="17" t="s">
        <v>33</v>
      </c>
      <c r="E178" s="17"/>
      <c r="F178" s="17"/>
      <c r="G178" s="17"/>
      <c r="H178" s="17"/>
      <c r="I178" s="17"/>
      <c r="J178" s="16"/>
      <c r="K178" s="16"/>
      <c r="L178" s="16"/>
      <c r="M178" s="18" t="s">
        <v>34</v>
      </c>
      <c r="N178" s="18" t="s">
        <v>35</v>
      </c>
      <c r="O178" s="18"/>
      <c r="P178" s="18"/>
      <c r="Q178" s="18"/>
      <c r="R178" s="18"/>
      <c r="S178" s="18"/>
      <c r="T178" s="18"/>
      <c r="U178" s="18"/>
      <c r="V178" s="18"/>
      <c r="W178" s="19"/>
      <c r="X178" s="19"/>
      <c r="Y178" s="19"/>
    </row>
    <row r="179" spans="2:47" ht="26.25">
      <c r="C179" s="19"/>
      <c r="D179" s="20" t="s">
        <v>36</v>
      </c>
      <c r="E179" s="18" t="s">
        <v>37</v>
      </c>
      <c r="F179" s="18"/>
      <c r="G179" s="18"/>
      <c r="H179" s="18"/>
      <c r="I179" s="18"/>
      <c r="J179" s="19"/>
      <c r="K179" s="19"/>
      <c r="L179" s="19"/>
      <c r="M179" s="18" t="s">
        <v>34</v>
      </c>
      <c r="N179" s="18" t="s">
        <v>38</v>
      </c>
      <c r="O179" s="18"/>
      <c r="P179" s="18"/>
      <c r="Q179" s="18"/>
      <c r="R179" s="18"/>
      <c r="S179" s="18"/>
      <c r="T179" s="18"/>
      <c r="U179" s="18"/>
      <c r="V179" s="18"/>
      <c r="W179" s="19"/>
      <c r="X179" s="19"/>
      <c r="Y179" s="19"/>
    </row>
    <row r="182" spans="2:47" ht="60">
      <c r="B182" s="88"/>
      <c r="C182" s="88"/>
      <c r="D182" s="88"/>
      <c r="E182" s="88"/>
      <c r="F182" s="72" t="s">
        <v>0</v>
      </c>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1"/>
      <c r="AG182" s="1"/>
      <c r="AH182" s="1"/>
      <c r="AI182" s="1"/>
      <c r="AJ182" s="1"/>
      <c r="AK182" s="1"/>
      <c r="AL182" s="1"/>
      <c r="AM182" s="1"/>
      <c r="AN182" s="1"/>
      <c r="AO182" s="1"/>
      <c r="AP182" s="1"/>
      <c r="AQ182" s="1"/>
      <c r="AR182" s="1"/>
      <c r="AS182" s="1"/>
      <c r="AT182" s="2"/>
      <c r="AU182" s="2"/>
    </row>
    <row r="183" spans="2:47" ht="35.25">
      <c r="B183" s="4" t="s">
        <v>1</v>
      </c>
      <c r="C183" s="89"/>
      <c r="D183" s="89"/>
      <c r="E183" s="3"/>
      <c r="F183" s="3"/>
      <c r="G183" s="3"/>
      <c r="H183" s="2"/>
      <c r="I183" s="2"/>
      <c r="J183" s="2"/>
      <c r="K183" s="2"/>
      <c r="L183" s="2"/>
      <c r="M183" s="2"/>
      <c r="N183" s="2"/>
      <c r="O183" s="3"/>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6"/>
      <c r="AO183" s="6"/>
      <c r="AP183" s="1"/>
      <c r="AQ183" s="5"/>
      <c r="AR183" s="5"/>
      <c r="AS183" s="5"/>
      <c r="AT183" s="5"/>
      <c r="AU183" s="2"/>
    </row>
    <row r="184" spans="2:47" ht="15.75" thickBot="1">
      <c r="AR184" s="7"/>
    </row>
    <row r="185" spans="2:47" ht="36.75" customHeight="1" thickTop="1" thickBot="1">
      <c r="B185" s="73" t="s">
        <v>2</v>
      </c>
      <c r="C185" s="76" t="s">
        <v>3</v>
      </c>
      <c r="D185" s="79" t="s">
        <v>4</v>
      </c>
      <c r="E185" s="82" t="s">
        <v>5</v>
      </c>
      <c r="F185" s="24" t="s">
        <v>6</v>
      </c>
      <c r="G185" s="55" t="s">
        <v>7</v>
      </c>
      <c r="H185" s="56"/>
      <c r="I185" s="57"/>
      <c r="J185" s="55" t="s">
        <v>8</v>
      </c>
      <c r="K185" s="56"/>
      <c r="L185" s="57"/>
      <c r="M185" s="55" t="s">
        <v>9</v>
      </c>
      <c r="N185" s="56"/>
      <c r="O185" s="57"/>
      <c r="P185" s="55" t="s">
        <v>10</v>
      </c>
      <c r="Q185" s="56"/>
      <c r="R185" s="57"/>
      <c r="S185" s="55" t="s">
        <v>11</v>
      </c>
      <c r="T185" s="56"/>
      <c r="U185" s="57"/>
      <c r="V185" s="55" t="s">
        <v>12</v>
      </c>
      <c r="W185" s="56"/>
      <c r="X185" s="57"/>
      <c r="Y185" s="55" t="s">
        <v>13</v>
      </c>
      <c r="Z185" s="56"/>
      <c r="AA185" s="57"/>
      <c r="AB185" s="55" t="s">
        <v>14</v>
      </c>
      <c r="AC185" s="56"/>
      <c r="AD185" s="57"/>
      <c r="AE185" s="55" t="s">
        <v>15</v>
      </c>
      <c r="AF185" s="56"/>
      <c r="AG185" s="57"/>
      <c r="AH185" s="55" t="s">
        <v>16</v>
      </c>
      <c r="AI185" s="56"/>
      <c r="AJ185" s="57"/>
      <c r="AK185" s="55" t="s">
        <v>17</v>
      </c>
      <c r="AL185" s="56"/>
      <c r="AM185" s="57"/>
      <c r="AN185" s="58" t="s">
        <v>18</v>
      </c>
      <c r="AO185" s="58" t="s">
        <v>19</v>
      </c>
      <c r="AP185" s="58" t="s">
        <v>20</v>
      </c>
      <c r="AQ185" s="61" t="s">
        <v>21</v>
      </c>
      <c r="AR185" s="62"/>
      <c r="AS185" s="61" t="s">
        <v>22</v>
      </c>
      <c r="AT185" s="62"/>
      <c r="AU185" s="65" t="s">
        <v>23</v>
      </c>
    </row>
    <row r="186" spans="2:47" ht="187.5" customHeight="1" thickBot="1">
      <c r="B186" s="74"/>
      <c r="C186" s="77"/>
      <c r="D186" s="80"/>
      <c r="E186" s="83"/>
      <c r="F186" s="8" t="s">
        <v>24</v>
      </c>
      <c r="G186" s="8" t="s">
        <v>25</v>
      </c>
      <c r="H186" s="8" t="s">
        <v>26</v>
      </c>
      <c r="I186" s="8" t="s">
        <v>27</v>
      </c>
      <c r="J186" s="8" t="s">
        <v>25</v>
      </c>
      <c r="K186" s="8" t="s">
        <v>26</v>
      </c>
      <c r="L186" s="8" t="s">
        <v>27</v>
      </c>
      <c r="M186" s="8" t="s">
        <v>25</v>
      </c>
      <c r="N186" s="8" t="s">
        <v>26</v>
      </c>
      <c r="O186" s="8" t="s">
        <v>27</v>
      </c>
      <c r="P186" s="8" t="s">
        <v>25</v>
      </c>
      <c r="Q186" s="8" t="s">
        <v>26</v>
      </c>
      <c r="R186" s="8" t="s">
        <v>27</v>
      </c>
      <c r="S186" s="8" t="s">
        <v>25</v>
      </c>
      <c r="T186" s="8" t="s">
        <v>26</v>
      </c>
      <c r="U186" s="8" t="s">
        <v>27</v>
      </c>
      <c r="V186" s="8" t="s">
        <v>25</v>
      </c>
      <c r="W186" s="8" t="s">
        <v>26</v>
      </c>
      <c r="X186" s="8" t="s">
        <v>27</v>
      </c>
      <c r="Y186" s="8" t="s">
        <v>25</v>
      </c>
      <c r="Z186" s="8" t="s">
        <v>26</v>
      </c>
      <c r="AA186" s="8" t="s">
        <v>27</v>
      </c>
      <c r="AB186" s="8" t="s">
        <v>25</v>
      </c>
      <c r="AC186" s="8" t="s">
        <v>26</v>
      </c>
      <c r="AD186" s="8" t="s">
        <v>27</v>
      </c>
      <c r="AE186" s="8" t="s">
        <v>25</v>
      </c>
      <c r="AF186" s="8" t="s">
        <v>26</v>
      </c>
      <c r="AG186" s="8" t="s">
        <v>27</v>
      </c>
      <c r="AH186" s="8" t="s">
        <v>25</v>
      </c>
      <c r="AI186" s="8" t="s">
        <v>26</v>
      </c>
      <c r="AJ186" s="8" t="s">
        <v>27</v>
      </c>
      <c r="AK186" s="8" t="s">
        <v>25</v>
      </c>
      <c r="AL186" s="8" t="s">
        <v>26</v>
      </c>
      <c r="AM186" s="8" t="s">
        <v>27</v>
      </c>
      <c r="AN186" s="59"/>
      <c r="AO186" s="59"/>
      <c r="AP186" s="59"/>
      <c r="AQ186" s="63"/>
      <c r="AR186" s="64"/>
      <c r="AS186" s="63"/>
      <c r="AT186" s="64"/>
      <c r="AU186" s="66"/>
    </row>
    <row r="187" spans="2:47" ht="28.5" customHeight="1" thickBot="1">
      <c r="B187" s="74"/>
      <c r="C187" s="77"/>
      <c r="D187" s="80"/>
      <c r="E187" s="83"/>
      <c r="F187" s="25" t="s">
        <v>28</v>
      </c>
      <c r="G187" s="9">
        <v>30</v>
      </c>
      <c r="H187" s="9">
        <v>56</v>
      </c>
      <c r="I187" s="9">
        <v>100</v>
      </c>
      <c r="J187" s="9">
        <v>30</v>
      </c>
      <c r="K187" s="9">
        <v>56</v>
      </c>
      <c r="L187" s="9">
        <v>100</v>
      </c>
      <c r="M187" s="9">
        <v>30</v>
      </c>
      <c r="N187" s="9">
        <v>56</v>
      </c>
      <c r="O187" s="9">
        <v>100</v>
      </c>
      <c r="P187" s="9">
        <v>24</v>
      </c>
      <c r="Q187" s="9">
        <v>29</v>
      </c>
      <c r="R187" s="9">
        <v>60</v>
      </c>
      <c r="S187" s="9">
        <v>24</v>
      </c>
      <c r="T187" s="9">
        <v>29</v>
      </c>
      <c r="U187" s="9">
        <v>60</v>
      </c>
      <c r="V187" s="9">
        <v>24</v>
      </c>
      <c r="W187" s="9">
        <v>29</v>
      </c>
      <c r="X187" s="9">
        <v>60</v>
      </c>
      <c r="Y187" s="9">
        <v>12</v>
      </c>
      <c r="Z187" s="9">
        <v>22</v>
      </c>
      <c r="AA187" s="9">
        <v>40</v>
      </c>
      <c r="AB187" s="9">
        <v>16</v>
      </c>
      <c r="AC187" s="9">
        <v>19</v>
      </c>
      <c r="AD187" s="9">
        <v>40</v>
      </c>
      <c r="AE187" s="9">
        <v>12</v>
      </c>
      <c r="AF187" s="9">
        <v>22</v>
      </c>
      <c r="AG187" s="9">
        <v>40</v>
      </c>
      <c r="AH187" s="9">
        <v>12</v>
      </c>
      <c r="AI187" s="9">
        <v>22</v>
      </c>
      <c r="AJ187" s="9">
        <v>40</v>
      </c>
      <c r="AK187" s="9">
        <v>6</v>
      </c>
      <c r="AL187" s="9">
        <v>11</v>
      </c>
      <c r="AM187" s="9">
        <v>20</v>
      </c>
      <c r="AN187" s="59"/>
      <c r="AO187" s="59"/>
      <c r="AP187" s="59"/>
      <c r="AQ187" s="68" t="s">
        <v>20</v>
      </c>
      <c r="AR187" s="69"/>
      <c r="AS187" s="70" t="s">
        <v>20</v>
      </c>
      <c r="AT187" s="71"/>
      <c r="AU187" s="67"/>
    </row>
    <row r="188" spans="2:47" ht="28.5" customHeight="1" thickBot="1">
      <c r="B188" s="75"/>
      <c r="C188" s="78"/>
      <c r="D188" s="81"/>
      <c r="E188" s="84"/>
      <c r="F188" s="25" t="s">
        <v>29</v>
      </c>
      <c r="G188" s="9">
        <v>60</v>
      </c>
      <c r="H188" s="9">
        <v>140</v>
      </c>
      <c r="I188" s="9">
        <v>200</v>
      </c>
      <c r="J188" s="9">
        <v>60</v>
      </c>
      <c r="K188" s="9">
        <v>140</v>
      </c>
      <c r="L188" s="9">
        <v>200</v>
      </c>
      <c r="M188" s="9">
        <v>60</v>
      </c>
      <c r="N188" s="9">
        <v>140</v>
      </c>
      <c r="O188" s="9">
        <v>200</v>
      </c>
      <c r="P188" s="9">
        <v>48</v>
      </c>
      <c r="Q188" s="9">
        <v>72</v>
      </c>
      <c r="R188" s="9">
        <v>120</v>
      </c>
      <c r="S188" s="9">
        <v>48</v>
      </c>
      <c r="T188" s="9">
        <v>72</v>
      </c>
      <c r="U188" s="9">
        <v>120</v>
      </c>
      <c r="V188" s="9">
        <v>48</v>
      </c>
      <c r="W188" s="9">
        <v>72</v>
      </c>
      <c r="X188" s="9">
        <v>120</v>
      </c>
      <c r="Y188" s="9">
        <v>24</v>
      </c>
      <c r="Z188" s="9">
        <v>56</v>
      </c>
      <c r="AA188" s="9">
        <v>80</v>
      </c>
      <c r="AB188" s="9">
        <v>32</v>
      </c>
      <c r="AC188" s="9">
        <v>48</v>
      </c>
      <c r="AD188" s="9">
        <v>80</v>
      </c>
      <c r="AE188" s="9">
        <v>24</v>
      </c>
      <c r="AF188" s="9">
        <v>56</v>
      </c>
      <c r="AG188" s="9">
        <v>80</v>
      </c>
      <c r="AH188" s="9">
        <v>24</v>
      </c>
      <c r="AI188" s="9">
        <v>56</v>
      </c>
      <c r="AJ188" s="9">
        <v>80</v>
      </c>
      <c r="AK188" s="9">
        <v>12</v>
      </c>
      <c r="AL188" s="9">
        <v>28</v>
      </c>
      <c r="AM188" s="9">
        <v>40</v>
      </c>
      <c r="AN188" s="60"/>
      <c r="AO188" s="60"/>
      <c r="AP188" s="60"/>
      <c r="AQ188" s="70"/>
      <c r="AR188" s="71"/>
      <c r="AS188" s="70"/>
      <c r="AT188" s="71"/>
      <c r="AU188" s="67"/>
    </row>
    <row r="189" spans="2:47" ht="28.5" customHeight="1" thickBot="1">
      <c r="B189" s="40">
        <f>B171+1</f>
        <v>41</v>
      </c>
      <c r="C189" s="90">
        <f t="array" ref="C189">IF(ISERROR(INDEX(مسودة!$C$184:$AV$213,SMALL(IF((مسودة!$AV$184:$AV$213="ناجح"),ROW(مسودة!$C$184:$AV$213)-MIN(ROW(مسودة!$C$184:$AV$213))+1,""),ROW(A1)),COLUMN(A1))),"",INDEX(مسودة!$C$184:$AV$213,SMALL(IF((مسودة!$AV$184:$AV$213="ناجح"),ROW(مسودة!$C$184:$AV$213)-MIN(ROW(مسودة!$C$184:$AV$213))+1,""),ROW(A1)),COLUMN(A1)))</f>
        <v>651</v>
      </c>
      <c r="D189" s="87" t="str">
        <f>IF(C189&lt;&gt;"",VLOOKUP(C189,مسودة!$C$184:$D$213,2,0),"")</f>
        <v xml:space="preserve">تيمور  محمد </v>
      </c>
      <c r="E189" s="87">
        <f>IF(C189&lt;&gt;"",VLOOKUP(C189,مسودة!$C$184:$E$213,3,0),"")</f>
        <v>253</v>
      </c>
      <c r="F189" s="11" t="s">
        <v>30</v>
      </c>
      <c r="G189" s="32">
        <f t="array" ref="G189">IF($C$189="","",IFERROR(MAX(IF((ROW(مسودة!$C$184:$C$213)=SMALL(IF((ROW(مسودة!$C$184:$C$213)*(مسودة!$C$184:$C$213=$C$189)),ROW(مسودة!$C$184:$C$213)),ROW()-ROW(G189)+1)),مسودة!G184:'مسودة'!G$213)),0))</f>
        <v>18</v>
      </c>
      <c r="H189" s="32">
        <f t="array" ref="H189">IF($C$189="","",IFERROR(MAX(IF((ROW(مسودة!$C$184:$C$213)=SMALL(IF((ROW(مسودة!$C$184:$C$213)*(مسودة!$C$184:$C$213=$C$189)),ROW(مسودة!$C$184:$C$213)),ROW()-ROW(H189)+1)),مسودة!H184:'مسودة'!H$213)),0))</f>
        <v>56</v>
      </c>
      <c r="I189" s="32">
        <f t="array" ref="I189">IF($C$189="","",IFERROR(MAX(IF((ROW(مسودة!$C$184:$C$213)=SMALL(IF((ROW(مسودة!$C$184:$C$213)*(مسودة!$C$184:$C$213=$C$189)),ROW(مسودة!$C$184:$C$213)),ROW()-ROW(I189)+1)),مسودة!I184:'مسودة'!I$213)),0))</f>
        <v>74</v>
      </c>
      <c r="J189" s="32">
        <f t="array" ref="J189">IF($C$189="","",IFERROR(MAX(IF((ROW(مسودة!$C$184:$C$213)=SMALL(IF((ROW(مسودة!$C$184:$C$213)*(مسودة!$C$184:$C$213=$C$189)),ROW(مسودة!$C$184:$C$213)),ROW()-ROW(J189)+1)),مسودة!J184:'مسودة'!J$213)),0))</f>
        <v>24</v>
      </c>
      <c r="K189" s="32">
        <f t="array" ref="K189">IF($C$189="","",IFERROR(MAX(IF((ROW(مسودة!$C$184:$C$213)=SMALL(IF((ROW(مسودة!$C$184:$C$213)*(مسودة!$C$184:$C$213=$C$189)),ROW(مسودة!$C$184:$C$213)),ROW()-ROW(K189)+1)),مسودة!K184:'مسودة'!K$213)),0))</f>
        <v>30</v>
      </c>
      <c r="L189" s="32">
        <f t="array" ref="L189">IF($C$189="","",IFERROR(MAX(IF((ROW(مسودة!$C$184:$C$213)=SMALL(IF((ROW(مسودة!$C$184:$C$213)*(مسودة!$C$184:$C$213=$C$189)),ROW(مسودة!$C$184:$C$213)),ROW()-ROW(L189)+1)),مسودة!L184:'مسودة'!L$213)),0))</f>
        <v>54</v>
      </c>
      <c r="M189" s="32">
        <f t="array" ref="M189">IF($C$189="","",IFERROR(MAX(IF((ROW(مسودة!$C$184:$C$213)=SMALL(IF((ROW(مسودة!$C$184:$C$213)*(مسودة!$C$184:$C$213=$C$189)),ROW(مسودة!$C$184:$C$213)),ROW()-ROW(M189)+1)),مسودة!M184:'مسودة'!M$213)),0))</f>
        <v>17</v>
      </c>
      <c r="N189" s="32">
        <f t="array" ref="N189">IF($C$189="","",IFERROR(MAX(IF((ROW(مسودة!$C$184:$C$213)=SMALL(IF((ROW(مسودة!$C$184:$C$213)*(مسودة!$C$184:$C$213=$C$189)),ROW(مسودة!$C$184:$C$213)),ROW()-ROW(N189)+1)),مسودة!N184:'مسودة'!N$213)),0))</f>
        <v>44</v>
      </c>
      <c r="O189" s="32">
        <f t="array" ref="O189">IF($C$189="","",IFERROR(MAX(IF((ROW(مسودة!$C$184:$C$213)=SMALL(IF((ROW(مسودة!$C$184:$C$213)*(مسودة!$C$184:$C$213=$C$189)),ROW(مسودة!$C$184:$C$213)),ROW()-ROW(O189)+1)),مسودة!O184:'مسودة'!O$213)),0))</f>
        <v>61</v>
      </c>
      <c r="P189" s="32">
        <f t="array" ref="P189">IF($C$189="","",IFERROR(MAX(IF((ROW(مسودة!$C$184:$C$213)=SMALL(IF((ROW(مسودة!$C$184:$C$213)*(مسودة!$C$184:$C$213=$C$189)),ROW(مسودة!$C$184:$C$213)),ROW()-ROW(P189)+1)),مسودة!P184:'مسودة'!P$213)),0))</f>
        <v>22</v>
      </c>
      <c r="Q189" s="32">
        <f t="array" ref="Q189">IF($C$189="","",IFERROR(MAX(IF((ROW(مسودة!$C$184:$C$213)=SMALL(IF((ROW(مسودة!$C$184:$C$213)*(مسودة!$C$184:$C$213=$C$189)),ROW(مسودة!$C$184:$C$213)),ROW()-ROW(Q189)+1)),مسودة!Q184:'مسودة'!Q$213)),0))</f>
        <v>10</v>
      </c>
      <c r="R189" s="32">
        <f t="array" ref="R189">IF($C$189="","",IFERROR(MAX(IF((ROW(مسودة!$C$184:$C$213)=SMALL(IF((ROW(مسودة!$C$184:$C$213)*(مسودة!$C$184:$C$213=$C$189)),ROW(مسودة!$C$184:$C$213)),ROW()-ROW(R189)+1)),مسودة!R184:'مسودة'!R$213)),0))</f>
        <v>32</v>
      </c>
      <c r="S189" s="32">
        <f t="array" ref="S189">IF($C$189="","",IFERROR(MAX(IF((ROW(مسودة!$C$184:$C$213)=SMALL(IF((ROW(مسودة!$C$184:$C$213)*(مسودة!$C$184:$C$213=$C$189)),ROW(مسودة!$C$184:$C$213)),ROW()-ROW(S189)+1)),مسودة!S184:'مسودة'!S$213)),0))</f>
        <v>20</v>
      </c>
      <c r="T189" s="32">
        <f t="array" ref="T189">IF($C$189="","",IFERROR(MAX(IF((ROW(مسودة!$C$184:$C$213)=SMALL(IF((ROW(مسودة!$C$184:$C$213)*(مسودة!$C$184:$C$213=$C$189)),ROW(مسودة!$C$184:$C$213)),ROW()-ROW(T189)+1)),مسودة!T184:'مسودة'!T$213)),0))</f>
        <v>19</v>
      </c>
      <c r="U189" s="32">
        <f t="array" ref="U189">IF($C$189="","",IFERROR(MAX(IF((ROW(مسودة!$C$184:$C$213)=SMALL(IF((ROW(مسودة!$C$184:$C$213)*(مسودة!$C$184:$C$213=$C$189)),ROW(مسودة!$C$184:$C$213)),ROW()-ROW(U189)+1)),مسودة!U184:'مسودة'!U$213)),0))</f>
        <v>39</v>
      </c>
      <c r="V189" s="32">
        <f t="array" ref="V189">IF($C$189="","",IFERROR(MAX(IF((ROW(مسودة!$C$184:$C$213)=SMALL(IF((ROW(مسودة!$C$184:$C$213)*(مسودة!$C$184:$C$213=$C$189)),ROW(مسودة!$C$184:$C$213)),ROW()-ROW(V189)+1)),مسودة!V184:'مسودة'!V$213)),0))</f>
        <v>18</v>
      </c>
      <c r="W189" s="32">
        <f t="array" ref="W189">IF($C$189="","",IFERROR(MAX(IF((ROW(مسودة!$C$184:$C$213)=SMALL(IF((ROW(مسودة!$C$184:$C$213)*(مسودة!$C$184:$C$213=$C$189)),ROW(مسودة!$C$184:$C$213)),ROW()-ROW(W189)+1)),مسودة!W184:'مسودة'!W$213)),0))</f>
        <v>27</v>
      </c>
      <c r="X189" s="32">
        <f t="array" ref="X189">IF($C$189="","",IFERROR(MAX(IF((ROW(مسودة!$C$184:$C$213)=SMALL(IF((ROW(مسودة!$C$184:$C$213)*(مسودة!$C$184:$C$213=$C$189)),ROW(مسودة!$C$184:$C$213)),ROW()-ROW(X189)+1)),مسودة!X184:'مسودة'!X$213)),0))</f>
        <v>45</v>
      </c>
      <c r="Y189" s="32">
        <f t="array" ref="Y189">IF($C$189="","",IFERROR(MAX(IF((ROW(مسودة!$C$184:$C$213)=SMALL(IF((ROW(مسودة!$C$184:$C$213)*(مسودة!$C$184:$C$213=$C$189)),ROW(مسودة!$C$184:$C$213)),ROW()-ROW(Y189)+1)),مسودة!Y184:'مسودة'!Y$213)),0))</f>
        <v>10</v>
      </c>
      <c r="Z189" s="32">
        <f t="array" ref="Z189">IF($C$189="","",IFERROR(MAX(IF((ROW(مسودة!$C$184:$C$213)=SMALL(IF((ROW(مسودة!$C$184:$C$213)*(مسودة!$C$184:$C$213=$C$189)),ROW(مسودة!$C$184:$C$213)),ROW()-ROW(Z189)+1)),مسودة!Z184:'مسودة'!Z$213)),0))</f>
        <v>22</v>
      </c>
      <c r="AA189" s="32">
        <f t="array" ref="AA189">IF($C$189="","",IFERROR(MAX(IF((ROW(مسودة!$C$184:$C$213)=SMALL(IF((ROW(مسودة!$C$184:$C$213)*(مسودة!$C$184:$C$213=$C$189)),ROW(مسودة!$C$184:$C$213)),ROW()-ROW(AA189)+1)),مسودة!AA184:'مسودة'!AA$213)),0))</f>
        <v>32</v>
      </c>
      <c r="AB189" s="32">
        <f t="array" ref="AB189">IF($C$189="","",IFERROR(MAX(IF((ROW(مسودة!$C$184:$C$213)=SMALL(IF((ROW(مسودة!$C$184:$C$213)*(مسودة!$C$184:$C$213=$C$189)),ROW(مسودة!$C$184:$C$213)),ROW()-ROW(AB189)+1)),مسودة!AB184:'مسودة'!AB$213)),0))</f>
        <v>14</v>
      </c>
      <c r="AC189" s="32">
        <f t="array" ref="AC189">IF($C$189="","",IFERROR(MAX(IF((ROW(مسودة!$C$184:$C$213)=SMALL(IF((ROW(مسودة!$C$184:$C$213)*(مسودة!$C$184:$C$213=$C$189)),ROW(مسودة!$C$184:$C$213)),ROW()-ROW(AC189)+1)),مسودة!AC184:'مسودة'!AC$213)),0))</f>
        <v>22</v>
      </c>
      <c r="AD189" s="32">
        <f t="array" ref="AD189">IF($C$189="","",IFERROR(MAX(IF((ROW(مسودة!$C$184:$C$213)=SMALL(IF((ROW(مسودة!$C$184:$C$213)*(مسودة!$C$184:$C$213=$C$189)),ROW(مسودة!$C$184:$C$213)),ROW()-ROW(AD189)+1)),مسودة!AD184:'مسودة'!AD$213)),0))</f>
        <v>36</v>
      </c>
      <c r="AE189" s="32">
        <f t="array" ref="AE189">IF($C$189="","",IFERROR(MAX(IF((ROW(مسودة!$C$184:$C$213)=SMALL(IF((ROW(مسودة!$C$184:$C$213)*(مسودة!$C$184:$C$213=$C$189)),ROW(مسودة!$C$184:$C$213)),ROW()-ROW(AE189)+1)),مسودة!AE184:'مسودة'!AE$213)),0))</f>
        <v>11</v>
      </c>
      <c r="AF189" s="32">
        <f t="array" ref="AF189">IF($C$189="","",IFERROR(MAX(IF((ROW(مسودة!$C$184:$C$213)=SMALL(IF((ROW(مسودة!$C$184:$C$213)*(مسودة!$C$184:$C$213=$C$189)),ROW(مسودة!$C$184:$C$213)),ROW()-ROW(AF189)+1)),مسودة!AF184:'مسودة'!AF$213)),0))</f>
        <v>17</v>
      </c>
      <c r="AG189" s="32">
        <f t="array" ref="AG189">IF($C$189="","",IFERROR(MAX(IF((ROW(مسودة!$C$184:$C$213)=SMALL(IF((ROW(مسودة!$C$184:$C$213)*(مسودة!$C$184:$C$213=$C$189)),ROW(مسودة!$C$184:$C$213)),ROW()-ROW(AG189)+1)),مسودة!AG184:'مسودة'!AG$213)),0))</f>
        <v>28</v>
      </c>
      <c r="AH189" s="32">
        <f t="array" ref="AH189">IF($C$189="","",IFERROR(MAX(IF((ROW(مسودة!$C$184:$C$213)=SMALL(IF((ROW(مسودة!$C$184:$C$213)*(مسودة!$C$184:$C$213=$C$189)),ROW(مسودة!$C$184:$C$213)),ROW()-ROW(AH189)+1)),مسودة!AH184:'مسودة'!AH$213)),0))</f>
        <v>9</v>
      </c>
      <c r="AI189" s="32">
        <f t="array" ref="AI189">IF($C$189="","",IFERROR(MAX(IF((ROW(مسودة!$C$184:$C$213)=SMALL(IF((ROW(مسودة!$C$184:$C$213)*(مسودة!$C$184:$C$213=$C$189)),ROW(مسودة!$C$184:$C$213)),ROW()-ROW(AI189)+1)),مسودة!AI184:'مسودة'!AI$213)),0))</f>
        <v>18</v>
      </c>
      <c r="AJ189" s="32">
        <f t="array" ref="AJ189">IF($C$189="","",IFERROR(MAX(IF((ROW(مسودة!$C$184:$C$213)=SMALL(IF((ROW(مسودة!$C$184:$C$213)*(مسودة!$C$184:$C$213=$C$189)),ROW(مسودة!$C$184:$C$213)),ROW()-ROW(AJ189)+1)),مسودة!AJ184:'مسودة'!AJ$213)),0))</f>
        <v>27</v>
      </c>
      <c r="AK189" s="32">
        <f t="array" ref="AK189">IF($C$189="","",IFERROR(MAX(IF((ROW(مسودة!$C$184:$C$213)=SMALL(IF((ROW(مسودة!$C$184:$C$213)*(مسودة!$C$184:$C$213=$C$189)),ROW(مسودة!$C$184:$C$213)),ROW()-ROW(AK189)+1)),مسودة!AK184:'مسودة'!AK$213)),0))</f>
        <v>5</v>
      </c>
      <c r="AL189" s="32">
        <f t="array" ref="AL189">IF($C$189="","",IFERROR(MAX(IF((ROW(مسودة!$C$184:$C$213)=SMALL(IF((ROW(مسودة!$C$184:$C$213)*(مسودة!$C$184:$C$213=$C$189)),ROW(مسودة!$C$184:$C$213)),ROW()-ROW(AL189)+1)),مسودة!AL184:'مسودة'!AL$213)),0))</f>
        <v>9</v>
      </c>
      <c r="AM189" s="32">
        <f t="array" ref="AM189">IF($C$189="","",IFERROR(MAX(IF((ROW(مسودة!$C$184:$C$213)=SMALL(IF((ROW(مسودة!$C$184:$C$213)*(مسودة!$C$184:$C$213=$C$189)),ROW(مسودة!$C$184:$C$213)),ROW()-ROW(AM189)+1)),مسودة!AM184:'مسودة'!AM$213)),0))</f>
        <v>14</v>
      </c>
      <c r="AN189" s="54"/>
      <c r="AO189" s="54"/>
      <c r="AP189" s="47"/>
      <c r="AQ189" s="41"/>
      <c r="AR189" s="41"/>
      <c r="AS189" s="41"/>
      <c r="AT189" s="41"/>
      <c r="AU189" s="95" t="str">
        <f>IFERROR(LOOKUP(2,1/((مسودة!$C$184:$C$213=C189)*(مسودة!$F$184:$F$213=F189)),مسودة!$AV$184:$AV$213),"")</f>
        <v>ناجح</v>
      </c>
    </row>
    <row r="190" spans="2:47" ht="28.5" customHeight="1" thickBot="1">
      <c r="B190" s="40"/>
      <c r="C190" s="91"/>
      <c r="D190" s="43"/>
      <c r="E190" s="43"/>
      <c r="F190" s="11" t="s">
        <v>31</v>
      </c>
      <c r="G190" s="32">
        <f t="array" ref="G190">IF($C$189="","",IFERROR(MAX(IF((ROW(مسودة!$C$184:$C$213)=SMALL(IF((ROW(مسودة!$C$184:$C$213)*(مسودة!$C$184:$C$213=$C$189)),ROW(مسودة!$C$184:$C$213)),ROW()-ROW(G190)+1)),مسودة!G185:'مسودة'!G$213)),0))</f>
        <v>20</v>
      </c>
      <c r="H190" s="32">
        <f t="array" ref="H190">IF($C$189="","",IFERROR(MAX(IF((ROW(مسودة!$C$184:$C$213)=SMALL(IF((ROW(مسودة!$C$184:$C$213)*(مسودة!$C$184:$C$213=$C$189)),ROW(مسودة!$C$184:$C$213)),ROW()-ROW(H190)+1)),مسودة!H185:'مسودة'!H$213)),0))</f>
        <v>57</v>
      </c>
      <c r="I190" s="32">
        <f t="array" ref="I190">IF($C$189="","",IFERROR(MAX(IF((ROW(مسودة!$C$184:$C$213)=SMALL(IF((ROW(مسودة!$C$184:$C$213)*(مسودة!$C$184:$C$213=$C$189)),ROW(مسودة!$C$184:$C$213)),ROW()-ROW(I190)+1)),مسودة!I185:'مسودة'!I$213)),0))</f>
        <v>77</v>
      </c>
      <c r="J190" s="32">
        <f t="array" ref="J190">IF($C$189="","",IFERROR(MAX(IF((ROW(مسودة!$C$184:$C$213)=SMALL(IF((ROW(مسودة!$C$184:$C$213)*(مسودة!$C$184:$C$213=$C$189)),ROW(مسودة!$C$184:$C$213)),ROW()-ROW(J190)+1)),مسودة!J185:'مسودة'!J$213)),0))</f>
        <v>25</v>
      </c>
      <c r="K190" s="32">
        <f t="array" ref="K190">IF($C$189="","",IFERROR(MAX(IF((ROW(مسودة!$C$184:$C$213)=SMALL(IF((ROW(مسودة!$C$184:$C$213)*(مسودة!$C$184:$C$213=$C$189)),ROW(مسودة!$C$184:$C$213)),ROW()-ROW(K190)+1)),مسودة!K185:'مسودة'!K$213)),0))</f>
        <v>26</v>
      </c>
      <c r="L190" s="32">
        <f t="array" ref="L190">IF($C$189="","",IFERROR(MAX(IF((ROW(مسودة!$C$184:$C$213)=SMALL(IF((ROW(مسودة!$C$184:$C$213)*(مسودة!$C$184:$C$213=$C$189)),ROW(مسودة!$C$184:$C$213)),ROW()-ROW(L190)+1)),مسودة!L185:'مسودة'!L$213)),0))</f>
        <v>51</v>
      </c>
      <c r="M190" s="32">
        <f t="array" ref="M190">IF($C$189="","",IFERROR(MAX(IF((ROW(مسودة!$C$184:$C$213)=SMALL(IF((ROW(مسودة!$C$184:$C$213)*(مسودة!$C$184:$C$213=$C$189)),ROW(مسودة!$C$184:$C$213)),ROW()-ROW(M190)+1)),مسودة!M185:'مسودة'!M$213)),0))</f>
        <v>17</v>
      </c>
      <c r="N190" s="32">
        <f t="array" ref="N190">IF($C$189="","",IFERROR(MAX(IF((ROW(مسودة!$C$184:$C$213)=SMALL(IF((ROW(مسودة!$C$184:$C$213)*(مسودة!$C$184:$C$213=$C$189)),ROW(مسودة!$C$184:$C$213)),ROW()-ROW(N190)+1)),مسودة!N185:'مسودة'!N$213)),0))</f>
        <v>35</v>
      </c>
      <c r="O190" s="32">
        <f t="array" ref="O190">IF($C$189="","",IFERROR(MAX(IF((ROW(مسودة!$C$184:$C$213)=SMALL(IF((ROW(مسودة!$C$184:$C$213)*(مسودة!$C$184:$C$213=$C$189)),ROW(مسودة!$C$184:$C$213)),ROW()-ROW(O190)+1)),مسودة!O185:'مسودة'!O$213)),0))</f>
        <v>52</v>
      </c>
      <c r="P190" s="32">
        <f t="array" ref="P190">IF($C$189="","",IFERROR(MAX(IF((ROW(مسودة!$C$184:$C$213)=SMALL(IF((ROW(مسودة!$C$184:$C$213)*(مسودة!$C$184:$C$213=$C$189)),ROW(مسودة!$C$184:$C$213)),ROW()-ROW(P190)+1)),مسودة!P185:'مسودة'!P$213)),0))</f>
        <v>16</v>
      </c>
      <c r="Q190" s="32">
        <f t="array" ref="Q190">IF($C$189="","",IFERROR(MAX(IF((ROW(مسودة!$C$184:$C$213)=SMALL(IF((ROW(مسودة!$C$184:$C$213)*(مسودة!$C$184:$C$213=$C$189)),ROW(مسودة!$C$184:$C$213)),ROW()-ROW(Q190)+1)),مسودة!Q185:'مسودة'!Q$213)),0))</f>
        <v>19</v>
      </c>
      <c r="R190" s="32">
        <f t="array" ref="R190">IF($C$189="","",IFERROR(MAX(IF((ROW(مسودة!$C$184:$C$213)=SMALL(IF((ROW(مسودة!$C$184:$C$213)*(مسودة!$C$184:$C$213=$C$189)),ROW(مسودة!$C$184:$C$213)),ROW()-ROW(R190)+1)),مسودة!R185:'مسودة'!R$213)),0))</f>
        <v>35</v>
      </c>
      <c r="S190" s="32">
        <f t="array" ref="S190">IF($C$189="","",IFERROR(MAX(IF((ROW(مسودة!$C$184:$C$213)=SMALL(IF((ROW(مسودة!$C$184:$C$213)*(مسودة!$C$184:$C$213=$C$189)),ROW(مسودة!$C$184:$C$213)),ROW()-ROW(S190)+1)),مسودة!S185:'مسودة'!S$213)),0))</f>
        <v>19</v>
      </c>
      <c r="T190" s="32">
        <f t="array" ref="T190">IF($C$189="","",IFERROR(MAX(IF((ROW(مسودة!$C$184:$C$213)=SMALL(IF((ROW(مسودة!$C$184:$C$213)*(مسودة!$C$184:$C$213=$C$189)),ROW(مسودة!$C$184:$C$213)),ROW()-ROW(T190)+1)),مسودة!T185:'مسودة'!T$213)),0))</f>
        <v>29</v>
      </c>
      <c r="U190" s="32">
        <f t="array" ref="U190">IF($C$189="","",IFERROR(MAX(IF((ROW(مسودة!$C$184:$C$213)=SMALL(IF((ROW(مسودة!$C$184:$C$213)*(مسودة!$C$184:$C$213=$C$189)),ROW(مسودة!$C$184:$C$213)),ROW()-ROW(U190)+1)),مسودة!U185:'مسودة'!U$213)),0))</f>
        <v>48</v>
      </c>
      <c r="V190" s="32">
        <f t="array" ref="V190">IF($C$189="","",IFERROR(MAX(IF((ROW(مسودة!$C$184:$C$213)=SMALL(IF((ROW(مسودة!$C$184:$C$213)*(مسودة!$C$184:$C$213=$C$189)),ROW(مسودة!$C$184:$C$213)),ROW()-ROW(V190)+1)),مسودة!V185:'مسودة'!V$213)),0))</f>
        <v>16</v>
      </c>
      <c r="W190" s="32">
        <f t="array" ref="W190">IF($C$189="","",IFERROR(MAX(IF((ROW(مسودة!$C$184:$C$213)=SMALL(IF((ROW(مسودة!$C$184:$C$213)*(مسودة!$C$184:$C$213=$C$189)),ROW(مسودة!$C$184:$C$213)),ROW()-ROW(W190)+1)),مسودة!W185:'مسودة'!W$213)),0))</f>
        <v>17</v>
      </c>
      <c r="X190" s="32">
        <f t="array" ref="X190">IF($C$189="","",IFERROR(MAX(IF((ROW(مسودة!$C$184:$C$213)=SMALL(IF((ROW(مسودة!$C$184:$C$213)*(مسودة!$C$184:$C$213=$C$189)),ROW(مسودة!$C$184:$C$213)),ROW()-ROW(X190)+1)),مسودة!X185:'مسودة'!X$213)),0))</f>
        <v>33</v>
      </c>
      <c r="Y190" s="32">
        <f t="array" ref="Y190">IF($C$189="","",IFERROR(MAX(IF((ROW(مسودة!$C$184:$C$213)=SMALL(IF((ROW(مسودة!$C$184:$C$213)*(مسودة!$C$184:$C$213=$C$189)),ROW(مسودة!$C$184:$C$213)),ROW()-ROW(Y190)+1)),مسودة!Y185:'مسودة'!Y$213)),0))</f>
        <v>6</v>
      </c>
      <c r="Z190" s="32">
        <f t="array" ref="Z190">IF($C$189="","",IFERROR(MAX(IF((ROW(مسودة!$C$184:$C$213)=SMALL(IF((ROW(مسودة!$C$184:$C$213)*(مسودة!$C$184:$C$213=$C$189)),ROW(مسودة!$C$184:$C$213)),ROW()-ROW(Z190)+1)),مسودة!Z185:'مسودة'!Z$213)),0))</f>
        <v>16</v>
      </c>
      <c r="AA190" s="32">
        <f t="array" ref="AA190">IF($C$189="","",IFERROR(MAX(IF((ROW(مسودة!$C$184:$C$213)=SMALL(IF((ROW(مسودة!$C$184:$C$213)*(مسودة!$C$184:$C$213=$C$189)),ROW(مسودة!$C$184:$C$213)),ROW()-ROW(AA190)+1)),مسودة!AA185:'مسودة'!AA$213)),0))</f>
        <v>22</v>
      </c>
      <c r="AB190" s="32">
        <f t="array" ref="AB190">IF($C$189="","",IFERROR(MAX(IF((ROW(مسودة!$C$184:$C$213)=SMALL(IF((ROW(مسودة!$C$184:$C$213)*(مسودة!$C$184:$C$213=$C$189)),ROW(مسودة!$C$184:$C$213)),ROW()-ROW(AB190)+1)),مسودة!AB185:'مسودة'!AB$213)),0))</f>
        <v>14</v>
      </c>
      <c r="AC190" s="32">
        <f t="array" ref="AC190">IF($C$189="","",IFERROR(MAX(IF((ROW(مسودة!$C$184:$C$213)=SMALL(IF((ROW(مسودة!$C$184:$C$213)*(مسودة!$C$184:$C$213=$C$189)),ROW(مسودة!$C$184:$C$213)),ROW()-ROW(AC190)+1)),مسودة!AC185:'مسودة'!AC$213)),0))</f>
        <v>14</v>
      </c>
      <c r="AD190" s="32">
        <f t="array" ref="AD190">IF($C$189="","",IFERROR(MAX(IF((ROW(مسودة!$C$184:$C$213)=SMALL(IF((ROW(مسودة!$C$184:$C$213)*(مسودة!$C$184:$C$213=$C$189)),ROW(مسودة!$C$184:$C$213)),ROW()-ROW(AD190)+1)),مسودة!AD185:'مسودة'!AD$213)),0))</f>
        <v>28</v>
      </c>
      <c r="AE190" s="32">
        <f t="array" ref="AE190">IF($C$189="","",IFERROR(MAX(IF((ROW(مسودة!$C$184:$C$213)=SMALL(IF((ROW(مسودة!$C$184:$C$213)*(مسودة!$C$184:$C$213=$C$189)),ROW(مسودة!$C$184:$C$213)),ROW()-ROW(AE190)+1)),مسودة!AE185:'مسودة'!AE$213)),0))</f>
        <v>12</v>
      </c>
      <c r="AF190" s="32">
        <f t="array" ref="AF190">IF($C$189="","",IFERROR(MAX(IF((ROW(مسودة!$C$184:$C$213)=SMALL(IF((ROW(مسودة!$C$184:$C$213)*(مسودة!$C$184:$C$213=$C$189)),ROW(مسودة!$C$184:$C$213)),ROW()-ROW(AF190)+1)),مسودة!AF185:'مسودة'!AF$213)),0))</f>
        <v>24</v>
      </c>
      <c r="AG190" s="32">
        <f t="array" ref="AG190">IF($C$189="","",IFERROR(MAX(IF((ROW(مسودة!$C$184:$C$213)=SMALL(IF((ROW(مسودة!$C$184:$C$213)*(مسودة!$C$184:$C$213=$C$189)),ROW(مسودة!$C$184:$C$213)),ROW()-ROW(AG190)+1)),مسودة!AG185:'مسودة'!AG$213)),0))</f>
        <v>36</v>
      </c>
      <c r="AH190" s="32">
        <f t="array" ref="AH190">IF($C$189="","",IFERROR(MAX(IF((ROW(مسودة!$C$184:$C$213)=SMALL(IF((ROW(مسودة!$C$184:$C$213)*(مسودة!$C$184:$C$213=$C$189)),ROW(مسودة!$C$184:$C$213)),ROW()-ROW(AH190)+1)),مسودة!AH185:'مسودة'!AH$213)),0))</f>
        <v>8</v>
      </c>
      <c r="AI190" s="32">
        <f t="array" ref="AI190">IF($C$189="","",IFERROR(MAX(IF((ROW(مسودة!$C$184:$C$213)=SMALL(IF((ROW(مسودة!$C$184:$C$213)*(مسودة!$C$184:$C$213=$C$189)),ROW(مسودة!$C$184:$C$213)),ROW()-ROW(AI190)+1)),مسودة!AI185:'مسودة'!AI$213)),0))</f>
        <v>21</v>
      </c>
      <c r="AJ190" s="32">
        <f t="array" ref="AJ190">IF($C$189="","",IFERROR(MAX(IF((ROW(مسودة!$C$184:$C$213)=SMALL(IF((ROW(مسودة!$C$184:$C$213)*(مسودة!$C$184:$C$213=$C$189)),ROW(مسودة!$C$184:$C$213)),ROW()-ROW(AJ190)+1)),مسودة!AJ185:'مسودة'!AJ$213)),0))</f>
        <v>29</v>
      </c>
      <c r="AK190" s="32">
        <f t="array" ref="AK190">IF($C$189="","",IFERROR(MAX(IF((ROW(مسودة!$C$184:$C$213)=SMALL(IF((ROW(مسودة!$C$184:$C$213)*(مسودة!$C$184:$C$213=$C$189)),ROW(مسودة!$C$184:$C$213)),ROW()-ROW(AK190)+1)),مسودة!AK185:'مسودة'!AK$213)),0))</f>
        <v>5</v>
      </c>
      <c r="AL190" s="32">
        <f t="array" ref="AL190">IF($C$189="","",IFERROR(MAX(IF((ROW(مسودة!$C$184:$C$213)=SMALL(IF((ROW(مسودة!$C$184:$C$213)*(مسودة!$C$184:$C$213=$C$189)),ROW(مسودة!$C$184:$C$213)),ROW()-ROW(AL190)+1)),مسودة!AL185:'مسودة'!AL$213)),0))</f>
        <v>10</v>
      </c>
      <c r="AM190" s="32">
        <f t="array" ref="AM190">IF($C$189="","",IFERROR(MAX(IF((ROW(مسودة!$C$184:$C$213)=SMALL(IF((ROW(مسودة!$C$184:$C$213)*(مسودة!$C$184:$C$213=$C$189)),ROW(مسودة!$C$184:$C$213)),ROW()-ROW(AM190)+1)),مسودة!AM185:'مسودة'!AM$213)),0))</f>
        <v>15</v>
      </c>
      <c r="AN190" s="48"/>
      <c r="AO190" s="48"/>
      <c r="AP190" s="48"/>
      <c r="AQ190" s="41"/>
      <c r="AR190" s="41"/>
      <c r="AS190" s="41"/>
      <c r="AT190" s="41"/>
      <c r="AU190" s="96"/>
    </row>
    <row r="191" spans="2:47" ht="28.5" thickBot="1">
      <c r="B191" s="40"/>
      <c r="C191" s="85"/>
      <c r="D191" s="43"/>
      <c r="E191" s="43"/>
      <c r="F191" s="14" t="s">
        <v>32</v>
      </c>
      <c r="G191" s="32">
        <f t="array" ref="G191">IF($C$189="","",IFERROR(MAX(IF((ROW(مسودة!$C$184:$C$213)=SMALL(IF((ROW(مسودة!$C$184:$C$213)*(مسودة!$C$184:$C$213=$C$189)),ROW(مسودة!$C$184:$C$213)),ROW()-ROW(G191)+1)),مسودة!G186:'مسودة'!G$213)),0))</f>
        <v>38</v>
      </c>
      <c r="H191" s="32">
        <f t="array" ref="H191">IF($C$189="","",IFERROR(MAX(IF((ROW(مسودة!$C$184:$C$213)=SMALL(IF((ROW(مسودة!$C$184:$C$213)*(مسودة!$C$184:$C$213=$C$189)),ROW(مسودة!$C$184:$C$213)),ROW()-ROW(H191)+1)),مسودة!H186:'مسودة'!H$213)),0))</f>
        <v>113</v>
      </c>
      <c r="I191" s="32">
        <f t="array" ref="I191">IF($C$189="","",IFERROR(MAX(IF((ROW(مسودة!$C$184:$C$213)=SMALL(IF((ROW(مسودة!$C$184:$C$213)*(مسودة!$C$184:$C$213=$C$189)),ROW(مسودة!$C$184:$C$213)),ROW()-ROW(I191)+1)),مسودة!I186:'مسودة'!I$213)),0))</f>
        <v>151</v>
      </c>
      <c r="J191" s="32">
        <f t="array" ref="J191">IF($C$189="","",IFERROR(MAX(IF((ROW(مسودة!$C$184:$C$213)=SMALL(IF((ROW(مسودة!$C$184:$C$213)*(مسودة!$C$184:$C$213=$C$189)),ROW(مسودة!$C$184:$C$213)),ROW()-ROW(J191)+1)),مسودة!J186:'مسودة'!J$213)),0))</f>
        <v>49</v>
      </c>
      <c r="K191" s="32">
        <f t="array" ref="K191">IF($C$189="","",IFERROR(MAX(IF((ROW(مسودة!$C$184:$C$213)=SMALL(IF((ROW(مسودة!$C$184:$C$213)*(مسودة!$C$184:$C$213=$C$189)),ROW(مسودة!$C$184:$C$213)),ROW()-ROW(K191)+1)),مسودة!K186:'مسودة'!K$213)),0))</f>
        <v>56</v>
      </c>
      <c r="L191" s="32">
        <f t="array" ref="L191">IF($C$189="","",IFERROR(MAX(IF((ROW(مسودة!$C$184:$C$213)=SMALL(IF((ROW(مسودة!$C$184:$C$213)*(مسودة!$C$184:$C$213=$C$189)),ROW(مسودة!$C$184:$C$213)),ROW()-ROW(L191)+1)),مسودة!L186:'مسودة'!L$213)),0))</f>
        <v>105</v>
      </c>
      <c r="M191" s="32">
        <f t="array" ref="M191">IF($C$189="","",IFERROR(MAX(IF((ROW(مسودة!$C$184:$C$213)=SMALL(IF((ROW(مسودة!$C$184:$C$213)*(مسودة!$C$184:$C$213=$C$189)),ROW(مسودة!$C$184:$C$213)),ROW()-ROW(M191)+1)),مسودة!M186:'مسودة'!M$213)),0))</f>
        <v>34</v>
      </c>
      <c r="N191" s="32">
        <f t="array" ref="N191">IF($C$189="","",IFERROR(MAX(IF((ROW(مسودة!$C$184:$C$213)=SMALL(IF((ROW(مسودة!$C$184:$C$213)*(مسودة!$C$184:$C$213=$C$189)),ROW(مسودة!$C$184:$C$213)),ROW()-ROW(N191)+1)),مسودة!N186:'مسودة'!N$213)),0))</f>
        <v>79</v>
      </c>
      <c r="O191" s="32">
        <f t="array" ref="O191">IF($C$189="","",IFERROR(MAX(IF((ROW(مسودة!$C$184:$C$213)=SMALL(IF((ROW(مسودة!$C$184:$C$213)*(مسودة!$C$184:$C$213=$C$189)),ROW(مسودة!$C$184:$C$213)),ROW()-ROW(O191)+1)),مسودة!O186:'مسودة'!O$213)),0))</f>
        <v>113</v>
      </c>
      <c r="P191" s="32">
        <f t="array" ref="P191">IF($C$189="","",IFERROR(MAX(IF((ROW(مسودة!$C$184:$C$213)=SMALL(IF((ROW(مسودة!$C$184:$C$213)*(مسودة!$C$184:$C$213=$C$189)),ROW(مسودة!$C$184:$C$213)),ROW()-ROW(P191)+1)),مسودة!P186:'مسودة'!P$213)),0))</f>
        <v>38</v>
      </c>
      <c r="Q191" s="32">
        <f t="array" ref="Q191">IF($C$189="","",IFERROR(MAX(IF((ROW(مسودة!$C$184:$C$213)=SMALL(IF((ROW(مسودة!$C$184:$C$213)*(مسودة!$C$184:$C$213=$C$189)),ROW(مسودة!$C$184:$C$213)),ROW()-ROW(Q191)+1)),مسودة!Q186:'مسودة'!Q$213)),0))</f>
        <v>29</v>
      </c>
      <c r="R191" s="32">
        <f t="array" ref="R191">IF($C$189="","",IFERROR(MAX(IF((ROW(مسودة!$C$184:$C$213)=SMALL(IF((ROW(مسودة!$C$184:$C$213)*(مسودة!$C$184:$C$213=$C$189)),ROW(مسودة!$C$184:$C$213)),ROW()-ROW(R191)+1)),مسودة!R186:'مسودة'!R$213)),0))</f>
        <v>67</v>
      </c>
      <c r="S191" s="32">
        <f t="array" ref="S191">IF($C$189="","",IFERROR(MAX(IF((ROW(مسودة!$C$184:$C$213)=SMALL(IF((ROW(مسودة!$C$184:$C$213)*(مسودة!$C$184:$C$213=$C$189)),ROW(مسودة!$C$184:$C$213)),ROW()-ROW(S191)+1)),مسودة!S186:'مسودة'!S$213)),0))</f>
        <v>39</v>
      </c>
      <c r="T191" s="32">
        <f t="array" ref="T191">IF($C$189="","",IFERROR(MAX(IF((ROW(مسودة!$C$184:$C$213)=SMALL(IF((ROW(مسودة!$C$184:$C$213)*(مسودة!$C$184:$C$213=$C$189)),ROW(مسودة!$C$184:$C$213)),ROW()-ROW(T191)+1)),مسودة!T186:'مسودة'!T$213)),0))</f>
        <v>48</v>
      </c>
      <c r="U191" s="32">
        <f t="array" ref="U191">IF($C$189="","",IFERROR(MAX(IF((ROW(مسودة!$C$184:$C$213)=SMALL(IF((ROW(مسودة!$C$184:$C$213)*(مسودة!$C$184:$C$213=$C$189)),ROW(مسودة!$C$184:$C$213)),ROW()-ROW(U191)+1)),مسودة!U186:'مسودة'!U$213)),0))</f>
        <v>87</v>
      </c>
      <c r="V191" s="32">
        <f t="array" ref="V191">IF($C$189="","",IFERROR(MAX(IF((ROW(مسودة!$C$184:$C$213)=SMALL(IF((ROW(مسودة!$C$184:$C$213)*(مسودة!$C$184:$C$213=$C$189)),ROW(مسودة!$C$184:$C$213)),ROW()-ROW(V191)+1)),مسودة!V186:'مسودة'!V$213)),0))</f>
        <v>34</v>
      </c>
      <c r="W191" s="32">
        <f t="array" ref="W191">IF($C$189="","",IFERROR(MAX(IF((ROW(مسودة!$C$184:$C$213)=SMALL(IF((ROW(مسودة!$C$184:$C$213)*(مسودة!$C$184:$C$213=$C$189)),ROW(مسودة!$C$184:$C$213)),ROW()-ROW(W191)+1)),مسودة!W186:'مسودة'!W$213)),0))</f>
        <v>44</v>
      </c>
      <c r="X191" s="32">
        <f t="array" ref="X191">IF($C$189="","",IFERROR(MAX(IF((ROW(مسودة!$C$184:$C$213)=SMALL(IF((ROW(مسودة!$C$184:$C$213)*(مسودة!$C$184:$C$213=$C$189)),ROW(مسودة!$C$184:$C$213)),ROW()-ROW(X191)+1)),مسودة!X186:'مسودة'!X$213)),0))</f>
        <v>78</v>
      </c>
      <c r="Y191" s="32">
        <f t="array" ref="Y191">IF($C$189="","",IFERROR(MAX(IF((ROW(مسودة!$C$184:$C$213)=SMALL(IF((ROW(مسودة!$C$184:$C$213)*(مسودة!$C$184:$C$213=$C$189)),ROW(مسودة!$C$184:$C$213)),ROW()-ROW(Y191)+1)),مسودة!Y186:'مسودة'!Y$213)),0))</f>
        <v>16</v>
      </c>
      <c r="Z191" s="32">
        <f t="array" ref="Z191">IF($C$189="","",IFERROR(MAX(IF((ROW(مسودة!$C$184:$C$213)=SMALL(IF((ROW(مسودة!$C$184:$C$213)*(مسودة!$C$184:$C$213=$C$189)),ROW(مسودة!$C$184:$C$213)),ROW()-ROW(Z191)+1)),مسودة!Z186:'مسودة'!Z$213)),0))</f>
        <v>38</v>
      </c>
      <c r="AA191" s="32">
        <f t="array" ref="AA191">IF($C$189="","",IFERROR(MAX(IF((ROW(مسودة!$C$184:$C$213)=SMALL(IF((ROW(مسودة!$C$184:$C$213)*(مسودة!$C$184:$C$213=$C$189)),ROW(مسودة!$C$184:$C$213)),ROW()-ROW(AA191)+1)),مسودة!AA186:'مسودة'!AA$213)),0))</f>
        <v>54</v>
      </c>
      <c r="AB191" s="32">
        <f t="array" ref="AB191">IF($C$189="","",IFERROR(MAX(IF((ROW(مسودة!$C$184:$C$213)=SMALL(IF((ROW(مسودة!$C$184:$C$213)*(مسودة!$C$184:$C$213=$C$189)),ROW(مسودة!$C$184:$C$213)),ROW()-ROW(AB191)+1)),مسودة!AB186:'مسودة'!AB$213)),0))</f>
        <v>28</v>
      </c>
      <c r="AC191" s="32">
        <f t="array" ref="AC191">IF($C$189="","",IFERROR(MAX(IF((ROW(مسودة!$C$184:$C$213)=SMALL(IF((ROW(مسودة!$C$184:$C$213)*(مسودة!$C$184:$C$213=$C$189)),ROW(مسودة!$C$184:$C$213)),ROW()-ROW(AC191)+1)),مسودة!AC186:'مسودة'!AC$213)),0))</f>
        <v>36</v>
      </c>
      <c r="AD191" s="32">
        <f t="array" ref="AD191">IF($C$189="","",IFERROR(MAX(IF((ROW(مسودة!$C$184:$C$213)=SMALL(IF((ROW(مسودة!$C$184:$C$213)*(مسودة!$C$184:$C$213=$C$189)),ROW(مسودة!$C$184:$C$213)),ROW()-ROW(AD191)+1)),مسودة!AD186:'مسودة'!AD$213)),0))</f>
        <v>64</v>
      </c>
      <c r="AE191" s="32">
        <f t="array" ref="AE191">IF($C$189="","",IFERROR(MAX(IF((ROW(مسودة!$C$184:$C$213)=SMALL(IF((ROW(مسودة!$C$184:$C$213)*(مسودة!$C$184:$C$213=$C$189)),ROW(مسودة!$C$184:$C$213)),ROW()-ROW(AE191)+1)),مسودة!AE186:'مسودة'!AE$213)),0))</f>
        <v>23</v>
      </c>
      <c r="AF191" s="32">
        <f t="array" ref="AF191">IF($C$189="","",IFERROR(MAX(IF((ROW(مسودة!$C$184:$C$213)=SMALL(IF((ROW(مسودة!$C$184:$C$213)*(مسودة!$C$184:$C$213=$C$189)),ROW(مسودة!$C$184:$C$213)),ROW()-ROW(AF191)+1)),مسودة!AF186:'مسودة'!AF$213)),0))</f>
        <v>41</v>
      </c>
      <c r="AG191" s="32">
        <f t="array" ref="AG191">IF($C$189="","",IFERROR(MAX(IF((ROW(مسودة!$C$184:$C$213)=SMALL(IF((ROW(مسودة!$C$184:$C$213)*(مسودة!$C$184:$C$213=$C$189)),ROW(مسودة!$C$184:$C$213)),ROW()-ROW(AG191)+1)),مسودة!AG186:'مسودة'!AG$213)),0))</f>
        <v>64</v>
      </c>
      <c r="AH191" s="32">
        <f t="array" ref="AH191">IF($C$189="","",IFERROR(MAX(IF((ROW(مسودة!$C$184:$C$213)=SMALL(IF((ROW(مسودة!$C$184:$C$213)*(مسودة!$C$184:$C$213=$C$189)),ROW(مسودة!$C$184:$C$213)),ROW()-ROW(AH191)+1)),مسودة!AH186:'مسودة'!AH$213)),0))</f>
        <v>17</v>
      </c>
      <c r="AI191" s="32">
        <f t="array" ref="AI191">IF($C$189="","",IFERROR(MAX(IF((ROW(مسودة!$C$184:$C$213)=SMALL(IF((ROW(مسودة!$C$184:$C$213)*(مسودة!$C$184:$C$213=$C$189)),ROW(مسودة!$C$184:$C$213)),ROW()-ROW(AI191)+1)),مسودة!AI186:'مسودة'!AI$213)),0))</f>
        <v>39</v>
      </c>
      <c r="AJ191" s="32">
        <f t="array" ref="AJ191">IF($C$189="","",IFERROR(MAX(IF((ROW(مسودة!$C$184:$C$213)=SMALL(IF((ROW(مسودة!$C$184:$C$213)*(مسودة!$C$184:$C$213=$C$189)),ROW(مسودة!$C$184:$C$213)),ROW()-ROW(AJ191)+1)),مسودة!AJ186:'مسودة'!AJ$213)),0))</f>
        <v>56</v>
      </c>
      <c r="AK191" s="32">
        <f t="array" ref="AK191">IF($C$189="","",IFERROR(MAX(IF((ROW(مسودة!$C$184:$C$213)=SMALL(IF((ROW(مسودة!$C$184:$C$213)*(مسودة!$C$184:$C$213=$C$189)),ROW(مسودة!$C$184:$C$213)),ROW()-ROW(AK191)+1)),مسودة!AK186:'مسودة'!AK$213)),0))</f>
        <v>10</v>
      </c>
      <c r="AL191" s="32">
        <f t="array" ref="AL191">IF($C$189="","",IFERROR(MAX(IF((ROW(مسودة!$C$184:$C$213)=SMALL(IF((ROW(مسودة!$C$184:$C$213)*(مسودة!$C$184:$C$213=$C$189)),ROW(مسودة!$C$184:$C$213)),ROW()-ROW(AL191)+1)),مسودة!AL186:'مسودة'!AL$213)),0))</f>
        <v>19</v>
      </c>
      <c r="AM191" s="32">
        <f t="array" ref="AM191">IF($C$189="","",IFERROR(MAX(IF((ROW(مسودة!$C$184:$C$213)=SMALL(IF((ROW(مسودة!$C$184:$C$213)*(مسودة!$C$184:$C$213=$C$189)),ROW(مسودة!$C$184:$C$213)),ROW()-ROW(AM191)+1)),مسودة!AM186:'مسودة'!AM$213)),0))</f>
        <v>29</v>
      </c>
      <c r="AN191" s="32">
        <f t="array" ref="AN191">IF($C$189="","",IFERROR(MAX(IF((ROW(مسودة!$C$184:$C$213)=SMALL(IF((ROW(مسودة!$C$184:$C$213)*(مسودة!$C$184:$C$213=$C$189)),ROW(مسودة!$C$184:$C$213)),ROW()-ROW(AN191)+1)),مسودة!AN186:AN$213)),0))</f>
        <v>868</v>
      </c>
      <c r="AO191" s="32">
        <f t="array" ref="AO191">IF($C$189="","",IFERROR(MAX(IF((ROW(مسودة!$C$184:$C$213)=SMALL(IF((ROW(مسودة!$C$184:$C$213)*(مسودة!$C$184:$C$213=$C$189)),ROW(مسودة!$C$184:$C$213)),ROW()-ROW(AO191)+1)),مسودة!AO186:AO$213)),0))</f>
        <v>65.757575757575765</v>
      </c>
      <c r="AP191" s="32" t="str">
        <f>IF(AO191&lt;50,"   ",IF(AO191&lt;65,"مقبول",IF(AO191&lt;75,"جيد",IF(AO191&lt;85,"جيدجداً",IF(AO191&lt;=100,"ممتاز","")))))</f>
        <v>جيد</v>
      </c>
      <c r="AQ191" s="41"/>
      <c r="AR191" s="41"/>
      <c r="AS191" s="41"/>
      <c r="AT191" s="41"/>
      <c r="AU191" s="97"/>
    </row>
    <row r="192" spans="2:47" ht="28.5" customHeight="1" thickBot="1">
      <c r="B192" s="40">
        <f>B189+1</f>
        <v>42</v>
      </c>
      <c r="C192" s="90">
        <f t="array" ref="C192">IF(ISERROR(INDEX(مسودة!$C$184:$AV$213,SMALL(IF((مسودة!$AV$184:$AV$213="ناجح"),ROW(مسودة!$C$184:$AV$213)-MIN(ROW(مسودة!$C$184:$AV$213))+1,""),ROW(A2)),COLUMN(A2))),"",INDEX(مسودة!$C$184:$AV$213,SMALL(IF((مسودة!$AV$184:$AV$213="ناجح"),ROW(مسودة!$C$184:$AV$213)-MIN(ROW(مسودة!$C$184:$AV$213))+1,""),ROW(A2)),COLUMN(A2)))</f>
        <v>657</v>
      </c>
      <c r="D192" s="87" t="str">
        <f>IF(C192&lt;&gt;"",VLOOKUP(C192,مسودة!$C$184:$D$213,2,0),"")</f>
        <v xml:space="preserve">خليل فوزي </v>
      </c>
      <c r="E192" s="87">
        <f>IF(C192&lt;&gt;"",VLOOKUP(C192,مسودة!$C$184:$E$213,3,0),"")</f>
        <v>259</v>
      </c>
      <c r="F192" s="11" t="s">
        <v>30</v>
      </c>
      <c r="G192" s="32">
        <f t="array" ref="G192">IF($C$192="","",IFERROR(MAX(IF((ROW(مسودة!$C$184:$C$213)=SMALL(IF((ROW(مسودة!$C$184:$C$213)*(مسودة!$C$184:$C$213=$C$192)),ROW(مسودة!$C$184:$C$213)),ROW()-ROW(G192)+1)),مسودة!G184:'مسودة'!G$213)),0))</f>
        <v>22</v>
      </c>
      <c r="H192" s="32">
        <f t="array" ref="H192">IF($C$192="","",IFERROR(MAX(IF((ROW(مسودة!$C$184:$C$213)=SMALL(IF((ROW(مسودة!$C$184:$C$213)*(مسودة!$C$184:$C$213=$C$192)),ROW(مسودة!$C$184:$C$213)),ROW()-ROW(H192)+1)),مسودة!H184:'مسودة'!H$213)),0))</f>
        <v>50</v>
      </c>
      <c r="I192" s="32">
        <f t="array" ref="I192">IF($C$192="","",IFERROR(MAX(IF((ROW(مسودة!$C$184:$C$213)=SMALL(IF((ROW(مسودة!$C$184:$C$213)*(مسودة!$C$184:$C$213=$C$192)),ROW(مسودة!$C$184:$C$213)),ROW()-ROW(I192)+1)),مسودة!I184:'مسودة'!I$213)),0))</f>
        <v>72</v>
      </c>
      <c r="J192" s="32">
        <f t="array" ref="J192">IF($C$192="","",IFERROR(MAX(IF((ROW(مسودة!$C$184:$C$213)=SMALL(IF((ROW(مسودة!$C$184:$C$213)*(مسودة!$C$184:$C$213=$C$192)),ROW(مسودة!$C$184:$C$213)),ROW()-ROW(J192)+1)),مسودة!J184:'مسودة'!J$213)),0))</f>
        <v>21</v>
      </c>
      <c r="K192" s="32">
        <f t="array" ref="K192">IF($C$192="","",IFERROR(MAX(IF((ROW(مسودة!$C$184:$C$213)=SMALL(IF((ROW(مسودة!$C$184:$C$213)*(مسودة!$C$184:$C$213=$C$192)),ROW(مسودة!$C$184:$C$213)),ROW()-ROW(K192)+1)),مسودة!K184:'مسودة'!K$213)),0))</f>
        <v>43</v>
      </c>
      <c r="L192" s="32">
        <f t="array" ref="L192">IF($C$192="","",IFERROR(MAX(IF((ROW(مسودة!$C$184:$C$213)=SMALL(IF((ROW(مسودة!$C$184:$C$213)*(مسودة!$C$184:$C$213=$C$192)),ROW(مسودة!$C$184:$C$213)),ROW()-ROW(L192)+1)),مسودة!L184:'مسودة'!L$213)),0))</f>
        <v>64</v>
      </c>
      <c r="M192" s="32">
        <f t="array" ref="M192">IF($C$192="","",IFERROR(MAX(IF((ROW(مسودة!$C$184:$C$213)=SMALL(IF((ROW(مسودة!$C$184:$C$213)*(مسودة!$C$184:$C$213=$C$192)),ROW(مسودة!$C$184:$C$213)),ROW()-ROW(M192)+1)),مسودة!M184:'مسودة'!M$213)),0))</f>
        <v>20</v>
      </c>
      <c r="N192" s="32">
        <f t="array" ref="N192">IF($C$192="","",IFERROR(MAX(IF((ROW(مسودة!$C$184:$C$213)=SMALL(IF((ROW(مسودة!$C$184:$C$213)*(مسودة!$C$184:$C$213=$C$192)),ROW(مسودة!$C$184:$C$213)),ROW()-ROW(N192)+1)),مسودة!N184:'مسودة'!N$213)),0))</f>
        <v>41</v>
      </c>
      <c r="O192" s="32">
        <f t="array" ref="O192">IF($C$192="","",IFERROR(MAX(IF((ROW(مسودة!$C$184:$C$213)=SMALL(IF((ROW(مسودة!$C$184:$C$213)*(مسودة!$C$184:$C$213=$C$192)),ROW(مسودة!$C$184:$C$213)),ROW()-ROW(O192)+1)),مسودة!O184:'مسودة'!O$213)),0))</f>
        <v>61</v>
      </c>
      <c r="P192" s="32">
        <f t="array" ref="P192">IF($C$192="","",IFERROR(MAX(IF((ROW(مسودة!$C$184:$C$213)=SMALL(IF((ROW(مسودة!$C$184:$C$213)*(مسودة!$C$184:$C$213=$C$192)),ROW(مسودة!$C$184:$C$213)),ROW()-ROW(P192)+1)),مسودة!P184:'مسودة'!P$213)),0))</f>
        <v>15</v>
      </c>
      <c r="Q192" s="32">
        <f t="array" ref="Q192">IF($C$192="","",IFERROR(MAX(IF((ROW(مسودة!$C$184:$C$213)=SMALL(IF((ROW(مسودة!$C$184:$C$213)*(مسودة!$C$184:$C$213=$C$192)),ROW(مسودة!$C$184:$C$213)),ROW()-ROW(Q192)+1)),مسودة!Q184:'مسودة'!Q$213)),0))</f>
        <v>20</v>
      </c>
      <c r="R192" s="32">
        <f t="array" ref="R192">IF($C$192="","",IFERROR(MAX(IF((ROW(مسودة!$C$184:$C$213)=SMALL(IF((ROW(مسودة!$C$184:$C$213)*(مسودة!$C$184:$C$213=$C$192)),ROW(مسودة!$C$184:$C$213)),ROW()-ROW(R192)+1)),مسودة!R184:'مسودة'!R$213)),0))</f>
        <v>35</v>
      </c>
      <c r="S192" s="32">
        <f t="array" ref="S192">IF($C$192="","",IFERROR(MAX(IF((ROW(مسودة!$C$184:$C$213)=SMALL(IF((ROW(مسودة!$C$184:$C$213)*(مسودة!$C$184:$C$213=$C$192)),ROW(مسودة!$C$184:$C$213)),ROW()-ROW(S192)+1)),مسودة!S184:'مسودة'!S$213)),0))</f>
        <v>16</v>
      </c>
      <c r="T192" s="32">
        <f t="array" ref="T192">IF($C$192="","",IFERROR(MAX(IF((ROW(مسودة!$C$184:$C$213)=SMALL(IF((ROW(مسودة!$C$184:$C$213)*(مسودة!$C$184:$C$213=$C$192)),ROW(مسودة!$C$184:$C$213)),ROW()-ROW(T192)+1)),مسودة!T184:'مسودة'!T$213)),0))</f>
        <v>15</v>
      </c>
      <c r="U192" s="32">
        <f t="array" ref="U192">IF($C$192="","",IFERROR(MAX(IF((ROW(مسودة!$C$184:$C$213)=SMALL(IF((ROW(مسودة!$C$184:$C$213)*(مسودة!$C$184:$C$213=$C$192)),ROW(مسودة!$C$184:$C$213)),ROW()-ROW(U192)+1)),مسودة!U184:'مسودة'!U$213)),0))</f>
        <v>31</v>
      </c>
      <c r="V192" s="32">
        <f t="array" ref="V192">IF($C$192="","",IFERROR(MAX(IF((ROW(مسودة!$C$184:$C$213)=SMALL(IF((ROW(مسودة!$C$184:$C$213)*(مسودة!$C$184:$C$213=$C$192)),ROW(مسودة!$C$184:$C$213)),ROW()-ROW(V192)+1)),مسودة!V184:'مسودة'!V$213)),0))</f>
        <v>16</v>
      </c>
      <c r="W192" s="32">
        <f t="array" ref="W192">IF($C$192="","",IFERROR(MAX(IF((ROW(مسودة!$C$184:$C$213)=SMALL(IF((ROW(مسودة!$C$184:$C$213)*(مسودة!$C$184:$C$213=$C$192)),ROW(مسودة!$C$184:$C$213)),ROW()-ROW(W192)+1)),مسودة!W184:'مسودة'!W$213)),0))</f>
        <v>14</v>
      </c>
      <c r="X192" s="32">
        <f t="array" ref="X192">IF($C$192="","",IFERROR(MAX(IF((ROW(مسودة!$C$184:$C$213)=SMALL(IF((ROW(مسودة!$C$184:$C$213)*(مسودة!$C$184:$C$213=$C$192)),ROW(مسودة!$C$184:$C$213)),ROW()-ROW(X192)+1)),مسودة!X184:'مسودة'!X$213)),0))</f>
        <v>30</v>
      </c>
      <c r="Y192" s="32">
        <f t="array" ref="Y192">IF($C$192="","",IFERROR(MAX(IF((ROW(مسودة!$C$184:$C$213)=SMALL(IF((ROW(مسودة!$C$184:$C$213)*(مسودة!$C$184:$C$213=$C$192)),ROW(مسودة!$C$184:$C$213)),ROW()-ROW(Y192)+1)),مسودة!Y184:'مسودة'!Y$213)),0))</f>
        <v>9</v>
      </c>
      <c r="Z192" s="32">
        <f t="array" ref="Z192">IF($C$192="","",IFERROR(MAX(IF((ROW(مسودة!$C$184:$C$213)=SMALL(IF((ROW(مسودة!$C$184:$C$213)*(مسودة!$C$184:$C$213=$C$192)),ROW(مسودة!$C$184:$C$213)),ROW()-ROW(Z192)+1)),مسودة!Z184:'مسودة'!Z$213)),0))</f>
        <v>21</v>
      </c>
      <c r="AA192" s="32">
        <f t="array" ref="AA192">IF($C$192="","",IFERROR(MAX(IF((ROW(مسودة!$C$184:$C$213)=SMALL(IF((ROW(مسودة!$C$184:$C$213)*(مسودة!$C$184:$C$213=$C$192)),ROW(مسودة!$C$184:$C$213)),ROW()-ROW(AA192)+1)),مسودة!AA184:'مسودة'!AA$213)),0))</f>
        <v>30</v>
      </c>
      <c r="AB192" s="32">
        <f t="array" ref="AB192">IF($C$192="","",IFERROR(MAX(IF((ROW(مسودة!$C$184:$C$213)=SMALL(IF((ROW(مسودة!$C$184:$C$213)*(مسودة!$C$184:$C$213=$C$192)),ROW(مسودة!$C$184:$C$213)),ROW()-ROW(AB192)+1)),مسودة!AB184:'مسودة'!AB$213)),0))</f>
        <v>14</v>
      </c>
      <c r="AC192" s="32">
        <f t="array" ref="AC192">IF($C$192="","",IFERROR(MAX(IF((ROW(مسودة!$C$184:$C$213)=SMALL(IF((ROW(مسودة!$C$184:$C$213)*(مسودة!$C$184:$C$213=$C$192)),ROW(مسودة!$C$184:$C$213)),ROW()-ROW(AC192)+1)),مسودة!AC184:'مسودة'!AC$213)),0))</f>
        <v>21</v>
      </c>
      <c r="AD192" s="32">
        <f t="array" ref="AD192">IF($C$192="","",IFERROR(MAX(IF((ROW(مسودة!$C$184:$C$213)=SMALL(IF((ROW(مسودة!$C$184:$C$213)*(مسودة!$C$184:$C$213=$C$192)),ROW(مسودة!$C$184:$C$213)),ROW()-ROW(AD192)+1)),مسودة!AD184:'مسودة'!AD$213)),0))</f>
        <v>35</v>
      </c>
      <c r="AE192" s="32">
        <f t="array" ref="AE192">IF($C$192="","",IFERROR(MAX(IF((ROW(مسودة!$C$184:$C$213)=SMALL(IF((ROW(مسودة!$C$184:$C$213)*(مسودة!$C$184:$C$213=$C$192)),ROW(مسودة!$C$184:$C$213)),ROW()-ROW(AE192)+1)),مسودة!AE184:'مسودة'!AE$213)),0))</f>
        <v>9</v>
      </c>
      <c r="AF192" s="32">
        <f t="array" ref="AF192">IF($C$192="","",IFERROR(MAX(IF((ROW(مسودة!$C$184:$C$213)=SMALL(IF((ROW(مسودة!$C$184:$C$213)*(مسودة!$C$184:$C$213=$C$192)),ROW(مسودة!$C$184:$C$213)),ROW()-ROW(AF192)+1)),مسودة!AF184:'مسودة'!AF$213)),0))</f>
        <v>23</v>
      </c>
      <c r="AG192" s="32">
        <f t="array" ref="AG192">IF($C$192="","",IFERROR(MAX(IF((ROW(مسودة!$C$184:$C$213)=SMALL(IF((ROW(مسودة!$C$184:$C$213)*(مسودة!$C$184:$C$213=$C$192)),ROW(مسودة!$C$184:$C$213)),ROW()-ROW(AG192)+1)),مسودة!AG184:'مسودة'!AG$213)),0))</f>
        <v>32</v>
      </c>
      <c r="AH192" s="32">
        <f t="array" ref="AH192">IF($C$192="","",IFERROR(MAX(IF((ROW(مسودة!$C$184:$C$213)=SMALL(IF((ROW(مسودة!$C$184:$C$213)*(مسودة!$C$184:$C$213=$C$192)),ROW(مسودة!$C$184:$C$213)),ROW()-ROW(AH192)+1)),مسودة!AH184:'مسودة'!AH$213)),0))</f>
        <v>7</v>
      </c>
      <c r="AI192" s="32">
        <f t="array" ref="AI192">IF($C$192="","",IFERROR(MAX(IF((ROW(مسودة!$C$184:$C$213)=SMALL(IF((ROW(مسودة!$C$184:$C$213)*(مسودة!$C$184:$C$213=$C$192)),ROW(مسودة!$C$184:$C$213)),ROW()-ROW(AI192)+1)),مسودة!AI184:'مسودة'!AI$213)),0))</f>
        <v>14</v>
      </c>
      <c r="AJ192" s="32">
        <f t="array" ref="AJ192">IF($C$192="","",IFERROR(MAX(IF((ROW(مسودة!$C$184:$C$213)=SMALL(IF((ROW(مسودة!$C$184:$C$213)*(مسودة!$C$184:$C$213=$C$192)),ROW(مسودة!$C$184:$C$213)),ROW()-ROW(AJ192)+1)),مسودة!AJ184:'مسودة'!AJ$213)),0))</f>
        <v>21</v>
      </c>
      <c r="AK192" s="32">
        <f t="array" ref="AK192">IF($C$192="","",IFERROR(MAX(IF((ROW(مسودة!$C$184:$C$213)=SMALL(IF((ROW(مسودة!$C$184:$C$213)*(مسودة!$C$184:$C$213=$C$192)),ROW(مسودة!$C$184:$C$213)),ROW()-ROW(AK192)+1)),مسودة!AK184:'مسودة'!AK$213)),0))</f>
        <v>5</v>
      </c>
      <c r="AL192" s="32">
        <f t="array" ref="AL192">IF($C$192="","",IFERROR(MAX(IF((ROW(مسودة!$C$184:$C$213)=SMALL(IF((ROW(مسودة!$C$184:$C$213)*(مسودة!$C$184:$C$213=$C$192)),ROW(مسودة!$C$184:$C$213)),ROW()-ROW(AL192)+1)),مسودة!AL184:'مسودة'!AL$213)),0))</f>
        <v>6</v>
      </c>
      <c r="AM192" s="32">
        <f t="array" ref="AM192">IF($C$192="","",IFERROR(MAX(IF((ROW(مسودة!$C$184:$C$213)=SMALL(IF((ROW(مسودة!$C$184:$C$213)*(مسودة!$C$184:$C$213=$C$192)),ROW(مسودة!$C$184:$C$213)),ROW()-ROW(AM192)+1)),مسودة!AM184:'مسودة'!AM$213)),0))</f>
        <v>11</v>
      </c>
      <c r="AN192" s="54"/>
      <c r="AO192" s="54"/>
      <c r="AP192" s="47"/>
      <c r="AQ192" s="41"/>
      <c r="AR192" s="41"/>
      <c r="AS192" s="41"/>
      <c r="AT192" s="41"/>
      <c r="AU192" s="95" t="str">
        <f>IFERROR(LOOKUP(2,1/((مسودة!$C$184:$C$213=C192)*(مسودة!$F$184:$F$213=F192)),مسودة!$AV$184:$AV$213),"")</f>
        <v>ناجح</v>
      </c>
    </row>
    <row r="193" spans="2:47" ht="28.5" customHeight="1" thickBot="1">
      <c r="B193" s="40"/>
      <c r="C193" s="91"/>
      <c r="D193" s="43"/>
      <c r="E193" s="43"/>
      <c r="F193" s="11" t="s">
        <v>31</v>
      </c>
      <c r="G193" s="32">
        <f t="array" ref="G193">IF($C$192="","",IFERROR(MAX(IF((ROW(مسودة!$C$184:$C$213)=SMALL(IF((ROW(مسودة!$C$184:$C$213)*(مسودة!$C$184:$C$213=$C$192)),ROW(مسودة!$C$184:$C$213)),ROW()-ROW(G193)+1)),مسودة!G185:'مسودة'!G$213)),0))</f>
        <v>22</v>
      </c>
      <c r="H193" s="32">
        <f t="array" ref="H193">IF($C$192="","",IFERROR(MAX(IF((ROW(مسودة!$C$184:$C$213)=SMALL(IF((ROW(مسودة!$C$184:$C$213)*(مسودة!$C$184:$C$213=$C$192)),ROW(مسودة!$C$184:$C$213)),ROW()-ROW(H193)+1)),مسودة!H185:'مسودة'!H$213)),0))</f>
        <v>63</v>
      </c>
      <c r="I193" s="32">
        <f t="array" ref="I193">IF($C$192="","",IFERROR(MAX(IF((ROW(مسودة!$C$184:$C$213)=SMALL(IF((ROW(مسودة!$C$184:$C$213)*(مسودة!$C$184:$C$213=$C$192)),ROW(مسودة!$C$184:$C$213)),ROW()-ROW(I193)+1)),مسودة!I185:'مسودة'!I$213)),0))</f>
        <v>85</v>
      </c>
      <c r="J193" s="32">
        <f t="array" ref="J193">IF($C$192="","",IFERROR(MAX(IF((ROW(مسودة!$C$184:$C$213)=SMALL(IF((ROW(مسودة!$C$184:$C$213)*(مسودة!$C$184:$C$213=$C$192)),ROW(مسودة!$C$184:$C$213)),ROW()-ROW(J193)+1)),مسودة!J185:'مسودة'!J$213)),0))</f>
        <v>21</v>
      </c>
      <c r="K193" s="32">
        <f t="array" ref="K193">IF($C$192="","",IFERROR(MAX(IF((ROW(مسودة!$C$184:$C$213)=SMALL(IF((ROW(مسودة!$C$184:$C$213)*(مسودة!$C$184:$C$213=$C$192)),ROW(مسودة!$C$184:$C$213)),ROW()-ROW(K193)+1)),مسودة!K185:'مسودة'!K$213)),0))</f>
        <v>39</v>
      </c>
      <c r="L193" s="32">
        <f t="array" ref="L193">IF($C$192="","",IFERROR(MAX(IF((ROW(مسودة!$C$184:$C$213)=SMALL(IF((ROW(مسودة!$C$184:$C$213)*(مسودة!$C$184:$C$213=$C$192)),ROW(مسودة!$C$184:$C$213)),ROW()-ROW(L193)+1)),مسودة!L185:'مسودة'!L$213)),0))</f>
        <v>60</v>
      </c>
      <c r="M193" s="32">
        <f t="array" ref="M193">IF($C$192="","",IFERROR(MAX(IF((ROW(مسودة!$C$184:$C$213)=SMALL(IF((ROW(مسودة!$C$184:$C$213)*(مسودة!$C$184:$C$213=$C$192)),ROW(مسودة!$C$184:$C$213)),ROW()-ROW(M193)+1)),مسودة!M185:'مسودة'!M$213)),0))</f>
        <v>15</v>
      </c>
      <c r="N193" s="32">
        <f t="array" ref="N193">IF($C$192="","",IFERROR(MAX(IF((ROW(مسودة!$C$184:$C$213)=SMALL(IF((ROW(مسودة!$C$184:$C$213)*(مسودة!$C$184:$C$213=$C$192)),ROW(مسودة!$C$184:$C$213)),ROW()-ROW(N193)+1)),مسودة!N185:'مسودة'!N$213)),0))</f>
        <v>40</v>
      </c>
      <c r="O193" s="32">
        <f t="array" ref="O193">IF($C$192="","",IFERROR(MAX(IF((ROW(مسودة!$C$184:$C$213)=SMALL(IF((ROW(مسودة!$C$184:$C$213)*(مسودة!$C$184:$C$213=$C$192)),ROW(مسودة!$C$184:$C$213)),ROW()-ROW(O193)+1)),مسودة!O185:'مسودة'!O$213)),0))</f>
        <v>55</v>
      </c>
      <c r="P193" s="32">
        <f t="array" ref="P193">IF($C$192="","",IFERROR(MAX(IF((ROW(مسودة!$C$184:$C$213)=SMALL(IF((ROW(مسودة!$C$184:$C$213)*(مسودة!$C$184:$C$213=$C$192)),ROW(مسودة!$C$184:$C$213)),ROW()-ROW(P193)+1)),مسودة!P185:'مسودة'!P$213)),0))</f>
        <v>13</v>
      </c>
      <c r="Q193" s="32">
        <f t="array" ref="Q193">IF($C$192="","",IFERROR(MAX(IF((ROW(مسودة!$C$184:$C$213)=SMALL(IF((ROW(مسودة!$C$184:$C$213)*(مسودة!$C$184:$C$213=$C$192)),ROW(مسودة!$C$184:$C$213)),ROW()-ROW(Q193)+1)),مسودة!Q185:'مسودة'!Q$213)),0))</f>
        <v>20</v>
      </c>
      <c r="R193" s="32">
        <f t="array" ref="R193">IF($C$192="","",IFERROR(MAX(IF((ROW(مسودة!$C$184:$C$213)=SMALL(IF((ROW(مسودة!$C$184:$C$213)*(مسودة!$C$184:$C$213=$C$192)),ROW(مسودة!$C$184:$C$213)),ROW()-ROW(R193)+1)),مسودة!R185:'مسودة'!R$213)),0))</f>
        <v>33</v>
      </c>
      <c r="S193" s="32">
        <f t="array" ref="S193">IF($C$192="","",IFERROR(MAX(IF((ROW(مسودة!$C$184:$C$213)=SMALL(IF((ROW(مسودة!$C$184:$C$213)*(مسودة!$C$184:$C$213=$C$192)),ROW(مسودة!$C$184:$C$213)),ROW()-ROW(S193)+1)),مسودة!S185:'مسودة'!S$213)),0))</f>
        <v>21</v>
      </c>
      <c r="T193" s="32">
        <f t="array" ref="T193">IF($C$192="","",IFERROR(MAX(IF((ROW(مسودة!$C$184:$C$213)=SMALL(IF((ROW(مسودة!$C$184:$C$213)*(مسودة!$C$184:$C$213=$C$192)),ROW(مسودة!$C$184:$C$213)),ROW()-ROW(T193)+1)),مسودة!T185:'مسودة'!T$213)),0))</f>
        <v>24</v>
      </c>
      <c r="U193" s="32">
        <f t="array" ref="U193">IF($C$192="","",IFERROR(MAX(IF((ROW(مسودة!$C$184:$C$213)=SMALL(IF((ROW(مسودة!$C$184:$C$213)*(مسودة!$C$184:$C$213=$C$192)),ROW(مسودة!$C$184:$C$213)),ROW()-ROW(U193)+1)),مسودة!U185:'مسودة'!U$213)),0))</f>
        <v>45</v>
      </c>
      <c r="V193" s="32">
        <f t="array" ref="V193">IF($C$192="","",IFERROR(MAX(IF((ROW(مسودة!$C$184:$C$213)=SMALL(IF((ROW(مسودة!$C$184:$C$213)*(مسودة!$C$184:$C$213=$C$192)),ROW(مسودة!$C$184:$C$213)),ROW()-ROW(V193)+1)),مسودة!V185:'مسودة'!V$213)),0))</f>
        <v>18</v>
      </c>
      <c r="W193" s="32">
        <f t="array" ref="W193">IF($C$192="","",IFERROR(MAX(IF((ROW(مسودة!$C$184:$C$213)=SMALL(IF((ROW(مسودة!$C$184:$C$213)*(مسودة!$C$184:$C$213=$C$192)),ROW(مسودة!$C$184:$C$213)),ROW()-ROW(W193)+1)),مسودة!W185:'مسودة'!W$213)),0))</f>
        <v>23</v>
      </c>
      <c r="X193" s="32">
        <f t="array" ref="X193">IF($C$192="","",IFERROR(MAX(IF((ROW(مسودة!$C$184:$C$213)=SMALL(IF((ROW(مسودة!$C$184:$C$213)*(مسودة!$C$184:$C$213=$C$192)),ROW(مسودة!$C$184:$C$213)),ROW()-ROW(X193)+1)),مسودة!X185:'مسودة'!X$213)),0))</f>
        <v>41</v>
      </c>
      <c r="Y193" s="32">
        <f t="array" ref="Y193">IF($C$192="","",IFERROR(MAX(IF((ROW(مسودة!$C$184:$C$213)=SMALL(IF((ROW(مسودة!$C$184:$C$213)*(مسودة!$C$184:$C$213=$C$192)),ROW(مسودة!$C$184:$C$213)),ROW()-ROW(Y193)+1)),مسودة!Y185:'مسودة'!Y$213)),0))</f>
        <v>8</v>
      </c>
      <c r="Z193" s="32">
        <f t="array" ref="Z193">IF($C$192="","",IFERROR(MAX(IF((ROW(مسودة!$C$184:$C$213)=SMALL(IF((ROW(مسودة!$C$184:$C$213)*(مسودة!$C$184:$C$213=$C$192)),ROW(مسودة!$C$184:$C$213)),ROW()-ROW(Z193)+1)),مسودة!Z185:'مسودة'!Z$213)),0))</f>
        <v>26</v>
      </c>
      <c r="AA193" s="32">
        <f t="array" ref="AA193">IF($C$192="","",IFERROR(MAX(IF((ROW(مسودة!$C$184:$C$213)=SMALL(IF((ROW(مسودة!$C$184:$C$213)*(مسودة!$C$184:$C$213=$C$192)),ROW(مسودة!$C$184:$C$213)),ROW()-ROW(AA193)+1)),مسودة!AA185:'مسودة'!AA$213)),0))</f>
        <v>34</v>
      </c>
      <c r="AB193" s="32">
        <f t="array" ref="AB193">IF($C$192="","",IFERROR(MAX(IF((ROW(مسودة!$C$184:$C$213)=SMALL(IF((ROW(مسودة!$C$184:$C$213)*(مسودة!$C$184:$C$213=$C$192)),ROW(مسودة!$C$184:$C$213)),ROW()-ROW(AB193)+1)),مسودة!AB185:'مسودة'!AB$213)),0))</f>
        <v>14</v>
      </c>
      <c r="AC193" s="32">
        <f t="array" ref="AC193">IF($C$192="","",IFERROR(MAX(IF((ROW(مسودة!$C$184:$C$213)=SMALL(IF((ROW(مسودة!$C$184:$C$213)*(مسودة!$C$184:$C$213=$C$192)),ROW(مسودة!$C$184:$C$213)),ROW()-ROW(AC193)+1)),مسودة!AC185:'مسودة'!AC$213)),0))</f>
        <v>6</v>
      </c>
      <c r="AD193" s="32">
        <f t="array" ref="AD193">IF($C$192="","",IFERROR(MAX(IF((ROW(مسودة!$C$184:$C$213)=SMALL(IF((ROW(مسودة!$C$184:$C$213)*(مسودة!$C$184:$C$213=$C$192)),ROW(مسودة!$C$184:$C$213)),ROW()-ROW(AD193)+1)),مسودة!AD185:'مسودة'!AD$213)),0))</f>
        <v>20</v>
      </c>
      <c r="AE193" s="32">
        <f t="array" ref="AE193">IF($C$192="","",IFERROR(MAX(IF((ROW(مسودة!$C$184:$C$213)=SMALL(IF((ROW(مسودة!$C$184:$C$213)*(مسودة!$C$184:$C$213=$C$192)),ROW(مسودة!$C$184:$C$213)),ROW()-ROW(AE193)+1)),مسودة!AE185:'مسودة'!AE$213)),0))</f>
        <v>11</v>
      </c>
      <c r="AF193" s="32">
        <f t="array" ref="AF193">IF($C$192="","",IFERROR(MAX(IF((ROW(مسودة!$C$184:$C$213)=SMALL(IF((ROW(مسودة!$C$184:$C$213)*(مسودة!$C$184:$C$213=$C$192)),ROW(مسودة!$C$184:$C$213)),ROW()-ROW(AF193)+1)),مسودة!AF185:'مسودة'!AF$213)),0))</f>
        <v>18</v>
      </c>
      <c r="AG193" s="32">
        <f t="array" ref="AG193">IF($C$192="","",IFERROR(MAX(IF((ROW(مسودة!$C$184:$C$213)=SMALL(IF((ROW(مسودة!$C$184:$C$213)*(مسودة!$C$184:$C$213=$C$192)),ROW(مسودة!$C$184:$C$213)),ROW()-ROW(AG193)+1)),مسودة!AG185:'مسودة'!AG$213)),0))</f>
        <v>29</v>
      </c>
      <c r="AH193" s="32">
        <f t="array" ref="AH193">IF($C$192="","",IFERROR(MAX(IF((ROW(مسودة!$C$184:$C$213)=SMALL(IF((ROW(مسودة!$C$184:$C$213)*(مسودة!$C$184:$C$213=$C$192)),ROW(مسودة!$C$184:$C$213)),ROW()-ROW(AH193)+1)),مسودة!AH185:'مسودة'!AH$213)),0))</f>
        <v>7</v>
      </c>
      <c r="AI193" s="32">
        <f t="array" ref="AI193">IF($C$192="","",IFERROR(MAX(IF((ROW(مسودة!$C$184:$C$213)=SMALL(IF((ROW(مسودة!$C$184:$C$213)*(مسودة!$C$184:$C$213=$C$192)),ROW(مسودة!$C$184:$C$213)),ROW()-ROW(AI193)+1)),مسودة!AI185:'مسودة'!AI$213)),0))</f>
        <v>12</v>
      </c>
      <c r="AJ193" s="32">
        <f t="array" ref="AJ193">IF($C$192="","",IFERROR(MAX(IF((ROW(مسودة!$C$184:$C$213)=SMALL(IF((ROW(مسودة!$C$184:$C$213)*(مسودة!$C$184:$C$213=$C$192)),ROW(مسودة!$C$184:$C$213)),ROW()-ROW(AJ193)+1)),مسودة!AJ185:'مسودة'!AJ$213)),0))</f>
        <v>19</v>
      </c>
      <c r="AK193" s="32">
        <f t="array" ref="AK193">IF($C$192="","",IFERROR(MAX(IF((ROW(مسودة!$C$184:$C$213)=SMALL(IF((ROW(مسودة!$C$184:$C$213)*(مسودة!$C$184:$C$213=$C$192)),ROW(مسودة!$C$184:$C$213)),ROW()-ROW(AK193)+1)),مسودة!AK185:'مسودة'!AK$213)),0))</f>
        <v>4</v>
      </c>
      <c r="AL193" s="32">
        <f t="array" ref="AL193">IF($C$192="","",IFERROR(MAX(IF((ROW(مسودة!$C$184:$C$213)=SMALL(IF((ROW(مسودة!$C$184:$C$213)*(مسودة!$C$184:$C$213=$C$192)),ROW(مسودة!$C$184:$C$213)),ROW()-ROW(AL193)+1)),مسودة!AL185:'مسودة'!AL$213)),0))</f>
        <v>7</v>
      </c>
      <c r="AM193" s="32">
        <f t="array" ref="AM193">IF($C$192="","",IFERROR(MAX(IF((ROW(مسودة!$C$184:$C$213)=SMALL(IF((ROW(مسودة!$C$184:$C$213)*(مسودة!$C$184:$C$213=$C$192)),ROW(مسودة!$C$184:$C$213)),ROW()-ROW(AM193)+1)),مسودة!AM185:'مسودة'!AM$213)),0))</f>
        <v>11</v>
      </c>
      <c r="AN193" s="48"/>
      <c r="AO193" s="48"/>
      <c r="AP193" s="48"/>
      <c r="AQ193" s="41"/>
      <c r="AR193" s="41"/>
      <c r="AS193" s="41"/>
      <c r="AT193" s="41"/>
      <c r="AU193" s="96"/>
    </row>
    <row r="194" spans="2:47" ht="36" customHeight="1" thickBot="1">
      <c r="B194" s="40"/>
      <c r="C194" s="85"/>
      <c r="D194" s="43"/>
      <c r="E194" s="43"/>
      <c r="F194" s="14" t="s">
        <v>32</v>
      </c>
      <c r="G194" s="32">
        <f t="array" ref="G194">IF($C$192="","",IFERROR(MAX(IF((ROW(مسودة!$C$184:$C$213)=SMALL(IF((ROW(مسودة!$C$184:$C$213)*(مسودة!$C$184:$C$213=$C$192)),ROW(مسودة!$C$184:$C$213)),ROW()-ROW(G194)+1)),مسودة!G186:'مسودة'!G$213)),0))</f>
        <v>44</v>
      </c>
      <c r="H194" s="32">
        <f t="array" ref="H194">IF($C$192="","",IFERROR(MAX(IF((ROW(مسودة!$C$184:$C$213)=SMALL(IF((ROW(مسودة!$C$184:$C$213)*(مسودة!$C$184:$C$213=$C$192)),ROW(مسودة!$C$184:$C$213)),ROW()-ROW(H194)+1)),مسودة!H186:'مسودة'!H$213)),0))</f>
        <v>113</v>
      </c>
      <c r="I194" s="32">
        <f t="array" ref="I194">IF($C$192="","",IFERROR(MAX(IF((ROW(مسودة!$C$184:$C$213)=SMALL(IF((ROW(مسودة!$C$184:$C$213)*(مسودة!$C$184:$C$213=$C$192)),ROW(مسودة!$C$184:$C$213)),ROW()-ROW(I194)+1)),مسودة!I186:'مسودة'!I$213)),0))</f>
        <v>157</v>
      </c>
      <c r="J194" s="32">
        <f t="array" ref="J194">IF($C$192="","",IFERROR(MAX(IF((ROW(مسودة!$C$184:$C$213)=SMALL(IF((ROW(مسودة!$C$184:$C$213)*(مسودة!$C$184:$C$213=$C$192)),ROW(مسودة!$C$184:$C$213)),ROW()-ROW(J194)+1)),مسودة!J186:'مسودة'!J$213)),0))</f>
        <v>42</v>
      </c>
      <c r="K194" s="32">
        <f t="array" ref="K194">IF($C$192="","",IFERROR(MAX(IF((ROW(مسودة!$C$184:$C$213)=SMALL(IF((ROW(مسودة!$C$184:$C$213)*(مسودة!$C$184:$C$213=$C$192)),ROW(مسودة!$C$184:$C$213)),ROW()-ROW(K194)+1)),مسودة!K186:'مسودة'!K$213)),0))</f>
        <v>82</v>
      </c>
      <c r="L194" s="32">
        <f t="array" ref="L194">IF($C$192="","",IFERROR(MAX(IF((ROW(مسودة!$C$184:$C$213)=SMALL(IF((ROW(مسودة!$C$184:$C$213)*(مسودة!$C$184:$C$213=$C$192)),ROW(مسودة!$C$184:$C$213)),ROW()-ROW(L194)+1)),مسودة!L186:'مسودة'!L$213)),0))</f>
        <v>124</v>
      </c>
      <c r="M194" s="32">
        <f t="array" ref="M194">IF($C$192="","",IFERROR(MAX(IF((ROW(مسودة!$C$184:$C$213)=SMALL(IF((ROW(مسودة!$C$184:$C$213)*(مسودة!$C$184:$C$213=$C$192)),ROW(مسودة!$C$184:$C$213)),ROW()-ROW(M194)+1)),مسودة!M186:'مسودة'!M$213)),0))</f>
        <v>35</v>
      </c>
      <c r="N194" s="32">
        <f t="array" ref="N194">IF($C$192="","",IFERROR(MAX(IF((ROW(مسودة!$C$184:$C$213)=SMALL(IF((ROW(مسودة!$C$184:$C$213)*(مسودة!$C$184:$C$213=$C$192)),ROW(مسودة!$C$184:$C$213)),ROW()-ROW(N194)+1)),مسودة!N186:'مسودة'!N$213)),0))</f>
        <v>81</v>
      </c>
      <c r="O194" s="32">
        <f t="array" ref="O194">IF($C$192="","",IFERROR(MAX(IF((ROW(مسودة!$C$184:$C$213)=SMALL(IF((ROW(مسودة!$C$184:$C$213)*(مسودة!$C$184:$C$213=$C$192)),ROW(مسودة!$C$184:$C$213)),ROW()-ROW(O194)+1)),مسودة!O186:'مسودة'!O$213)),0))</f>
        <v>116</v>
      </c>
      <c r="P194" s="32">
        <f t="array" ref="P194">IF($C$192="","",IFERROR(MAX(IF((ROW(مسودة!$C$184:$C$213)=SMALL(IF((ROW(مسودة!$C$184:$C$213)*(مسودة!$C$184:$C$213=$C$192)),ROW(مسودة!$C$184:$C$213)),ROW()-ROW(P194)+1)),مسودة!P186:'مسودة'!P$213)),0))</f>
        <v>28</v>
      </c>
      <c r="Q194" s="32">
        <f t="array" ref="Q194">IF($C$192="","",IFERROR(MAX(IF((ROW(مسودة!$C$184:$C$213)=SMALL(IF((ROW(مسودة!$C$184:$C$213)*(مسودة!$C$184:$C$213=$C$192)),ROW(مسودة!$C$184:$C$213)),ROW()-ROW(Q194)+1)),مسودة!Q186:'مسودة'!Q$213)),0))</f>
        <v>40</v>
      </c>
      <c r="R194" s="32">
        <f t="array" ref="R194">IF($C$192="","",IFERROR(MAX(IF((ROW(مسودة!$C$184:$C$213)=SMALL(IF((ROW(مسودة!$C$184:$C$213)*(مسودة!$C$184:$C$213=$C$192)),ROW(مسودة!$C$184:$C$213)),ROW()-ROW(R194)+1)),مسودة!R186:'مسودة'!R$213)),0))</f>
        <v>68</v>
      </c>
      <c r="S194" s="32">
        <f t="array" ref="S194">IF($C$192="","",IFERROR(MAX(IF((ROW(مسودة!$C$184:$C$213)=SMALL(IF((ROW(مسودة!$C$184:$C$213)*(مسودة!$C$184:$C$213=$C$192)),ROW(مسودة!$C$184:$C$213)),ROW()-ROW(S194)+1)),مسودة!S186:'مسودة'!S$213)),0))</f>
        <v>37</v>
      </c>
      <c r="T194" s="32">
        <f t="array" ref="T194">IF($C$192="","",IFERROR(MAX(IF((ROW(مسودة!$C$184:$C$213)=SMALL(IF((ROW(مسودة!$C$184:$C$213)*(مسودة!$C$184:$C$213=$C$192)),ROW(مسودة!$C$184:$C$213)),ROW()-ROW(T194)+1)),مسودة!T186:'مسودة'!T$213)),0))</f>
        <v>39</v>
      </c>
      <c r="U194" s="32">
        <f t="array" ref="U194">IF($C$192="","",IFERROR(MAX(IF((ROW(مسودة!$C$184:$C$213)=SMALL(IF((ROW(مسودة!$C$184:$C$213)*(مسودة!$C$184:$C$213=$C$192)),ROW(مسودة!$C$184:$C$213)),ROW()-ROW(U194)+1)),مسودة!U186:'مسودة'!U$213)),0))</f>
        <v>76</v>
      </c>
      <c r="V194" s="32">
        <f t="array" ref="V194">IF($C$192="","",IFERROR(MAX(IF((ROW(مسودة!$C$184:$C$213)=SMALL(IF((ROW(مسودة!$C$184:$C$213)*(مسودة!$C$184:$C$213=$C$192)),ROW(مسودة!$C$184:$C$213)),ROW()-ROW(V194)+1)),مسودة!V186:'مسودة'!V$213)),0))</f>
        <v>34</v>
      </c>
      <c r="W194" s="32">
        <f t="array" ref="W194">IF($C$192="","",IFERROR(MAX(IF((ROW(مسودة!$C$184:$C$213)=SMALL(IF((ROW(مسودة!$C$184:$C$213)*(مسودة!$C$184:$C$213=$C$192)),ROW(مسودة!$C$184:$C$213)),ROW()-ROW(W194)+1)),مسودة!W186:'مسودة'!W$213)),0))</f>
        <v>37</v>
      </c>
      <c r="X194" s="32">
        <f t="array" ref="X194">IF($C$192="","",IFERROR(MAX(IF((ROW(مسودة!$C$184:$C$213)=SMALL(IF((ROW(مسودة!$C$184:$C$213)*(مسودة!$C$184:$C$213=$C$192)),ROW(مسودة!$C$184:$C$213)),ROW()-ROW(X194)+1)),مسودة!X186:'مسودة'!X$213)),0))</f>
        <v>71</v>
      </c>
      <c r="Y194" s="32">
        <f t="array" ref="Y194">IF($C$192="","",IFERROR(MAX(IF((ROW(مسودة!$C$184:$C$213)=SMALL(IF((ROW(مسودة!$C$184:$C$213)*(مسودة!$C$184:$C$213=$C$192)),ROW(مسودة!$C$184:$C$213)),ROW()-ROW(Y194)+1)),مسودة!Y186:'مسودة'!Y$213)),0))</f>
        <v>17</v>
      </c>
      <c r="Z194" s="32">
        <f t="array" ref="Z194">IF($C$192="","",IFERROR(MAX(IF((ROW(مسودة!$C$184:$C$213)=SMALL(IF((ROW(مسودة!$C$184:$C$213)*(مسودة!$C$184:$C$213=$C$192)),ROW(مسودة!$C$184:$C$213)),ROW()-ROW(Z194)+1)),مسودة!Z186:'مسودة'!Z$213)),0))</f>
        <v>47</v>
      </c>
      <c r="AA194" s="32">
        <f t="array" ref="AA194">IF($C$192="","",IFERROR(MAX(IF((ROW(مسودة!$C$184:$C$213)=SMALL(IF((ROW(مسودة!$C$184:$C$213)*(مسودة!$C$184:$C$213=$C$192)),ROW(مسودة!$C$184:$C$213)),ROW()-ROW(AA194)+1)),مسودة!AA186:'مسودة'!AA$213)),0))</f>
        <v>64</v>
      </c>
      <c r="AB194" s="32">
        <f t="array" ref="AB194">IF($C$192="","",IFERROR(MAX(IF((ROW(مسودة!$C$184:$C$213)=SMALL(IF((ROW(مسودة!$C$184:$C$213)*(مسودة!$C$184:$C$213=$C$192)),ROW(مسودة!$C$184:$C$213)),ROW()-ROW(AB194)+1)),مسودة!AB186:'مسودة'!AB$213)),0))</f>
        <v>28</v>
      </c>
      <c r="AC194" s="32">
        <f t="array" ref="AC194">IF($C$192="","",IFERROR(MAX(IF((ROW(مسودة!$C$184:$C$213)=SMALL(IF((ROW(مسودة!$C$184:$C$213)*(مسودة!$C$184:$C$213=$C$192)),ROW(مسودة!$C$184:$C$213)),ROW()-ROW(AC194)+1)),مسودة!AC186:'مسودة'!AC$213)),0))</f>
        <v>27</v>
      </c>
      <c r="AD194" s="32">
        <f t="array" ref="AD194">IF($C$192="","",IFERROR(MAX(IF((ROW(مسودة!$C$184:$C$213)=SMALL(IF((ROW(مسودة!$C$184:$C$213)*(مسودة!$C$184:$C$213=$C$192)),ROW(مسودة!$C$184:$C$213)),ROW()-ROW(AD194)+1)),مسودة!AD186:'مسودة'!AD$213)),0))</f>
        <v>55</v>
      </c>
      <c r="AE194" s="32">
        <f t="array" ref="AE194">IF($C$192="","",IFERROR(MAX(IF((ROW(مسودة!$C$184:$C$213)=SMALL(IF((ROW(مسودة!$C$184:$C$213)*(مسودة!$C$184:$C$213=$C$192)),ROW(مسودة!$C$184:$C$213)),ROW()-ROW(AE194)+1)),مسودة!AE186:'مسودة'!AE$213)),0))</f>
        <v>20</v>
      </c>
      <c r="AF194" s="32">
        <f t="array" ref="AF194">IF($C$192="","",IFERROR(MAX(IF((ROW(مسودة!$C$184:$C$213)=SMALL(IF((ROW(مسودة!$C$184:$C$213)*(مسودة!$C$184:$C$213=$C$192)),ROW(مسودة!$C$184:$C$213)),ROW()-ROW(AF194)+1)),مسودة!AF186:'مسودة'!AF$213)),0))</f>
        <v>41</v>
      </c>
      <c r="AG194" s="32">
        <f t="array" ref="AG194">IF($C$192="","",IFERROR(MAX(IF((ROW(مسودة!$C$184:$C$213)=SMALL(IF((ROW(مسودة!$C$184:$C$213)*(مسودة!$C$184:$C$213=$C$192)),ROW(مسودة!$C$184:$C$213)),ROW()-ROW(AG194)+1)),مسودة!AG186:'مسودة'!AG$213)),0))</f>
        <v>61</v>
      </c>
      <c r="AH194" s="32">
        <f t="array" ref="AH194">IF($C$192="","",IFERROR(MAX(IF((ROW(مسودة!$C$184:$C$213)=SMALL(IF((ROW(مسودة!$C$184:$C$213)*(مسودة!$C$184:$C$213=$C$192)),ROW(مسودة!$C$184:$C$213)),ROW()-ROW(AH194)+1)),مسودة!AH186:'مسودة'!AH$213)),0))</f>
        <v>14</v>
      </c>
      <c r="AI194" s="32">
        <f t="array" ref="AI194">IF($C$192="","",IFERROR(MAX(IF((ROW(مسودة!$C$184:$C$213)=SMALL(IF((ROW(مسودة!$C$184:$C$213)*(مسودة!$C$184:$C$213=$C$192)),ROW(مسودة!$C$184:$C$213)),ROW()-ROW(AI194)+1)),مسودة!AI186:'مسودة'!AI$213)),0))</f>
        <v>26</v>
      </c>
      <c r="AJ194" s="32">
        <f t="array" ref="AJ194">IF($C$192="","",IFERROR(MAX(IF((ROW(مسودة!$C$184:$C$213)=SMALL(IF((ROW(مسودة!$C$184:$C$213)*(مسودة!$C$184:$C$213=$C$192)),ROW(مسودة!$C$184:$C$213)),ROW()-ROW(AJ194)+1)),مسودة!AJ186:'مسودة'!AJ$213)),0))</f>
        <v>40</v>
      </c>
      <c r="AK194" s="32">
        <f t="array" ref="AK194">IF($C$192="","",IFERROR(MAX(IF((ROW(مسودة!$C$184:$C$213)=SMALL(IF((ROW(مسودة!$C$184:$C$213)*(مسودة!$C$184:$C$213=$C$192)),ROW(مسودة!$C$184:$C$213)),ROW()-ROW(AK194)+1)),مسودة!AK186:'مسودة'!AK$213)),0))</f>
        <v>9</v>
      </c>
      <c r="AL194" s="32">
        <f t="array" ref="AL194">IF($C$192="","",IFERROR(MAX(IF((ROW(مسودة!$C$184:$C$213)=SMALL(IF((ROW(مسودة!$C$184:$C$213)*(مسودة!$C$184:$C$213=$C$192)),ROW(مسودة!$C$184:$C$213)),ROW()-ROW(AL194)+1)),مسودة!AL186:'مسودة'!AL$213)),0))</f>
        <v>13</v>
      </c>
      <c r="AM194" s="32">
        <f t="array" ref="AM194">IF($C$192="","",IFERROR(MAX(IF((ROW(مسودة!$C$184:$C$213)=SMALL(IF((ROW(مسودة!$C$184:$C$213)*(مسودة!$C$184:$C$213=$C$192)),ROW(مسودة!$C$184:$C$213)),ROW()-ROW(AM194)+1)),مسودة!AM186:'مسودة'!AM$213)),0))</f>
        <v>22</v>
      </c>
      <c r="AN194" s="32">
        <f t="array" ref="AN194">IF($C$192="","",IFERROR(MAX(IF((ROW(مسودة!$C$184:$C$213)=SMALL(IF((ROW(مسودة!$C$184:$C$213)*(مسودة!$C$184:$C$213=$C$192)),ROW(مسودة!$C$184:$C$213)),ROW()-ROW(AN194)+1)),مسودة!AN186:AN$213)),0))</f>
        <v>854</v>
      </c>
      <c r="AO194" s="32">
        <f t="array" ref="AO194">IF($C$192="","",IFERROR(MAX(IF((ROW(مسودة!$C$184:$C$213)=SMALL(IF((ROW(مسودة!$C$184:$C$213)*(مسودة!$C$184:$C$213=$C$192)),ROW(مسودة!$C$184:$C$213)),ROW()-ROW(AO194)+1)),مسودة!AO186:AO$213)),0))</f>
        <v>64.696969696969703</v>
      </c>
      <c r="AP194" s="32" t="str">
        <f>IF(AO194&lt;50,"   ",IF(AO194&lt;65,"مقبول",IF(AO194&lt;75,"جيد",IF(AO194&lt;85,"جيدجداً",IF(AO194&lt;=100,"ممتاز","")))))</f>
        <v>مقبول</v>
      </c>
      <c r="AQ194" s="41"/>
      <c r="AR194" s="41"/>
      <c r="AS194" s="41"/>
      <c r="AT194" s="41"/>
      <c r="AU194" s="97"/>
    </row>
    <row r="195" spans="2:47" ht="28.5" customHeight="1" thickBot="1">
      <c r="B195" s="40">
        <f t="shared" ref="B195" si="24">B192+1</f>
        <v>43</v>
      </c>
      <c r="C195" s="90">
        <f t="array" ref="C195">IF(ISERROR(INDEX(مسودة!$C$184:$AV$213,SMALL(IF((مسودة!$AV$184:$AV$213="ناجح"),ROW(مسودة!$C$184:$AV$213)-MIN(ROW(مسودة!$C$184:$AV$213))+1,""),ROW(A3)),COLUMN(A3))),"",INDEX(مسودة!$C$184:$AV$213,SMALL(IF((مسودة!$AV$184:$AV$213="ناجح"),ROW(مسودة!$C$184:$AV$213)-MIN(ROW(مسودة!$C$184:$AV$213))+1,""),ROW(A3)),COLUMN(A3)))</f>
        <v>658</v>
      </c>
      <c r="D195" s="87" t="str">
        <f>IF(C195&lt;&gt;"",VLOOKUP(C195,مسودة!$C$184:$D$213,2,0),"")</f>
        <v xml:space="preserve">خيري محمد </v>
      </c>
      <c r="E195" s="87">
        <f>IF(C195&lt;&gt;"",VLOOKUP(C195,مسودة!$C$184:$E$213,3,0),"")</f>
        <v>260</v>
      </c>
      <c r="F195" s="11" t="s">
        <v>30</v>
      </c>
      <c r="G195" s="32">
        <f t="array" ref="G195">IF($C$195="","",IFERROR(MAX(IF((ROW(مسودة!$C$184:$C$213)=SMALL(IF((ROW(مسودة!$C$184:$C$213)*(مسودة!$C$184:$C$213=$C$195)),ROW(مسودة!$C$184:$C$213)),ROW()-ROW(G195)+1)),مسودة!G184:'مسودة'!G$213)),0))</f>
        <v>30</v>
      </c>
      <c r="H195" s="32">
        <f t="array" ref="H195">IF($C$195="","",IFERROR(MAX(IF((ROW(مسودة!$C$184:$C$213)=SMALL(IF((ROW(مسودة!$C$184:$C$213)*(مسودة!$C$184:$C$213=$C$195)),ROW(مسودة!$C$184:$C$213)),ROW()-ROW(H195)+1)),مسودة!H184:'مسودة'!H$213)),0))</f>
        <v>70</v>
      </c>
      <c r="I195" s="32">
        <f t="array" ref="I195">IF($C$195="","",IFERROR(MAX(IF((ROW(مسودة!$C$184:$C$213)=SMALL(IF((ROW(مسودة!$C$184:$C$213)*(مسودة!$C$184:$C$213=$C$195)),ROW(مسودة!$C$184:$C$213)),ROW()-ROW(I195)+1)),مسودة!I184:'مسودة'!I$213)),0))</f>
        <v>100</v>
      </c>
      <c r="J195" s="32">
        <f t="array" ref="J195">IF($C$195="","",IFERROR(MAX(IF((ROW(مسودة!$C$184:$C$213)=SMALL(IF((ROW(مسودة!$C$184:$C$213)*(مسودة!$C$184:$C$213=$C$195)),ROW(مسودة!$C$184:$C$213)),ROW()-ROW(J195)+1)),مسودة!J184:'مسودة'!J$213)),0))</f>
        <v>30</v>
      </c>
      <c r="K195" s="32">
        <f t="array" ref="K195">IF($C$195="","",IFERROR(MAX(IF((ROW(مسودة!$C$184:$C$213)=SMALL(IF((ROW(مسودة!$C$184:$C$213)*(مسودة!$C$184:$C$213=$C$195)),ROW(مسودة!$C$184:$C$213)),ROW()-ROW(K195)+1)),مسودة!K184:'مسودة'!K$213)),0))</f>
        <v>39</v>
      </c>
      <c r="L195" s="32">
        <f t="array" ref="L195">IF($C$195="","",IFERROR(MAX(IF((ROW(مسودة!$C$184:$C$213)=SMALL(IF((ROW(مسودة!$C$184:$C$213)*(مسودة!$C$184:$C$213=$C$195)),ROW(مسودة!$C$184:$C$213)),ROW()-ROW(L195)+1)),مسودة!L184:'مسودة'!L$213)),0))</f>
        <v>69</v>
      </c>
      <c r="M195" s="32">
        <f t="array" ref="M195">IF($C$195="","",IFERROR(MAX(IF((ROW(مسودة!$C$184:$C$213)=SMALL(IF((ROW(مسودة!$C$184:$C$213)*(مسودة!$C$184:$C$213=$C$195)),ROW(مسودة!$C$184:$C$213)),ROW()-ROW(M195)+1)),مسودة!M184:'مسودة'!M$213)),0))</f>
        <v>27</v>
      </c>
      <c r="N195" s="32">
        <f t="array" ref="N195">IF($C$195="","",IFERROR(MAX(IF((ROW(مسودة!$C$184:$C$213)=SMALL(IF((ROW(مسودة!$C$184:$C$213)*(مسودة!$C$184:$C$213=$C$195)),ROW(مسودة!$C$184:$C$213)),ROW()-ROW(N195)+1)),مسودة!N184:'مسودة'!N$213)),0))</f>
        <v>48</v>
      </c>
      <c r="O195" s="32">
        <f t="array" ref="O195">IF($C$195="","",IFERROR(MAX(IF((ROW(مسودة!$C$184:$C$213)=SMALL(IF((ROW(مسودة!$C$184:$C$213)*(مسودة!$C$184:$C$213=$C$195)),ROW(مسودة!$C$184:$C$213)),ROW()-ROW(O195)+1)),مسودة!O184:'مسودة'!O$213)),0))</f>
        <v>75</v>
      </c>
      <c r="P195" s="32">
        <f t="array" ref="P195">IF($C$195="","",IFERROR(MAX(IF((ROW(مسودة!$C$184:$C$213)=SMALL(IF((ROW(مسودة!$C$184:$C$213)*(مسودة!$C$184:$C$213=$C$195)),ROW(مسودة!$C$184:$C$213)),ROW()-ROW(P195)+1)),مسودة!P184:'مسودة'!P$213)),0))</f>
        <v>24</v>
      </c>
      <c r="Q195" s="32">
        <f t="array" ref="Q195">IF($C$195="","",IFERROR(MAX(IF((ROW(مسودة!$C$184:$C$213)=SMALL(IF((ROW(مسودة!$C$184:$C$213)*(مسودة!$C$184:$C$213=$C$195)),ROW(مسودة!$C$184:$C$213)),ROW()-ROW(Q195)+1)),مسودة!Q184:'مسودة'!Q$213)),0))</f>
        <v>36</v>
      </c>
      <c r="R195" s="32">
        <f t="array" ref="R195">IF($C$195="","",IFERROR(MAX(IF((ROW(مسودة!$C$184:$C$213)=SMALL(IF((ROW(مسودة!$C$184:$C$213)*(مسودة!$C$184:$C$213=$C$195)),ROW(مسودة!$C$184:$C$213)),ROW()-ROW(R195)+1)),مسودة!R184:'مسودة'!R$213)),0))</f>
        <v>60</v>
      </c>
      <c r="S195" s="32">
        <f t="array" ref="S195">IF($C$195="","",IFERROR(MAX(IF((ROW(مسودة!$C$184:$C$213)=SMALL(IF((ROW(مسودة!$C$184:$C$213)*(مسودة!$C$184:$C$213=$C$195)),ROW(مسودة!$C$184:$C$213)),ROW()-ROW(S195)+1)),مسودة!S184:'مسودة'!S$213)),0))</f>
        <v>24</v>
      </c>
      <c r="T195" s="32">
        <f t="array" ref="T195">IF($C$195="","",IFERROR(MAX(IF((ROW(مسودة!$C$184:$C$213)=SMALL(IF((ROW(مسودة!$C$184:$C$213)*(مسودة!$C$184:$C$213=$C$195)),ROW(مسودة!$C$184:$C$213)),ROW()-ROW(T195)+1)),مسودة!T184:'مسودة'!T$213)),0))</f>
        <v>25</v>
      </c>
      <c r="U195" s="32">
        <f t="array" ref="U195">IF($C$195="","",IFERROR(MAX(IF((ROW(مسودة!$C$184:$C$213)=SMALL(IF((ROW(مسودة!$C$184:$C$213)*(مسودة!$C$184:$C$213=$C$195)),ROW(مسودة!$C$184:$C$213)),ROW()-ROW(U195)+1)),مسودة!U184:'مسودة'!U$213)),0))</f>
        <v>49</v>
      </c>
      <c r="V195" s="32">
        <f t="array" ref="V195">IF($C$195="","",IFERROR(MAX(IF((ROW(مسودة!$C$184:$C$213)=SMALL(IF((ROW(مسودة!$C$184:$C$213)*(مسودة!$C$184:$C$213=$C$195)),ROW(مسودة!$C$184:$C$213)),ROW()-ROW(V195)+1)),مسودة!V184:'مسودة'!V$213)),0))</f>
        <v>21</v>
      </c>
      <c r="W195" s="32">
        <f t="array" ref="W195">IF($C$195="","",IFERROR(MAX(IF((ROW(مسودة!$C$184:$C$213)=SMALL(IF((ROW(مسودة!$C$184:$C$213)*(مسودة!$C$184:$C$213=$C$195)),ROW(مسودة!$C$184:$C$213)),ROW()-ROW(W195)+1)),مسودة!W184:'مسودة'!W$213)),0))</f>
        <v>35</v>
      </c>
      <c r="X195" s="32">
        <f t="array" ref="X195">IF($C$195="","",IFERROR(MAX(IF((ROW(مسودة!$C$184:$C$213)=SMALL(IF((ROW(مسودة!$C$184:$C$213)*(مسودة!$C$184:$C$213=$C$195)),ROW(مسودة!$C$184:$C$213)),ROW()-ROW(X195)+1)),مسودة!X184:'مسودة'!X$213)),0))</f>
        <v>56</v>
      </c>
      <c r="Y195" s="32">
        <f t="array" ref="Y195">IF($C$195="","",IFERROR(MAX(IF((ROW(مسودة!$C$184:$C$213)=SMALL(IF((ROW(مسودة!$C$184:$C$213)*(مسودة!$C$184:$C$213=$C$195)),ROW(مسودة!$C$184:$C$213)),ROW()-ROW(Y195)+1)),مسودة!Y184:'مسودة'!Y$213)),0))</f>
        <v>10</v>
      </c>
      <c r="Z195" s="32">
        <f t="array" ref="Z195">IF($C$195="","",IFERROR(MAX(IF((ROW(مسودة!$C$184:$C$213)=SMALL(IF((ROW(مسودة!$C$184:$C$213)*(مسودة!$C$184:$C$213=$C$195)),ROW(مسودة!$C$184:$C$213)),ROW()-ROW(Z195)+1)),مسودة!Z184:'مسودة'!Z$213)),0))</f>
        <v>28</v>
      </c>
      <c r="AA195" s="32">
        <f t="array" ref="AA195">IF($C$195="","",IFERROR(MAX(IF((ROW(مسودة!$C$184:$C$213)=SMALL(IF((ROW(مسودة!$C$184:$C$213)*(مسودة!$C$184:$C$213=$C$195)),ROW(مسودة!$C$184:$C$213)),ROW()-ROW(AA195)+1)),مسودة!AA184:'مسودة'!AA$213)),0))</f>
        <v>38</v>
      </c>
      <c r="AB195" s="32">
        <f t="array" ref="AB195">IF($C$195="","",IFERROR(MAX(IF((ROW(مسودة!$C$184:$C$213)=SMALL(IF((ROW(مسودة!$C$184:$C$213)*(مسودة!$C$184:$C$213=$C$195)),ROW(مسودة!$C$184:$C$213)),ROW()-ROW(AB195)+1)),مسودة!AB184:'مسودة'!AB$213)),0))</f>
        <v>16</v>
      </c>
      <c r="AC195" s="32">
        <f t="array" ref="AC195">IF($C$195="","",IFERROR(MAX(IF((ROW(مسودة!$C$184:$C$213)=SMALL(IF((ROW(مسودة!$C$184:$C$213)*(مسودة!$C$184:$C$213=$C$195)),ROW(مسودة!$C$184:$C$213)),ROW()-ROW(AC195)+1)),مسودة!AC184:'مسودة'!AC$213)),0))</f>
        <v>22</v>
      </c>
      <c r="AD195" s="32">
        <f t="array" ref="AD195">IF($C$195="","",IFERROR(MAX(IF((ROW(مسودة!$C$184:$C$213)=SMALL(IF((ROW(مسودة!$C$184:$C$213)*(مسودة!$C$184:$C$213=$C$195)),ROW(مسودة!$C$184:$C$213)),ROW()-ROW(AD195)+1)),مسودة!AD184:'مسودة'!AD$213)),0))</f>
        <v>38</v>
      </c>
      <c r="AE195" s="32">
        <f t="array" ref="AE195">IF($C$195="","",IFERROR(MAX(IF((ROW(مسودة!$C$184:$C$213)=SMALL(IF((ROW(مسودة!$C$184:$C$213)*(مسودة!$C$184:$C$213=$C$195)),ROW(مسودة!$C$184:$C$213)),ROW()-ROW(AE195)+1)),مسودة!AE184:'مسودة'!AE$213)),0))</f>
        <v>12</v>
      </c>
      <c r="AF195" s="32">
        <f t="array" ref="AF195">IF($C$195="","",IFERROR(MAX(IF((ROW(مسودة!$C$184:$C$213)=SMALL(IF((ROW(مسودة!$C$184:$C$213)*(مسودة!$C$184:$C$213=$C$195)),ROW(مسودة!$C$184:$C$213)),ROW()-ROW(AF195)+1)),مسودة!AF184:'مسودة'!AF$213)),0))</f>
        <v>25</v>
      </c>
      <c r="AG195" s="32">
        <f t="array" ref="AG195">IF($C$195="","",IFERROR(MAX(IF((ROW(مسودة!$C$184:$C$213)=SMALL(IF((ROW(مسودة!$C$184:$C$213)*(مسودة!$C$184:$C$213=$C$195)),ROW(مسودة!$C$184:$C$213)),ROW()-ROW(AG195)+1)),مسودة!AG184:'مسودة'!AG$213)),0))</f>
        <v>37</v>
      </c>
      <c r="AH195" s="32">
        <f t="array" ref="AH195">IF($C$195="","",IFERROR(MAX(IF((ROW(مسودة!$C$184:$C$213)=SMALL(IF((ROW(مسودة!$C$184:$C$213)*(مسودة!$C$184:$C$213=$C$195)),ROW(مسودة!$C$184:$C$213)),ROW()-ROW(AH195)+1)),مسودة!AH184:'مسودة'!AH$213)),0))</f>
        <v>12</v>
      </c>
      <c r="AI195" s="32">
        <f t="array" ref="AI195">IF($C$195="","",IFERROR(MAX(IF((ROW(مسودة!$C$184:$C$213)=SMALL(IF((ROW(مسودة!$C$184:$C$213)*(مسودة!$C$184:$C$213=$C$195)),ROW(مسودة!$C$184:$C$213)),ROW()-ROW(AI195)+1)),مسودة!AI184:'مسودة'!AI$213)),0))</f>
        <v>25</v>
      </c>
      <c r="AJ195" s="32">
        <f t="array" ref="AJ195">IF($C$195="","",IFERROR(MAX(IF((ROW(مسودة!$C$184:$C$213)=SMALL(IF((ROW(مسودة!$C$184:$C$213)*(مسودة!$C$184:$C$213=$C$195)),ROW(مسودة!$C$184:$C$213)),ROW()-ROW(AJ195)+1)),مسودة!AJ184:'مسودة'!AJ$213)),0))</f>
        <v>37</v>
      </c>
      <c r="AK195" s="32">
        <f t="array" ref="AK195">IF($C$195="","",IFERROR(MAX(IF((ROW(مسودة!$C$184:$C$213)=SMALL(IF((ROW(مسودة!$C$184:$C$213)*(مسودة!$C$184:$C$213=$C$195)),ROW(مسودة!$C$184:$C$213)),ROW()-ROW(AK195)+1)),مسودة!AK184:'مسودة'!AK$213)),0))</f>
        <v>6</v>
      </c>
      <c r="AL195" s="32">
        <f t="array" ref="AL195">IF($C$195="","",IFERROR(MAX(IF((ROW(مسودة!$C$184:$C$213)=SMALL(IF((ROW(مسودة!$C$184:$C$213)*(مسودة!$C$184:$C$213=$C$195)),ROW(مسودة!$C$184:$C$213)),ROW()-ROW(AL195)+1)),مسودة!AL184:'مسودة'!AL$213)),0))</f>
        <v>11</v>
      </c>
      <c r="AM195" s="32">
        <f t="array" ref="AM195">IF($C$195="","",IFERROR(MAX(IF((ROW(مسودة!$C$184:$C$213)=SMALL(IF((ROW(مسودة!$C$184:$C$213)*(مسودة!$C$184:$C$213=$C$195)),ROW(مسودة!$C$184:$C$213)),ROW()-ROW(AM195)+1)),مسودة!AM184:'مسودة'!AM$213)),0))</f>
        <v>17</v>
      </c>
      <c r="AN195" s="54"/>
      <c r="AO195" s="54"/>
      <c r="AP195" s="54"/>
      <c r="AQ195" s="98"/>
      <c r="AR195" s="99"/>
      <c r="AS195" s="98"/>
      <c r="AT195" s="99"/>
      <c r="AU195" s="95" t="str">
        <f>IFERROR(LOOKUP(2,1/((مسودة!$C$184:$C$213=C195)*(مسودة!$F$184:$F$213=F195)),مسودة!$AV$184:$AV$213),"")</f>
        <v>ناجح</v>
      </c>
    </row>
    <row r="196" spans="2:47" ht="28.5" customHeight="1" thickBot="1">
      <c r="B196" s="40"/>
      <c r="C196" s="91"/>
      <c r="D196" s="43"/>
      <c r="E196" s="43"/>
      <c r="F196" s="11" t="s">
        <v>31</v>
      </c>
      <c r="G196" s="32">
        <f t="array" ref="G196">IF($C$195="","",IFERROR(MAX(IF((ROW(مسودة!$C$184:$C$213)=SMALL(IF((ROW(مسودة!$C$184:$C$213)*(مسودة!$C$184:$C$213=$C$195)),ROW(مسودة!$C$184:$C$213)),ROW()-ROW(G196)+1)),مسودة!G185:'مسودة'!G$213)),0))</f>
        <v>30</v>
      </c>
      <c r="H196" s="32">
        <f t="array" ref="H196">IF($C$195="","",IFERROR(MAX(IF((ROW(مسودة!$C$184:$C$213)=SMALL(IF((ROW(مسودة!$C$184:$C$213)*(مسودة!$C$184:$C$213=$C$195)),ROW(مسودة!$C$184:$C$213)),ROW()-ROW(H196)+1)),مسودة!H185:'مسودة'!H$213)),0))</f>
        <v>65</v>
      </c>
      <c r="I196" s="32">
        <f t="array" ref="I196">IF($C$195="","",IFERROR(MAX(IF((ROW(مسودة!$C$184:$C$213)=SMALL(IF((ROW(مسودة!$C$184:$C$213)*(مسودة!$C$184:$C$213=$C$195)),ROW(مسودة!$C$184:$C$213)),ROW()-ROW(I196)+1)),مسودة!I185:'مسودة'!I$213)),0))</f>
        <v>95</v>
      </c>
      <c r="J196" s="32">
        <f t="array" ref="J196">IF($C$195="","",IFERROR(MAX(IF((ROW(مسودة!$C$184:$C$213)=SMALL(IF((ROW(مسودة!$C$184:$C$213)*(مسودة!$C$184:$C$213=$C$195)),ROW(مسودة!$C$184:$C$213)),ROW()-ROW(J196)+1)),مسودة!J185:'مسودة'!J$213)),0))</f>
        <v>26</v>
      </c>
      <c r="K196" s="32">
        <f t="array" ref="K196">IF($C$195="","",IFERROR(MAX(IF((ROW(مسودة!$C$184:$C$213)=SMALL(IF((ROW(مسودة!$C$184:$C$213)*(مسودة!$C$184:$C$213=$C$195)),ROW(مسودة!$C$184:$C$213)),ROW()-ROW(K196)+1)),مسودة!K185:'مسودة'!K$213)),0))</f>
        <v>35</v>
      </c>
      <c r="L196" s="32">
        <f t="array" ref="L196">IF($C$195="","",IFERROR(MAX(IF((ROW(مسودة!$C$184:$C$213)=SMALL(IF((ROW(مسودة!$C$184:$C$213)*(مسودة!$C$184:$C$213=$C$195)),ROW(مسودة!$C$184:$C$213)),ROW()-ROW(L196)+1)),مسودة!L185:'مسودة'!L$213)),0))</f>
        <v>61</v>
      </c>
      <c r="M196" s="32">
        <f t="array" ref="M196">IF($C$195="","",IFERROR(MAX(IF((ROW(مسودة!$C$184:$C$213)=SMALL(IF((ROW(مسودة!$C$184:$C$213)*(مسودة!$C$184:$C$213=$C$195)),ROW(مسودة!$C$184:$C$213)),ROW()-ROW(M196)+1)),مسودة!M185:'مسودة'!M$213)),0))</f>
        <v>27</v>
      </c>
      <c r="N196" s="32">
        <f t="array" ref="N196">IF($C$195="","",IFERROR(MAX(IF((ROW(مسودة!$C$184:$C$213)=SMALL(IF((ROW(مسودة!$C$184:$C$213)*(مسودة!$C$184:$C$213=$C$195)),ROW(مسودة!$C$184:$C$213)),ROW()-ROW(N196)+1)),مسودة!N185:'مسودة'!N$213)),0))</f>
        <v>35</v>
      </c>
      <c r="O196" s="32">
        <f t="array" ref="O196">IF($C$195="","",IFERROR(MAX(IF((ROW(مسودة!$C$184:$C$213)=SMALL(IF((ROW(مسودة!$C$184:$C$213)*(مسودة!$C$184:$C$213=$C$195)),ROW(مسودة!$C$184:$C$213)),ROW()-ROW(O196)+1)),مسودة!O185:'مسودة'!O$213)),0))</f>
        <v>62</v>
      </c>
      <c r="P196" s="32">
        <f t="array" ref="P196">IF($C$195="","",IFERROR(MAX(IF((ROW(مسودة!$C$184:$C$213)=SMALL(IF((ROW(مسودة!$C$184:$C$213)*(مسودة!$C$184:$C$213=$C$195)),ROW(مسودة!$C$184:$C$213)),ROW()-ROW(P196)+1)),مسودة!P185:'مسودة'!P$213)),0))</f>
        <v>16</v>
      </c>
      <c r="Q196" s="32">
        <f t="array" ref="Q196">IF($C$195="","",IFERROR(MAX(IF((ROW(مسودة!$C$184:$C$213)=SMALL(IF((ROW(مسودة!$C$184:$C$213)*(مسودة!$C$184:$C$213=$C$195)),ROW(مسودة!$C$184:$C$213)),ROW()-ROW(Q196)+1)),مسودة!Q185:'مسودة'!Q$213)),0))</f>
        <v>20</v>
      </c>
      <c r="R196" s="32">
        <f t="array" ref="R196">IF($C$195="","",IFERROR(MAX(IF((ROW(مسودة!$C$184:$C$213)=SMALL(IF((ROW(مسودة!$C$184:$C$213)*(مسودة!$C$184:$C$213=$C$195)),ROW(مسودة!$C$184:$C$213)),ROW()-ROW(R196)+1)),مسودة!R185:'مسودة'!R$213)),0))</f>
        <v>36</v>
      </c>
      <c r="S196" s="32">
        <f t="array" ref="S196">IF($C$195="","",IFERROR(MAX(IF((ROW(مسودة!$C$184:$C$213)=SMALL(IF((ROW(مسودة!$C$184:$C$213)*(مسودة!$C$184:$C$213=$C$195)),ROW(مسودة!$C$184:$C$213)),ROW()-ROW(S196)+1)),مسودة!S185:'مسودة'!S$213)),0))</f>
        <v>24</v>
      </c>
      <c r="T196" s="32">
        <f t="array" ref="T196">IF($C$195="","",IFERROR(MAX(IF((ROW(مسودة!$C$184:$C$213)=SMALL(IF((ROW(مسودة!$C$184:$C$213)*(مسودة!$C$184:$C$213=$C$195)),ROW(مسودة!$C$184:$C$213)),ROW()-ROW(T196)+1)),مسودة!T185:'مسودة'!T$213)),0))</f>
        <v>34</v>
      </c>
      <c r="U196" s="32">
        <f t="array" ref="U196">IF($C$195="","",IFERROR(MAX(IF((ROW(مسودة!$C$184:$C$213)=SMALL(IF((ROW(مسودة!$C$184:$C$213)*(مسودة!$C$184:$C$213=$C$195)),ROW(مسودة!$C$184:$C$213)),ROW()-ROW(U196)+1)),مسودة!U185:'مسودة'!U$213)),0))</f>
        <v>58</v>
      </c>
      <c r="V196" s="32">
        <f t="array" ref="V196">IF($C$195="","",IFERROR(MAX(IF((ROW(مسودة!$C$184:$C$213)=SMALL(IF((ROW(مسودة!$C$184:$C$213)*(مسودة!$C$184:$C$213=$C$195)),ROW(مسودة!$C$184:$C$213)),ROW()-ROW(V196)+1)),مسودة!V185:'مسودة'!V$213)),0))</f>
        <v>22</v>
      </c>
      <c r="W196" s="32">
        <f t="array" ref="W196">IF($C$195="","",IFERROR(MAX(IF((ROW(مسودة!$C$184:$C$213)=SMALL(IF((ROW(مسودة!$C$184:$C$213)*(مسودة!$C$184:$C$213=$C$195)),ROW(مسودة!$C$184:$C$213)),ROW()-ROW(W196)+1)),مسودة!W185:'مسودة'!W$213)),0))</f>
        <v>26</v>
      </c>
      <c r="X196" s="32">
        <f t="array" ref="X196">IF($C$195="","",IFERROR(MAX(IF((ROW(مسودة!$C$184:$C$213)=SMALL(IF((ROW(مسودة!$C$184:$C$213)*(مسودة!$C$184:$C$213=$C$195)),ROW(مسودة!$C$184:$C$213)),ROW()-ROW(X196)+1)),مسودة!X185:'مسودة'!X$213)),0))</f>
        <v>48</v>
      </c>
      <c r="Y196" s="32">
        <f t="array" ref="Y196">IF($C$195="","",IFERROR(MAX(IF((ROW(مسودة!$C$184:$C$213)=SMALL(IF((ROW(مسودة!$C$184:$C$213)*(مسودة!$C$184:$C$213=$C$195)),ROW(مسودة!$C$184:$C$213)),ROW()-ROW(Y196)+1)),مسودة!Y185:'مسودة'!Y$213)),0))</f>
        <v>12</v>
      </c>
      <c r="Z196" s="32">
        <f t="array" ref="Z196">IF($C$195="","",IFERROR(MAX(IF((ROW(مسودة!$C$184:$C$213)=SMALL(IF((ROW(مسودة!$C$184:$C$213)*(مسودة!$C$184:$C$213=$C$195)),ROW(مسودة!$C$184:$C$213)),ROW()-ROW(Z196)+1)),مسودة!Z185:'مسودة'!Z$213)),0))</f>
        <v>28</v>
      </c>
      <c r="AA196" s="32">
        <f t="array" ref="AA196">IF($C$195="","",IFERROR(MAX(IF((ROW(مسودة!$C$184:$C$213)=SMALL(IF((ROW(مسودة!$C$184:$C$213)*(مسودة!$C$184:$C$213=$C$195)),ROW(مسودة!$C$184:$C$213)),ROW()-ROW(AA196)+1)),مسودة!AA185:'مسودة'!AA$213)),0))</f>
        <v>40</v>
      </c>
      <c r="AB196" s="32">
        <f t="array" ref="AB196">IF($C$195="","",IFERROR(MAX(IF((ROW(مسودة!$C$184:$C$213)=SMALL(IF((ROW(مسودة!$C$184:$C$213)*(مسودة!$C$184:$C$213=$C$195)),ROW(مسودة!$C$184:$C$213)),ROW()-ROW(AB196)+1)),مسودة!AB185:'مسودة'!AB$213)),0))</f>
        <v>16</v>
      </c>
      <c r="AC196" s="32">
        <f t="array" ref="AC196">IF($C$195="","",IFERROR(MAX(IF((ROW(مسودة!$C$184:$C$213)=SMALL(IF((ROW(مسودة!$C$184:$C$213)*(مسودة!$C$184:$C$213=$C$195)),ROW(مسودة!$C$184:$C$213)),ROW()-ROW(AC196)+1)),مسودة!AC185:'مسودة'!AC$213)),0))</f>
        <v>23</v>
      </c>
      <c r="AD196" s="32">
        <f t="array" ref="AD196">IF($C$195="","",IFERROR(MAX(IF((ROW(مسودة!$C$184:$C$213)=SMALL(IF((ROW(مسودة!$C$184:$C$213)*(مسودة!$C$184:$C$213=$C$195)),ROW(مسودة!$C$184:$C$213)),ROW()-ROW(AD196)+1)),مسودة!AD185:'مسودة'!AD$213)),0))</f>
        <v>39</v>
      </c>
      <c r="AE196" s="32">
        <f t="array" ref="AE196">IF($C$195="","",IFERROR(MAX(IF((ROW(مسودة!$C$184:$C$213)=SMALL(IF((ROW(مسودة!$C$184:$C$213)*(مسودة!$C$184:$C$213=$C$195)),ROW(مسودة!$C$184:$C$213)),ROW()-ROW(AE196)+1)),مسودة!AE185:'مسودة'!AE$213)),0))</f>
        <v>12</v>
      </c>
      <c r="AF196" s="32">
        <f t="array" ref="AF196">IF($C$195="","",IFERROR(MAX(IF((ROW(مسودة!$C$184:$C$213)=SMALL(IF((ROW(مسودة!$C$184:$C$213)*(مسودة!$C$184:$C$213=$C$195)),ROW(مسودة!$C$184:$C$213)),ROW()-ROW(AF196)+1)),مسودة!AF185:'مسودة'!AF$213)),0))</f>
        <v>28</v>
      </c>
      <c r="AG196" s="32">
        <f t="array" ref="AG196">IF($C$195="","",IFERROR(MAX(IF((ROW(مسودة!$C$184:$C$213)=SMALL(IF((ROW(مسودة!$C$184:$C$213)*(مسودة!$C$184:$C$213=$C$195)),ROW(مسودة!$C$184:$C$213)),ROW()-ROW(AG196)+1)),مسودة!AG185:'مسودة'!AG$213)),0))</f>
        <v>40</v>
      </c>
      <c r="AH196" s="32">
        <f t="array" ref="AH196">IF($C$195="","",IFERROR(MAX(IF((ROW(مسودة!$C$184:$C$213)=SMALL(IF((ROW(مسودة!$C$184:$C$213)*(مسودة!$C$184:$C$213=$C$195)),ROW(مسودة!$C$184:$C$213)),ROW()-ROW(AH196)+1)),مسودة!AH185:'مسودة'!AH$213)),0))</f>
        <v>12</v>
      </c>
      <c r="AI196" s="32">
        <f t="array" ref="AI196">IF($C$195="","",IFERROR(MAX(IF((ROW(مسودة!$C$184:$C$213)=SMALL(IF((ROW(مسودة!$C$184:$C$213)*(مسودة!$C$184:$C$213=$C$195)),ROW(مسودة!$C$184:$C$213)),ROW()-ROW(AI196)+1)),مسودة!AI185:'مسودة'!AI$213)),0))</f>
        <v>22</v>
      </c>
      <c r="AJ196" s="32">
        <f t="array" ref="AJ196">IF($C$195="","",IFERROR(MAX(IF((ROW(مسودة!$C$184:$C$213)=SMALL(IF((ROW(مسودة!$C$184:$C$213)*(مسودة!$C$184:$C$213=$C$195)),ROW(مسودة!$C$184:$C$213)),ROW()-ROW(AJ196)+1)),مسودة!AJ185:'مسودة'!AJ$213)),0))</f>
        <v>34</v>
      </c>
      <c r="AK196" s="32">
        <f t="array" ref="AK196">IF($C$195="","",IFERROR(MAX(IF((ROW(مسودة!$C$184:$C$213)=SMALL(IF((ROW(مسودة!$C$184:$C$213)*(مسودة!$C$184:$C$213=$C$195)),ROW(مسودة!$C$184:$C$213)),ROW()-ROW(AK196)+1)),مسودة!AK185:'مسودة'!AK$213)),0))</f>
        <v>5</v>
      </c>
      <c r="AL196" s="32">
        <f t="array" ref="AL196">IF($C$195="","",IFERROR(MAX(IF((ROW(مسودة!$C$184:$C$213)=SMALL(IF((ROW(مسودة!$C$184:$C$213)*(مسودة!$C$184:$C$213=$C$195)),ROW(مسودة!$C$184:$C$213)),ROW()-ROW(AL196)+1)),مسودة!AL185:'مسودة'!AL$213)),0))</f>
        <v>9</v>
      </c>
      <c r="AM196" s="32">
        <f t="array" ref="AM196">IF($C$195="","",IFERROR(MAX(IF((ROW(مسودة!$C$184:$C$213)=SMALL(IF((ROW(مسودة!$C$184:$C$213)*(مسودة!$C$184:$C$213=$C$195)),ROW(مسودة!$C$184:$C$213)),ROW()-ROW(AM196)+1)),مسودة!AM185:'مسودة'!AM$213)),0))</f>
        <v>14</v>
      </c>
      <c r="AN196" s="48"/>
      <c r="AO196" s="48"/>
      <c r="AP196" s="48"/>
      <c r="AQ196" s="100"/>
      <c r="AR196" s="101"/>
      <c r="AS196" s="100"/>
      <c r="AT196" s="101"/>
      <c r="AU196" s="96"/>
    </row>
    <row r="197" spans="2:47" ht="36" customHeight="1" thickBot="1">
      <c r="B197" s="40"/>
      <c r="C197" s="85"/>
      <c r="D197" s="43"/>
      <c r="E197" s="43"/>
      <c r="F197" s="14" t="s">
        <v>32</v>
      </c>
      <c r="G197" s="32">
        <f t="array" ref="G197">IF($C$195="","",IFERROR(MAX(IF((ROW(مسودة!$C$184:$C$213)=SMALL(IF((ROW(مسودة!$C$184:$C$213)*(مسودة!$C$184:$C$213=$C$195)),ROW(مسودة!$C$184:$C$213)),ROW()-ROW(G197)+1)),مسودة!G186:'مسودة'!G$213)),0))</f>
        <v>60</v>
      </c>
      <c r="H197" s="32">
        <f t="array" ref="H197">IF($C$195="","",IFERROR(MAX(IF((ROW(مسودة!$C$184:$C$213)=SMALL(IF((ROW(مسودة!$C$184:$C$213)*(مسودة!$C$184:$C$213=$C$195)),ROW(مسودة!$C$184:$C$213)),ROW()-ROW(H197)+1)),مسودة!H186:'مسودة'!H$213)),0))</f>
        <v>135</v>
      </c>
      <c r="I197" s="32">
        <f t="array" ref="I197">IF($C$195="","",IFERROR(MAX(IF((ROW(مسودة!$C$184:$C$213)=SMALL(IF((ROW(مسودة!$C$184:$C$213)*(مسودة!$C$184:$C$213=$C$195)),ROW(مسودة!$C$184:$C$213)),ROW()-ROW(I197)+1)),مسودة!I186:'مسودة'!I$213)),0))</f>
        <v>195</v>
      </c>
      <c r="J197" s="32">
        <f t="array" ref="J197">IF($C$195="","",IFERROR(MAX(IF((ROW(مسودة!$C$184:$C$213)=SMALL(IF((ROW(مسودة!$C$184:$C$213)*(مسودة!$C$184:$C$213=$C$195)),ROW(مسودة!$C$184:$C$213)),ROW()-ROW(J197)+1)),مسودة!J186:'مسودة'!J$213)),0))</f>
        <v>56</v>
      </c>
      <c r="K197" s="32">
        <f t="array" ref="K197">IF($C$195="","",IFERROR(MAX(IF((ROW(مسودة!$C$184:$C$213)=SMALL(IF((ROW(مسودة!$C$184:$C$213)*(مسودة!$C$184:$C$213=$C$195)),ROW(مسودة!$C$184:$C$213)),ROW()-ROW(K197)+1)),مسودة!K186:'مسودة'!K$213)),0))</f>
        <v>74</v>
      </c>
      <c r="L197" s="32">
        <f t="array" ref="L197">IF($C$195="","",IFERROR(MAX(IF((ROW(مسودة!$C$184:$C$213)=SMALL(IF((ROW(مسودة!$C$184:$C$213)*(مسودة!$C$184:$C$213=$C$195)),ROW(مسودة!$C$184:$C$213)),ROW()-ROW(L197)+1)),مسودة!L186:'مسودة'!L$213)),0))</f>
        <v>130</v>
      </c>
      <c r="M197" s="32">
        <f t="array" ref="M197">IF($C$195="","",IFERROR(MAX(IF((ROW(مسودة!$C$184:$C$213)=SMALL(IF((ROW(مسودة!$C$184:$C$213)*(مسودة!$C$184:$C$213=$C$195)),ROW(مسودة!$C$184:$C$213)),ROW()-ROW(M197)+1)),مسودة!M186:'مسودة'!M$213)),0))</f>
        <v>54</v>
      </c>
      <c r="N197" s="32">
        <f t="array" ref="N197">IF($C$195="","",IFERROR(MAX(IF((ROW(مسودة!$C$184:$C$213)=SMALL(IF((ROW(مسودة!$C$184:$C$213)*(مسودة!$C$184:$C$213=$C$195)),ROW(مسودة!$C$184:$C$213)),ROW()-ROW(N197)+1)),مسودة!N186:'مسودة'!N$213)),0))</f>
        <v>83</v>
      </c>
      <c r="O197" s="32">
        <f t="array" ref="O197">IF($C$195="","",IFERROR(MAX(IF((ROW(مسودة!$C$184:$C$213)=SMALL(IF((ROW(مسودة!$C$184:$C$213)*(مسودة!$C$184:$C$213=$C$195)),ROW(مسودة!$C$184:$C$213)),ROW()-ROW(O197)+1)),مسودة!O186:'مسودة'!O$213)),0))</f>
        <v>137</v>
      </c>
      <c r="P197" s="32">
        <f t="array" ref="P197">IF($C$195="","",IFERROR(MAX(IF((ROW(مسودة!$C$184:$C$213)=SMALL(IF((ROW(مسودة!$C$184:$C$213)*(مسودة!$C$184:$C$213=$C$195)),ROW(مسودة!$C$184:$C$213)),ROW()-ROW(P197)+1)),مسودة!P186:'مسودة'!P$213)),0))</f>
        <v>40</v>
      </c>
      <c r="Q197" s="32">
        <f t="array" ref="Q197">IF($C$195="","",IFERROR(MAX(IF((ROW(مسودة!$C$184:$C$213)=SMALL(IF((ROW(مسودة!$C$184:$C$213)*(مسودة!$C$184:$C$213=$C$195)),ROW(مسودة!$C$184:$C$213)),ROW()-ROW(Q197)+1)),مسودة!Q186:'مسودة'!Q$213)),0))</f>
        <v>56</v>
      </c>
      <c r="R197" s="32">
        <f t="array" ref="R197">IF($C$195="","",IFERROR(MAX(IF((ROW(مسودة!$C$184:$C$213)=SMALL(IF((ROW(مسودة!$C$184:$C$213)*(مسودة!$C$184:$C$213=$C$195)),ROW(مسودة!$C$184:$C$213)),ROW()-ROW(R197)+1)),مسودة!R186:'مسودة'!R$213)),0))</f>
        <v>96</v>
      </c>
      <c r="S197" s="32">
        <f t="array" ref="S197">IF($C$195="","",IFERROR(MAX(IF((ROW(مسودة!$C$184:$C$213)=SMALL(IF((ROW(مسودة!$C$184:$C$213)*(مسودة!$C$184:$C$213=$C$195)),ROW(مسودة!$C$184:$C$213)),ROW()-ROW(S197)+1)),مسودة!S186:'مسودة'!S$213)),0))</f>
        <v>48</v>
      </c>
      <c r="T197" s="32">
        <f t="array" ref="T197">IF($C$195="","",IFERROR(MAX(IF((ROW(مسودة!$C$184:$C$213)=SMALL(IF((ROW(مسودة!$C$184:$C$213)*(مسودة!$C$184:$C$213=$C$195)),ROW(مسودة!$C$184:$C$213)),ROW()-ROW(T197)+1)),مسودة!T186:'مسودة'!T$213)),0))</f>
        <v>59</v>
      </c>
      <c r="U197" s="32">
        <f t="array" ref="U197">IF($C$195="","",IFERROR(MAX(IF((ROW(مسودة!$C$184:$C$213)=SMALL(IF((ROW(مسودة!$C$184:$C$213)*(مسودة!$C$184:$C$213=$C$195)),ROW(مسودة!$C$184:$C$213)),ROW()-ROW(U197)+1)),مسودة!U186:'مسودة'!U$213)),0))</f>
        <v>107</v>
      </c>
      <c r="V197" s="32">
        <f t="array" ref="V197">IF($C$195="","",IFERROR(MAX(IF((ROW(مسودة!$C$184:$C$213)=SMALL(IF((ROW(مسودة!$C$184:$C$213)*(مسودة!$C$184:$C$213=$C$195)),ROW(مسودة!$C$184:$C$213)),ROW()-ROW(V197)+1)),مسودة!V186:'مسودة'!V$213)),0))</f>
        <v>43</v>
      </c>
      <c r="W197" s="32">
        <f t="array" ref="W197">IF($C$195="","",IFERROR(MAX(IF((ROW(مسودة!$C$184:$C$213)=SMALL(IF((ROW(مسودة!$C$184:$C$213)*(مسودة!$C$184:$C$213=$C$195)),ROW(مسودة!$C$184:$C$213)),ROW()-ROW(W197)+1)),مسودة!W186:'مسودة'!W$213)),0))</f>
        <v>61</v>
      </c>
      <c r="X197" s="32">
        <f t="array" ref="X197">IF($C$195="","",IFERROR(MAX(IF((ROW(مسودة!$C$184:$C$213)=SMALL(IF((ROW(مسودة!$C$184:$C$213)*(مسودة!$C$184:$C$213=$C$195)),ROW(مسودة!$C$184:$C$213)),ROW()-ROW(X197)+1)),مسودة!X186:'مسودة'!X$213)),0))</f>
        <v>104</v>
      </c>
      <c r="Y197" s="32">
        <f t="array" ref="Y197">IF($C$195="","",IFERROR(MAX(IF((ROW(مسودة!$C$184:$C$213)=SMALL(IF((ROW(مسودة!$C$184:$C$213)*(مسودة!$C$184:$C$213=$C$195)),ROW(مسودة!$C$184:$C$213)),ROW()-ROW(Y197)+1)),مسودة!Y186:'مسودة'!Y$213)),0))</f>
        <v>22</v>
      </c>
      <c r="Z197" s="32">
        <f t="array" ref="Z197">IF($C$195="","",IFERROR(MAX(IF((ROW(مسودة!$C$184:$C$213)=SMALL(IF((ROW(مسودة!$C$184:$C$213)*(مسودة!$C$184:$C$213=$C$195)),ROW(مسودة!$C$184:$C$213)),ROW()-ROW(Z197)+1)),مسودة!Z186:'مسودة'!Z$213)),0))</f>
        <v>56</v>
      </c>
      <c r="AA197" s="32">
        <f t="array" ref="AA197">IF($C$195="","",IFERROR(MAX(IF((ROW(مسودة!$C$184:$C$213)=SMALL(IF((ROW(مسودة!$C$184:$C$213)*(مسودة!$C$184:$C$213=$C$195)),ROW(مسودة!$C$184:$C$213)),ROW()-ROW(AA197)+1)),مسودة!AA186:'مسودة'!AA$213)),0))</f>
        <v>78</v>
      </c>
      <c r="AB197" s="32">
        <f t="array" ref="AB197">IF($C$195="","",IFERROR(MAX(IF((ROW(مسودة!$C$184:$C$213)=SMALL(IF((ROW(مسودة!$C$184:$C$213)*(مسودة!$C$184:$C$213=$C$195)),ROW(مسودة!$C$184:$C$213)),ROW()-ROW(AB197)+1)),مسودة!AB186:'مسودة'!AB$213)),0))</f>
        <v>32</v>
      </c>
      <c r="AC197" s="32">
        <f t="array" ref="AC197">IF($C$195="","",IFERROR(MAX(IF((ROW(مسودة!$C$184:$C$213)=SMALL(IF((ROW(مسودة!$C$184:$C$213)*(مسودة!$C$184:$C$213=$C$195)),ROW(مسودة!$C$184:$C$213)),ROW()-ROW(AC197)+1)),مسودة!AC186:'مسودة'!AC$213)),0))</f>
        <v>45</v>
      </c>
      <c r="AD197" s="32">
        <f t="array" ref="AD197">IF($C$195="","",IFERROR(MAX(IF((ROW(مسودة!$C$184:$C$213)=SMALL(IF((ROW(مسودة!$C$184:$C$213)*(مسودة!$C$184:$C$213=$C$195)),ROW(مسودة!$C$184:$C$213)),ROW()-ROW(AD197)+1)),مسودة!AD186:'مسودة'!AD$213)),0))</f>
        <v>77</v>
      </c>
      <c r="AE197" s="32">
        <f t="array" ref="AE197">IF($C$195="","",IFERROR(MAX(IF((ROW(مسودة!$C$184:$C$213)=SMALL(IF((ROW(مسودة!$C$184:$C$213)*(مسودة!$C$184:$C$213=$C$195)),ROW(مسودة!$C$184:$C$213)),ROW()-ROW(AE197)+1)),مسودة!AE186:'مسودة'!AE$213)),0))</f>
        <v>24</v>
      </c>
      <c r="AF197" s="32">
        <f t="array" ref="AF197">IF($C$195="","",IFERROR(MAX(IF((ROW(مسودة!$C$184:$C$213)=SMALL(IF((ROW(مسودة!$C$184:$C$213)*(مسودة!$C$184:$C$213=$C$195)),ROW(مسودة!$C$184:$C$213)),ROW()-ROW(AF197)+1)),مسودة!AF186:'مسودة'!AF$213)),0))</f>
        <v>53</v>
      </c>
      <c r="AG197" s="32">
        <f t="array" ref="AG197">IF($C$195="","",IFERROR(MAX(IF((ROW(مسودة!$C$184:$C$213)=SMALL(IF((ROW(مسودة!$C$184:$C$213)*(مسودة!$C$184:$C$213=$C$195)),ROW(مسودة!$C$184:$C$213)),ROW()-ROW(AG197)+1)),مسودة!AG186:'مسودة'!AG$213)),0))</f>
        <v>77</v>
      </c>
      <c r="AH197" s="32">
        <f t="array" ref="AH197">IF($C$195="","",IFERROR(MAX(IF((ROW(مسودة!$C$184:$C$213)=SMALL(IF((ROW(مسودة!$C$184:$C$213)*(مسودة!$C$184:$C$213=$C$195)),ROW(مسودة!$C$184:$C$213)),ROW()-ROW(AH197)+1)),مسودة!AH186:'مسودة'!AH$213)),0))</f>
        <v>24</v>
      </c>
      <c r="AI197" s="32">
        <f t="array" ref="AI197">IF($C$195="","",IFERROR(MAX(IF((ROW(مسودة!$C$184:$C$213)=SMALL(IF((ROW(مسودة!$C$184:$C$213)*(مسودة!$C$184:$C$213=$C$195)),ROW(مسودة!$C$184:$C$213)),ROW()-ROW(AI197)+1)),مسودة!AI186:'مسودة'!AI$213)),0))</f>
        <v>47</v>
      </c>
      <c r="AJ197" s="32">
        <f t="array" ref="AJ197">IF($C$195="","",IFERROR(MAX(IF((ROW(مسودة!$C$184:$C$213)=SMALL(IF((ROW(مسودة!$C$184:$C$213)*(مسودة!$C$184:$C$213=$C$195)),ROW(مسودة!$C$184:$C$213)),ROW()-ROW(AJ197)+1)),مسودة!AJ186:'مسودة'!AJ$213)),0))</f>
        <v>71</v>
      </c>
      <c r="AK197" s="32">
        <f t="array" ref="AK197">IF($C$195="","",IFERROR(MAX(IF((ROW(مسودة!$C$184:$C$213)=SMALL(IF((ROW(مسودة!$C$184:$C$213)*(مسودة!$C$184:$C$213=$C$195)),ROW(مسودة!$C$184:$C$213)),ROW()-ROW(AK197)+1)),مسودة!AK186:'مسودة'!AK$213)),0))</f>
        <v>11</v>
      </c>
      <c r="AL197" s="32">
        <f t="array" ref="AL197">IF($C$195="","",IFERROR(MAX(IF((ROW(مسودة!$C$184:$C$213)=SMALL(IF((ROW(مسودة!$C$184:$C$213)*(مسودة!$C$184:$C$213=$C$195)),ROW(مسودة!$C$184:$C$213)),ROW()-ROW(AL197)+1)),مسودة!AL186:'مسودة'!AL$213)),0))</f>
        <v>20</v>
      </c>
      <c r="AM197" s="32">
        <f t="array" ref="AM197">IF($C$195="","",IFERROR(MAX(IF((ROW(مسودة!$C$184:$C$213)=SMALL(IF((ROW(مسودة!$C$184:$C$213)*(مسودة!$C$184:$C$213=$C$195)),ROW(مسودة!$C$184:$C$213)),ROW()-ROW(AM197)+1)),مسودة!AM186:'مسودة'!AM$213)),0))</f>
        <v>31</v>
      </c>
      <c r="AN197" s="32">
        <f t="array" ref="AN197">IF($C$195="","",IFERROR(MAX(IF((ROW(مسودة!$C$184:$C$213)=SMALL(IF((ROW(مسودة!$C$184:$C$213)*(مسودة!$C$184:$C$213=$C$195)),ROW(مسودة!$C$184:$C$213)),ROW()-ROW(AN197)+1)),مسودة!AN186:AN$213)),0))</f>
        <v>1103</v>
      </c>
      <c r="AO197" s="32">
        <f t="array" ref="AO197">IF($C$195="","",IFERROR(MAX(IF((ROW(مسودة!$C$184:$C$213)=SMALL(IF((ROW(مسودة!$C$184:$C$213)*(مسودة!$C$184:$C$213=$C$195)),ROW(مسودة!$C$184:$C$213)),ROW()-ROW(AO197)+1)),مسودة!AO186:AO$213)),0))</f>
        <v>83.560606060606062</v>
      </c>
      <c r="AP197" s="32" t="str">
        <f>IF(AO197&lt;50,"   ",IF(AO197&lt;65,"مقبول",IF(AO197&lt;75,"جيد",IF(AO197&lt;85,"جيدجداً",IF(AO197&lt;=100,"ممتاز","")))))</f>
        <v>جيدجداً</v>
      </c>
      <c r="AQ197" s="102"/>
      <c r="AR197" s="103"/>
      <c r="AS197" s="102"/>
      <c r="AT197" s="103"/>
      <c r="AU197" s="97"/>
    </row>
    <row r="198" spans="2:47" ht="28.5" customHeight="1" thickBot="1">
      <c r="B198" s="40">
        <f t="shared" ref="B198" si="25">B195+1</f>
        <v>44</v>
      </c>
      <c r="C198" s="90" t="str">
        <f t="array" ref="C198">IF(ISERROR(INDEX(مسودة!$C$184:$AV$213,SMALL(IF((مسودة!$AV$184:$AV$213="ناجح"),ROW(مسودة!$C$184:$AV$213)-MIN(ROW(مسودة!$C$184:$AV$213))+1,""),ROW(A4)),COLUMN(A4))),"",INDEX(مسودة!$C$184:$AV$213,SMALL(IF((مسودة!$AV$184:$AV$213="ناجح"),ROW(مسودة!$C$184:$AV$213)-MIN(ROW(مسودة!$C$184:$AV$213))+1,""),ROW(A4)),COLUMN(A4)))</f>
        <v/>
      </c>
      <c r="D198" s="87" t="str">
        <f>IF(C198&lt;&gt;"",VLOOKUP(C198,مسودة!$C$184:$D$213,2,0),"")</f>
        <v/>
      </c>
      <c r="E198" s="87" t="str">
        <f>IF(C198&lt;&gt;"",VLOOKUP(C198,مسودة!$C$184:$E$213,3,0),"")</f>
        <v/>
      </c>
      <c r="F198" s="11" t="s">
        <v>30</v>
      </c>
      <c r="G198" s="32" t="str">
        <f t="array" ref="G198">IF($C$198="","",IFERROR(MAX(IF((ROW(مسودة!$C$184:$C$213)=SMALL(IF((ROW(مسودة!$C$184:$C$213)*(مسودة!$C$184:$C$213=$C$198)),ROW(مسودة!$C$184:$C$213)),ROW()-ROW(G198)+1)),مسودة!G184:'مسودة'!G$213)),0))</f>
        <v/>
      </c>
      <c r="H198" s="32" t="str">
        <f t="array" ref="H198">IF($C$198="","",IFERROR(MAX(IF((ROW(مسودة!$C$184:$C$213)=SMALL(IF((ROW(مسودة!$C$184:$C$213)*(مسودة!$C$184:$C$213=$C$198)),ROW(مسودة!$C$184:$C$213)),ROW()-ROW(H198)+1)),مسودة!H184:'مسودة'!H$213)),0))</f>
        <v/>
      </c>
      <c r="I198" s="32" t="str">
        <f t="array" ref="I198">IF($C$198="","",IFERROR(MAX(IF((ROW(مسودة!$C$184:$C$213)=SMALL(IF((ROW(مسودة!$C$184:$C$213)*(مسودة!$C$184:$C$213=$C$198)),ROW(مسودة!$C$184:$C$213)),ROW()-ROW(I198)+1)),مسودة!I184:'مسودة'!I$213)),0))</f>
        <v/>
      </c>
      <c r="J198" s="32" t="str">
        <f t="array" ref="J198">IF($C$198="","",IFERROR(MAX(IF((ROW(مسودة!$C$184:$C$213)=SMALL(IF((ROW(مسودة!$C$184:$C$213)*(مسودة!$C$184:$C$213=$C$198)),ROW(مسودة!$C$184:$C$213)),ROW()-ROW(J198)+1)),مسودة!J184:'مسودة'!J$213)),0))</f>
        <v/>
      </c>
      <c r="K198" s="32" t="str">
        <f t="array" ref="K198">IF($C$198="","",IFERROR(MAX(IF((ROW(مسودة!$C$184:$C$213)=SMALL(IF((ROW(مسودة!$C$184:$C$213)*(مسودة!$C$184:$C$213=$C$198)),ROW(مسودة!$C$184:$C$213)),ROW()-ROW(K198)+1)),مسودة!K184:'مسودة'!K$213)),0))</f>
        <v/>
      </c>
      <c r="L198" s="32" t="str">
        <f t="array" ref="L198">IF($C$198="","",IFERROR(MAX(IF((ROW(مسودة!$C$184:$C$213)=SMALL(IF((ROW(مسودة!$C$184:$C$213)*(مسودة!$C$184:$C$213=$C$198)),ROW(مسودة!$C$184:$C$213)),ROW()-ROW(L198)+1)),مسودة!L184:'مسودة'!L$213)),0))</f>
        <v/>
      </c>
      <c r="M198" s="32" t="str">
        <f t="array" ref="M198">IF($C$198="","",IFERROR(MAX(IF((ROW(مسودة!$C$184:$C$213)=SMALL(IF((ROW(مسودة!$C$184:$C$213)*(مسودة!$C$184:$C$213=$C$198)),ROW(مسودة!$C$184:$C$213)),ROW()-ROW(M198)+1)),مسودة!M184:'مسودة'!M$213)),0))</f>
        <v/>
      </c>
      <c r="N198" s="32" t="str">
        <f t="array" ref="N198">IF($C$198="","",IFERROR(MAX(IF((ROW(مسودة!$C$184:$C$213)=SMALL(IF((ROW(مسودة!$C$184:$C$213)*(مسودة!$C$184:$C$213=$C$198)),ROW(مسودة!$C$184:$C$213)),ROW()-ROW(N198)+1)),مسودة!N184:'مسودة'!N$213)),0))</f>
        <v/>
      </c>
      <c r="O198" s="32" t="str">
        <f t="array" ref="O198">IF($C$198="","",IFERROR(MAX(IF((ROW(مسودة!$C$184:$C$213)=SMALL(IF((ROW(مسودة!$C$184:$C$213)*(مسودة!$C$184:$C$213=$C$198)),ROW(مسودة!$C$184:$C$213)),ROW()-ROW(O198)+1)),مسودة!O184:'مسودة'!O$213)),0))</f>
        <v/>
      </c>
      <c r="P198" s="32" t="str">
        <f t="array" ref="P198">IF($C$198="","",IFERROR(MAX(IF((ROW(مسودة!$C$184:$C$213)=SMALL(IF((ROW(مسودة!$C$184:$C$213)*(مسودة!$C$184:$C$213=$C$198)),ROW(مسودة!$C$184:$C$213)),ROW()-ROW(P198)+1)),مسودة!P184:'مسودة'!P$213)),0))</f>
        <v/>
      </c>
      <c r="Q198" s="32" t="str">
        <f t="array" ref="Q198">IF($C$198="","",IFERROR(MAX(IF((ROW(مسودة!$C$184:$C$213)=SMALL(IF((ROW(مسودة!$C$184:$C$213)*(مسودة!$C$184:$C$213=$C$198)),ROW(مسودة!$C$184:$C$213)),ROW()-ROW(Q198)+1)),مسودة!Q184:'مسودة'!Q$213)),0))</f>
        <v/>
      </c>
      <c r="R198" s="32" t="str">
        <f t="array" ref="R198">IF($C$198="","",IFERROR(MAX(IF((ROW(مسودة!$C$184:$C$213)=SMALL(IF((ROW(مسودة!$C$184:$C$213)*(مسودة!$C$184:$C$213=$C$198)),ROW(مسودة!$C$184:$C$213)),ROW()-ROW(R198)+1)),مسودة!R184:'مسودة'!R$213)),0))</f>
        <v/>
      </c>
      <c r="S198" s="32" t="str">
        <f t="array" ref="S198">IF($C$198="","",IFERROR(MAX(IF((ROW(مسودة!$C$184:$C$213)=SMALL(IF((ROW(مسودة!$C$184:$C$213)*(مسودة!$C$184:$C$213=$C$198)),ROW(مسودة!$C$184:$C$213)),ROW()-ROW(S198)+1)),مسودة!S184:'مسودة'!S$213)),0))</f>
        <v/>
      </c>
      <c r="T198" s="32" t="str">
        <f t="array" ref="T198">IF($C$198="","",IFERROR(MAX(IF((ROW(مسودة!$C$184:$C$213)=SMALL(IF((ROW(مسودة!$C$184:$C$213)*(مسودة!$C$184:$C$213=$C$198)),ROW(مسودة!$C$184:$C$213)),ROW()-ROW(T198)+1)),مسودة!T184:'مسودة'!T$213)),0))</f>
        <v/>
      </c>
      <c r="U198" s="32" t="str">
        <f t="array" ref="U198">IF($C$198="","",IFERROR(MAX(IF((ROW(مسودة!$C$184:$C$213)=SMALL(IF((ROW(مسودة!$C$184:$C$213)*(مسودة!$C$184:$C$213=$C$198)),ROW(مسودة!$C$184:$C$213)),ROW()-ROW(U198)+1)),مسودة!U184:'مسودة'!U$213)),0))</f>
        <v/>
      </c>
      <c r="V198" s="32" t="str">
        <f t="array" ref="V198">IF($C$198="","",IFERROR(MAX(IF((ROW(مسودة!$C$184:$C$213)=SMALL(IF((ROW(مسودة!$C$184:$C$213)*(مسودة!$C$184:$C$213=$C$198)),ROW(مسودة!$C$184:$C$213)),ROW()-ROW(V198)+1)),مسودة!V184:'مسودة'!V$213)),0))</f>
        <v/>
      </c>
      <c r="W198" s="32" t="str">
        <f t="array" ref="W198">IF($C$198="","",IFERROR(MAX(IF((ROW(مسودة!$C$184:$C$213)=SMALL(IF((ROW(مسودة!$C$184:$C$213)*(مسودة!$C$184:$C$213=$C$198)),ROW(مسودة!$C$184:$C$213)),ROW()-ROW(W198)+1)),مسودة!W184:'مسودة'!W$213)),0))</f>
        <v/>
      </c>
      <c r="X198" s="32" t="str">
        <f t="array" ref="X198">IF($C$198="","",IFERROR(MAX(IF((ROW(مسودة!$C$184:$C$213)=SMALL(IF((ROW(مسودة!$C$184:$C$213)*(مسودة!$C$184:$C$213=$C$198)),ROW(مسودة!$C$184:$C$213)),ROW()-ROW(X198)+1)),مسودة!X184:'مسودة'!X$213)),0))</f>
        <v/>
      </c>
      <c r="Y198" s="32" t="str">
        <f t="array" ref="Y198">IF($C$198="","",IFERROR(MAX(IF((ROW(مسودة!$C$184:$C$213)=SMALL(IF((ROW(مسودة!$C$184:$C$213)*(مسودة!$C$184:$C$213=$C$198)),ROW(مسودة!$C$184:$C$213)),ROW()-ROW(Y198)+1)),مسودة!Y184:'مسودة'!Y$213)),0))</f>
        <v/>
      </c>
      <c r="Z198" s="32" t="str">
        <f t="array" ref="Z198">IF($C$198="","",IFERROR(MAX(IF((ROW(مسودة!$C$184:$C$213)=SMALL(IF((ROW(مسودة!$C$184:$C$213)*(مسودة!$C$184:$C$213=$C$198)),ROW(مسودة!$C$184:$C$213)),ROW()-ROW(Z198)+1)),مسودة!Z184:'مسودة'!Z$213)),0))</f>
        <v/>
      </c>
      <c r="AA198" s="32" t="str">
        <f t="array" ref="AA198">IF($C$198="","",IFERROR(MAX(IF((ROW(مسودة!$C$184:$C$213)=SMALL(IF((ROW(مسودة!$C$184:$C$213)*(مسودة!$C$184:$C$213=$C$198)),ROW(مسودة!$C$184:$C$213)),ROW()-ROW(AA198)+1)),مسودة!AA184:'مسودة'!AA$213)),0))</f>
        <v/>
      </c>
      <c r="AB198" s="32" t="str">
        <f t="array" ref="AB198">IF($C$198="","",IFERROR(MAX(IF((ROW(مسودة!$C$184:$C$213)=SMALL(IF((ROW(مسودة!$C$184:$C$213)*(مسودة!$C$184:$C$213=$C$198)),ROW(مسودة!$C$184:$C$213)),ROW()-ROW(AB198)+1)),مسودة!AB184:'مسودة'!AB$213)),0))</f>
        <v/>
      </c>
      <c r="AC198" s="32" t="str">
        <f t="array" ref="AC198">IF($C$198="","",IFERROR(MAX(IF((ROW(مسودة!$C$184:$C$213)=SMALL(IF((ROW(مسودة!$C$184:$C$213)*(مسودة!$C$184:$C$213=$C$198)),ROW(مسودة!$C$184:$C$213)),ROW()-ROW(AC198)+1)),مسودة!AC184:'مسودة'!AC$213)),0))</f>
        <v/>
      </c>
      <c r="AD198" s="32" t="str">
        <f t="array" ref="AD198">IF($C$198="","",IFERROR(MAX(IF((ROW(مسودة!$C$184:$C$213)=SMALL(IF((ROW(مسودة!$C$184:$C$213)*(مسودة!$C$184:$C$213=$C$198)),ROW(مسودة!$C$184:$C$213)),ROW()-ROW(AD198)+1)),مسودة!AD184:'مسودة'!AD$213)),0))</f>
        <v/>
      </c>
      <c r="AE198" s="32" t="str">
        <f t="array" ref="AE198">IF($C$198="","",IFERROR(MAX(IF((ROW(مسودة!$C$184:$C$213)=SMALL(IF((ROW(مسودة!$C$184:$C$213)*(مسودة!$C$184:$C$213=$C$198)),ROW(مسودة!$C$184:$C$213)),ROW()-ROW(AE198)+1)),مسودة!AE184:'مسودة'!AE$213)),0))</f>
        <v/>
      </c>
      <c r="AF198" s="32" t="str">
        <f t="array" ref="AF198">IF($C$198="","",IFERROR(MAX(IF((ROW(مسودة!$C$184:$C$213)=SMALL(IF((ROW(مسودة!$C$184:$C$213)*(مسودة!$C$184:$C$213=$C$198)),ROW(مسودة!$C$184:$C$213)),ROW()-ROW(AF198)+1)),مسودة!AF184:'مسودة'!AF$213)),0))</f>
        <v/>
      </c>
      <c r="AG198" s="32" t="str">
        <f t="array" ref="AG198">IF($C$198="","",IFERROR(MAX(IF((ROW(مسودة!$C$184:$C$213)=SMALL(IF((ROW(مسودة!$C$184:$C$213)*(مسودة!$C$184:$C$213=$C$198)),ROW(مسودة!$C$184:$C$213)),ROW()-ROW(AG198)+1)),مسودة!AG184:'مسودة'!AG$213)),0))</f>
        <v/>
      </c>
      <c r="AH198" s="32" t="str">
        <f t="array" ref="AH198">IF($C$198="","",IFERROR(MAX(IF((ROW(مسودة!$C$184:$C$213)=SMALL(IF((ROW(مسودة!$C$184:$C$213)*(مسودة!$C$184:$C$213=$C$198)),ROW(مسودة!$C$184:$C$213)),ROW()-ROW(AH198)+1)),مسودة!AH184:'مسودة'!AH$213)),0))</f>
        <v/>
      </c>
      <c r="AI198" s="32" t="str">
        <f t="array" ref="AI198">IF($C$198="","",IFERROR(MAX(IF((ROW(مسودة!$C$184:$C$213)=SMALL(IF((ROW(مسودة!$C$184:$C$213)*(مسودة!$C$184:$C$213=$C$198)),ROW(مسودة!$C$184:$C$213)),ROW()-ROW(AI198)+1)),مسودة!AI184:'مسودة'!AI$213)),0))</f>
        <v/>
      </c>
      <c r="AJ198" s="32" t="str">
        <f t="array" ref="AJ198">IF($C$198="","",IFERROR(MAX(IF((ROW(مسودة!$C$184:$C$213)=SMALL(IF((ROW(مسودة!$C$184:$C$213)*(مسودة!$C$184:$C$213=$C$198)),ROW(مسودة!$C$184:$C$213)),ROW()-ROW(AJ198)+1)),مسودة!AJ184:'مسودة'!AJ$213)),0))</f>
        <v/>
      </c>
      <c r="AK198" s="32" t="str">
        <f t="array" ref="AK198">IF($C$198="","",IFERROR(MAX(IF((ROW(مسودة!$C$184:$C$213)=SMALL(IF((ROW(مسودة!$C$184:$C$213)*(مسودة!$C$184:$C$213=$C$198)),ROW(مسودة!$C$184:$C$213)),ROW()-ROW(AK198)+1)),مسودة!AK184:'مسودة'!AK$213)),0))</f>
        <v/>
      </c>
      <c r="AL198" s="32" t="str">
        <f t="array" ref="AL198">IF($C$198="","",IFERROR(MAX(IF((ROW(مسودة!$C$184:$C$213)=SMALL(IF((ROW(مسودة!$C$184:$C$213)*(مسودة!$C$184:$C$213=$C$198)),ROW(مسودة!$C$184:$C$213)),ROW()-ROW(AL198)+1)),مسودة!AL184:'مسودة'!AL$213)),0))</f>
        <v/>
      </c>
      <c r="AM198" s="32" t="str">
        <f t="array" ref="AM198">IF($C$198="","",IFERROR(MAX(IF((ROW(مسودة!$C$184:$C$213)=SMALL(IF((ROW(مسودة!$C$184:$C$213)*(مسودة!$C$184:$C$213=$C$198)),ROW(مسودة!$C$184:$C$213)),ROW()-ROW(AM198)+1)),مسودة!AM184:'مسودة'!AM$213)),0))</f>
        <v/>
      </c>
      <c r="AN198" s="46"/>
      <c r="AO198" s="46"/>
      <c r="AP198" s="47"/>
      <c r="AQ198" s="41"/>
      <c r="AR198" s="41"/>
      <c r="AS198" s="41"/>
      <c r="AT198" s="41"/>
      <c r="AU198" s="95" t="str">
        <f>IFERROR(LOOKUP(2,1/((مسودة!$C$184:$C$213=C198)*(مسودة!$F$184:$F$213=F198)),مسودة!$AV$184:$AV$213),"")</f>
        <v/>
      </c>
    </row>
    <row r="199" spans="2:47" ht="28.5" customHeight="1" thickBot="1">
      <c r="B199" s="40"/>
      <c r="C199" s="91"/>
      <c r="D199" s="43"/>
      <c r="E199" s="43"/>
      <c r="F199" s="11" t="s">
        <v>31</v>
      </c>
      <c r="G199" s="32" t="str">
        <f t="array" ref="G199">IF($C$198="","",IFERROR(MAX(IF((ROW(مسودة!$C$184:$C$213)=SMALL(IF((ROW(مسودة!$C$184:$C$213)*(مسودة!$C$184:$C$213=$C$198)),ROW(مسودة!$C$184:$C$213)),ROW()-ROW(G199)+1)),مسودة!G185:'مسودة'!G$213)),0))</f>
        <v/>
      </c>
      <c r="H199" s="32" t="str">
        <f t="array" ref="H199">IF($C$198="","",IFERROR(MAX(IF((ROW(مسودة!$C$184:$C$213)=SMALL(IF((ROW(مسودة!$C$184:$C$213)*(مسودة!$C$184:$C$213=$C$198)),ROW(مسودة!$C$184:$C$213)),ROW()-ROW(H199)+1)),مسودة!H185:'مسودة'!H$213)),0))</f>
        <v/>
      </c>
      <c r="I199" s="32" t="str">
        <f t="array" ref="I199">IF($C$198="","",IFERROR(MAX(IF((ROW(مسودة!$C$184:$C$213)=SMALL(IF((ROW(مسودة!$C$184:$C$213)*(مسودة!$C$184:$C$213=$C$198)),ROW(مسودة!$C$184:$C$213)),ROW()-ROW(I199)+1)),مسودة!I185:'مسودة'!I$213)),0))</f>
        <v/>
      </c>
      <c r="J199" s="32" t="str">
        <f t="array" ref="J199">IF($C$198="","",IFERROR(MAX(IF((ROW(مسودة!$C$184:$C$213)=SMALL(IF((ROW(مسودة!$C$184:$C$213)*(مسودة!$C$184:$C$213=$C$198)),ROW(مسودة!$C$184:$C$213)),ROW()-ROW(J199)+1)),مسودة!J185:'مسودة'!J$213)),0))</f>
        <v/>
      </c>
      <c r="K199" s="32" t="str">
        <f t="array" ref="K199">IF($C$198="","",IFERROR(MAX(IF((ROW(مسودة!$C$184:$C$213)=SMALL(IF((ROW(مسودة!$C$184:$C$213)*(مسودة!$C$184:$C$213=$C$198)),ROW(مسودة!$C$184:$C$213)),ROW()-ROW(K199)+1)),مسودة!K185:'مسودة'!K$213)),0))</f>
        <v/>
      </c>
      <c r="L199" s="32" t="str">
        <f t="array" ref="L199">IF($C$198="","",IFERROR(MAX(IF((ROW(مسودة!$C$184:$C$213)=SMALL(IF((ROW(مسودة!$C$184:$C$213)*(مسودة!$C$184:$C$213=$C$198)),ROW(مسودة!$C$184:$C$213)),ROW()-ROW(L199)+1)),مسودة!L185:'مسودة'!L$213)),0))</f>
        <v/>
      </c>
      <c r="M199" s="32" t="str">
        <f t="array" ref="M199">IF($C$198="","",IFERROR(MAX(IF((ROW(مسودة!$C$184:$C$213)=SMALL(IF((ROW(مسودة!$C$184:$C$213)*(مسودة!$C$184:$C$213=$C$198)),ROW(مسودة!$C$184:$C$213)),ROW()-ROW(M199)+1)),مسودة!M185:'مسودة'!M$213)),0))</f>
        <v/>
      </c>
      <c r="N199" s="32" t="str">
        <f t="array" ref="N199">IF($C$198="","",IFERROR(MAX(IF((ROW(مسودة!$C$184:$C$213)=SMALL(IF((ROW(مسودة!$C$184:$C$213)*(مسودة!$C$184:$C$213=$C$198)),ROW(مسودة!$C$184:$C$213)),ROW()-ROW(N199)+1)),مسودة!N185:'مسودة'!N$213)),0))</f>
        <v/>
      </c>
      <c r="O199" s="32" t="str">
        <f t="array" ref="O199">IF($C$198="","",IFERROR(MAX(IF((ROW(مسودة!$C$184:$C$213)=SMALL(IF((ROW(مسودة!$C$184:$C$213)*(مسودة!$C$184:$C$213=$C$198)),ROW(مسودة!$C$184:$C$213)),ROW()-ROW(O199)+1)),مسودة!O185:'مسودة'!O$213)),0))</f>
        <v/>
      </c>
      <c r="P199" s="32" t="str">
        <f t="array" ref="P199">IF($C$198="","",IFERROR(MAX(IF((ROW(مسودة!$C$184:$C$213)=SMALL(IF((ROW(مسودة!$C$184:$C$213)*(مسودة!$C$184:$C$213=$C$198)),ROW(مسودة!$C$184:$C$213)),ROW()-ROW(P199)+1)),مسودة!P185:'مسودة'!P$213)),0))</f>
        <v/>
      </c>
      <c r="Q199" s="32" t="str">
        <f t="array" ref="Q199">IF($C$198="","",IFERROR(MAX(IF((ROW(مسودة!$C$184:$C$213)=SMALL(IF((ROW(مسودة!$C$184:$C$213)*(مسودة!$C$184:$C$213=$C$198)),ROW(مسودة!$C$184:$C$213)),ROW()-ROW(Q199)+1)),مسودة!Q185:'مسودة'!Q$213)),0))</f>
        <v/>
      </c>
      <c r="R199" s="32" t="str">
        <f t="array" ref="R199">IF($C$198="","",IFERROR(MAX(IF((ROW(مسودة!$C$184:$C$213)=SMALL(IF((ROW(مسودة!$C$184:$C$213)*(مسودة!$C$184:$C$213=$C$198)),ROW(مسودة!$C$184:$C$213)),ROW()-ROW(R199)+1)),مسودة!R185:'مسودة'!R$213)),0))</f>
        <v/>
      </c>
      <c r="S199" s="32" t="str">
        <f t="array" ref="S199">IF($C$198="","",IFERROR(MAX(IF((ROW(مسودة!$C$184:$C$213)=SMALL(IF((ROW(مسودة!$C$184:$C$213)*(مسودة!$C$184:$C$213=$C$198)),ROW(مسودة!$C$184:$C$213)),ROW()-ROW(S199)+1)),مسودة!S185:'مسودة'!S$213)),0))</f>
        <v/>
      </c>
      <c r="T199" s="32" t="str">
        <f t="array" ref="T199">IF($C$198="","",IFERROR(MAX(IF((ROW(مسودة!$C$184:$C$213)=SMALL(IF((ROW(مسودة!$C$184:$C$213)*(مسودة!$C$184:$C$213=$C$198)),ROW(مسودة!$C$184:$C$213)),ROW()-ROW(T199)+1)),مسودة!T185:'مسودة'!T$213)),0))</f>
        <v/>
      </c>
      <c r="U199" s="32" t="str">
        <f t="array" ref="U199">IF($C$198="","",IFERROR(MAX(IF((ROW(مسودة!$C$184:$C$213)=SMALL(IF((ROW(مسودة!$C$184:$C$213)*(مسودة!$C$184:$C$213=$C$198)),ROW(مسودة!$C$184:$C$213)),ROW()-ROW(U199)+1)),مسودة!U185:'مسودة'!U$213)),0))</f>
        <v/>
      </c>
      <c r="V199" s="32" t="str">
        <f t="array" ref="V199">IF($C$198="","",IFERROR(MAX(IF((ROW(مسودة!$C$184:$C$213)=SMALL(IF((ROW(مسودة!$C$184:$C$213)*(مسودة!$C$184:$C$213=$C$198)),ROW(مسودة!$C$184:$C$213)),ROW()-ROW(V199)+1)),مسودة!V185:'مسودة'!V$213)),0))</f>
        <v/>
      </c>
      <c r="W199" s="32" t="str">
        <f t="array" ref="W199">IF($C$198="","",IFERROR(MAX(IF((ROW(مسودة!$C$184:$C$213)=SMALL(IF((ROW(مسودة!$C$184:$C$213)*(مسودة!$C$184:$C$213=$C$198)),ROW(مسودة!$C$184:$C$213)),ROW()-ROW(W199)+1)),مسودة!W185:'مسودة'!W$213)),0))</f>
        <v/>
      </c>
      <c r="X199" s="32" t="str">
        <f t="array" ref="X199">IF($C$198="","",IFERROR(MAX(IF((ROW(مسودة!$C$184:$C$213)=SMALL(IF((ROW(مسودة!$C$184:$C$213)*(مسودة!$C$184:$C$213=$C$198)),ROW(مسودة!$C$184:$C$213)),ROW()-ROW(X199)+1)),مسودة!X185:'مسودة'!X$213)),0))</f>
        <v/>
      </c>
      <c r="Y199" s="32" t="str">
        <f t="array" ref="Y199">IF($C$198="","",IFERROR(MAX(IF((ROW(مسودة!$C$184:$C$213)=SMALL(IF((ROW(مسودة!$C$184:$C$213)*(مسودة!$C$184:$C$213=$C$198)),ROW(مسودة!$C$184:$C$213)),ROW()-ROW(Y199)+1)),مسودة!Y185:'مسودة'!Y$213)),0))</f>
        <v/>
      </c>
      <c r="Z199" s="32" t="str">
        <f t="array" ref="Z199">IF($C$198="","",IFERROR(MAX(IF((ROW(مسودة!$C$184:$C$213)=SMALL(IF((ROW(مسودة!$C$184:$C$213)*(مسودة!$C$184:$C$213=$C$198)),ROW(مسودة!$C$184:$C$213)),ROW()-ROW(Z199)+1)),مسودة!Z185:'مسودة'!Z$213)),0))</f>
        <v/>
      </c>
      <c r="AA199" s="32" t="str">
        <f t="array" ref="AA199">IF($C$198="","",IFERROR(MAX(IF((ROW(مسودة!$C$184:$C$213)=SMALL(IF((ROW(مسودة!$C$184:$C$213)*(مسودة!$C$184:$C$213=$C$198)),ROW(مسودة!$C$184:$C$213)),ROW()-ROW(AA199)+1)),مسودة!AA185:'مسودة'!AA$213)),0))</f>
        <v/>
      </c>
      <c r="AB199" s="32" t="str">
        <f t="array" ref="AB199">IF($C$198="","",IFERROR(MAX(IF((ROW(مسودة!$C$184:$C$213)=SMALL(IF((ROW(مسودة!$C$184:$C$213)*(مسودة!$C$184:$C$213=$C$198)),ROW(مسودة!$C$184:$C$213)),ROW()-ROW(AB199)+1)),مسودة!AB185:'مسودة'!AB$213)),0))</f>
        <v/>
      </c>
      <c r="AC199" s="32" t="str">
        <f t="array" ref="AC199">IF($C$198="","",IFERROR(MAX(IF((ROW(مسودة!$C$184:$C$213)=SMALL(IF((ROW(مسودة!$C$184:$C$213)*(مسودة!$C$184:$C$213=$C$198)),ROW(مسودة!$C$184:$C$213)),ROW()-ROW(AC199)+1)),مسودة!AC185:'مسودة'!AC$213)),0))</f>
        <v/>
      </c>
      <c r="AD199" s="32" t="str">
        <f t="array" ref="AD199">IF($C$198="","",IFERROR(MAX(IF((ROW(مسودة!$C$184:$C$213)=SMALL(IF((ROW(مسودة!$C$184:$C$213)*(مسودة!$C$184:$C$213=$C$198)),ROW(مسودة!$C$184:$C$213)),ROW()-ROW(AD199)+1)),مسودة!AD185:'مسودة'!AD$213)),0))</f>
        <v/>
      </c>
      <c r="AE199" s="32" t="str">
        <f t="array" ref="AE199">IF($C$198="","",IFERROR(MAX(IF((ROW(مسودة!$C$184:$C$213)=SMALL(IF((ROW(مسودة!$C$184:$C$213)*(مسودة!$C$184:$C$213=$C$198)),ROW(مسودة!$C$184:$C$213)),ROW()-ROW(AE199)+1)),مسودة!AE185:'مسودة'!AE$213)),0))</f>
        <v/>
      </c>
      <c r="AF199" s="32" t="str">
        <f t="array" ref="AF199">IF($C$198="","",IFERROR(MAX(IF((ROW(مسودة!$C$184:$C$213)=SMALL(IF((ROW(مسودة!$C$184:$C$213)*(مسودة!$C$184:$C$213=$C$198)),ROW(مسودة!$C$184:$C$213)),ROW()-ROW(AF199)+1)),مسودة!AF185:'مسودة'!AF$213)),0))</f>
        <v/>
      </c>
      <c r="AG199" s="32" t="str">
        <f t="array" ref="AG199">IF($C$198="","",IFERROR(MAX(IF((ROW(مسودة!$C$184:$C$213)=SMALL(IF((ROW(مسودة!$C$184:$C$213)*(مسودة!$C$184:$C$213=$C$198)),ROW(مسودة!$C$184:$C$213)),ROW()-ROW(AG199)+1)),مسودة!AG185:'مسودة'!AG$213)),0))</f>
        <v/>
      </c>
      <c r="AH199" s="32" t="str">
        <f t="array" ref="AH199">IF($C$198="","",IFERROR(MAX(IF((ROW(مسودة!$C$184:$C$213)=SMALL(IF((ROW(مسودة!$C$184:$C$213)*(مسودة!$C$184:$C$213=$C$198)),ROW(مسودة!$C$184:$C$213)),ROW()-ROW(AH199)+1)),مسودة!AH185:'مسودة'!AH$213)),0))</f>
        <v/>
      </c>
      <c r="AI199" s="32" t="str">
        <f t="array" ref="AI199">IF($C$198="","",IFERROR(MAX(IF((ROW(مسودة!$C$184:$C$213)=SMALL(IF((ROW(مسودة!$C$184:$C$213)*(مسودة!$C$184:$C$213=$C$198)),ROW(مسودة!$C$184:$C$213)),ROW()-ROW(AI199)+1)),مسودة!AI185:'مسودة'!AI$213)),0))</f>
        <v/>
      </c>
      <c r="AJ199" s="32" t="str">
        <f t="array" ref="AJ199">IF($C$198="","",IFERROR(MAX(IF((ROW(مسودة!$C$184:$C$213)=SMALL(IF((ROW(مسودة!$C$184:$C$213)*(مسودة!$C$184:$C$213=$C$198)),ROW(مسودة!$C$184:$C$213)),ROW()-ROW(AJ199)+1)),مسودة!AJ185:'مسودة'!AJ$213)),0))</f>
        <v/>
      </c>
      <c r="AK199" s="32" t="str">
        <f t="array" ref="AK199">IF($C$198="","",IFERROR(MAX(IF((ROW(مسودة!$C$184:$C$213)=SMALL(IF((ROW(مسودة!$C$184:$C$213)*(مسودة!$C$184:$C$213=$C$198)),ROW(مسودة!$C$184:$C$213)),ROW()-ROW(AK199)+1)),مسودة!AK185:'مسودة'!AK$213)),0))</f>
        <v/>
      </c>
      <c r="AL199" s="32" t="str">
        <f t="array" ref="AL199">IF($C$198="","",IFERROR(MAX(IF((ROW(مسودة!$C$184:$C$213)=SMALL(IF((ROW(مسودة!$C$184:$C$213)*(مسودة!$C$184:$C$213=$C$198)),ROW(مسودة!$C$184:$C$213)),ROW()-ROW(AL199)+1)),مسودة!AL185:'مسودة'!AL$213)),0))</f>
        <v/>
      </c>
      <c r="AM199" s="32" t="str">
        <f t="array" ref="AM199">IF($C$198="","",IFERROR(MAX(IF((ROW(مسودة!$C$184:$C$213)=SMALL(IF((ROW(مسودة!$C$184:$C$213)*(مسودة!$C$184:$C$213=$C$198)),ROW(مسودة!$C$184:$C$213)),ROW()-ROW(AM199)+1)),مسودة!AM185:'مسودة'!AM$213)),0))</f>
        <v/>
      </c>
      <c r="AN199" s="46"/>
      <c r="AO199" s="46"/>
      <c r="AP199" s="48"/>
      <c r="AQ199" s="41"/>
      <c r="AR199" s="41"/>
      <c r="AS199" s="41"/>
      <c r="AT199" s="41"/>
      <c r="AU199" s="96"/>
    </row>
    <row r="200" spans="2:47" ht="36" customHeight="1" thickBot="1">
      <c r="B200" s="40"/>
      <c r="C200" s="85"/>
      <c r="D200" s="43"/>
      <c r="E200" s="43"/>
      <c r="F200" s="14" t="s">
        <v>32</v>
      </c>
      <c r="G200" s="32" t="str">
        <f t="array" ref="G200">IF($C$198="","",IFERROR(MAX(IF((ROW(مسودة!$C$184:$C$213)=SMALL(IF((ROW(مسودة!$C$184:$C$213)*(مسودة!$C$184:$C$213=$C$198)),ROW(مسودة!$C$184:$C$213)),ROW()-ROW(G200)+1)),مسودة!G186:'مسودة'!G$213)),0))</f>
        <v/>
      </c>
      <c r="H200" s="32" t="str">
        <f t="array" ref="H200">IF($C$198="","",IFERROR(MAX(IF((ROW(مسودة!$C$184:$C$213)=SMALL(IF((ROW(مسودة!$C$184:$C$213)*(مسودة!$C$184:$C$213=$C$198)),ROW(مسودة!$C$184:$C$213)),ROW()-ROW(H200)+1)),مسودة!H186:'مسودة'!H$213)),0))</f>
        <v/>
      </c>
      <c r="I200" s="32" t="str">
        <f t="array" ref="I200">IF($C$198="","",IFERROR(MAX(IF((ROW(مسودة!$C$184:$C$213)=SMALL(IF((ROW(مسودة!$C$184:$C$213)*(مسودة!$C$184:$C$213=$C$198)),ROW(مسودة!$C$184:$C$213)),ROW()-ROW(I200)+1)),مسودة!I186:'مسودة'!I$213)),0))</f>
        <v/>
      </c>
      <c r="J200" s="32" t="str">
        <f t="array" ref="J200">IF($C$198="","",IFERROR(MAX(IF((ROW(مسودة!$C$184:$C$213)=SMALL(IF((ROW(مسودة!$C$184:$C$213)*(مسودة!$C$184:$C$213=$C$198)),ROW(مسودة!$C$184:$C$213)),ROW()-ROW(J200)+1)),مسودة!J186:'مسودة'!J$213)),0))</f>
        <v/>
      </c>
      <c r="K200" s="32" t="str">
        <f t="array" ref="K200">IF($C$198="","",IFERROR(MAX(IF((ROW(مسودة!$C$184:$C$213)=SMALL(IF((ROW(مسودة!$C$184:$C$213)*(مسودة!$C$184:$C$213=$C$198)),ROW(مسودة!$C$184:$C$213)),ROW()-ROW(K200)+1)),مسودة!K186:'مسودة'!K$213)),0))</f>
        <v/>
      </c>
      <c r="L200" s="32" t="str">
        <f t="array" ref="L200">IF($C$198="","",IFERROR(MAX(IF((ROW(مسودة!$C$184:$C$213)=SMALL(IF((ROW(مسودة!$C$184:$C$213)*(مسودة!$C$184:$C$213=$C$198)),ROW(مسودة!$C$184:$C$213)),ROW()-ROW(L200)+1)),مسودة!L186:'مسودة'!L$213)),0))</f>
        <v/>
      </c>
      <c r="M200" s="32" t="str">
        <f t="array" ref="M200">IF($C$198="","",IFERROR(MAX(IF((ROW(مسودة!$C$184:$C$213)=SMALL(IF((ROW(مسودة!$C$184:$C$213)*(مسودة!$C$184:$C$213=$C$198)),ROW(مسودة!$C$184:$C$213)),ROW()-ROW(M200)+1)),مسودة!M186:'مسودة'!M$213)),0))</f>
        <v/>
      </c>
      <c r="N200" s="32" t="str">
        <f t="array" ref="N200">IF($C$198="","",IFERROR(MAX(IF((ROW(مسودة!$C$184:$C$213)=SMALL(IF((ROW(مسودة!$C$184:$C$213)*(مسودة!$C$184:$C$213=$C$198)),ROW(مسودة!$C$184:$C$213)),ROW()-ROW(N200)+1)),مسودة!N186:'مسودة'!N$213)),0))</f>
        <v/>
      </c>
      <c r="O200" s="32" t="str">
        <f t="array" ref="O200">IF($C$198="","",IFERROR(MAX(IF((ROW(مسودة!$C$184:$C$213)=SMALL(IF((ROW(مسودة!$C$184:$C$213)*(مسودة!$C$184:$C$213=$C$198)),ROW(مسودة!$C$184:$C$213)),ROW()-ROW(O200)+1)),مسودة!O186:'مسودة'!O$213)),0))</f>
        <v/>
      </c>
      <c r="P200" s="32" t="str">
        <f t="array" ref="P200">IF($C$198="","",IFERROR(MAX(IF((ROW(مسودة!$C$184:$C$213)=SMALL(IF((ROW(مسودة!$C$184:$C$213)*(مسودة!$C$184:$C$213=$C$198)),ROW(مسودة!$C$184:$C$213)),ROW()-ROW(P200)+1)),مسودة!P186:'مسودة'!P$213)),0))</f>
        <v/>
      </c>
      <c r="Q200" s="32" t="str">
        <f t="array" ref="Q200">IF($C$198="","",IFERROR(MAX(IF((ROW(مسودة!$C$184:$C$213)=SMALL(IF((ROW(مسودة!$C$184:$C$213)*(مسودة!$C$184:$C$213=$C$198)),ROW(مسودة!$C$184:$C$213)),ROW()-ROW(Q200)+1)),مسودة!Q186:'مسودة'!Q$213)),0))</f>
        <v/>
      </c>
      <c r="R200" s="32" t="str">
        <f t="array" ref="R200">IF($C$198="","",IFERROR(MAX(IF((ROW(مسودة!$C$184:$C$213)=SMALL(IF((ROW(مسودة!$C$184:$C$213)*(مسودة!$C$184:$C$213=$C$198)),ROW(مسودة!$C$184:$C$213)),ROW()-ROW(R200)+1)),مسودة!R186:'مسودة'!R$213)),0))</f>
        <v/>
      </c>
      <c r="S200" s="32" t="str">
        <f t="array" ref="S200">IF($C$198="","",IFERROR(MAX(IF((ROW(مسودة!$C$184:$C$213)=SMALL(IF((ROW(مسودة!$C$184:$C$213)*(مسودة!$C$184:$C$213=$C$198)),ROW(مسودة!$C$184:$C$213)),ROW()-ROW(S200)+1)),مسودة!S186:'مسودة'!S$213)),0))</f>
        <v/>
      </c>
      <c r="T200" s="32" t="str">
        <f t="array" ref="T200">IF($C$198="","",IFERROR(MAX(IF((ROW(مسودة!$C$184:$C$213)=SMALL(IF((ROW(مسودة!$C$184:$C$213)*(مسودة!$C$184:$C$213=$C$198)),ROW(مسودة!$C$184:$C$213)),ROW()-ROW(T200)+1)),مسودة!T186:'مسودة'!T$213)),0))</f>
        <v/>
      </c>
      <c r="U200" s="32" t="str">
        <f t="array" ref="U200">IF($C$198="","",IFERROR(MAX(IF((ROW(مسودة!$C$184:$C$213)=SMALL(IF((ROW(مسودة!$C$184:$C$213)*(مسودة!$C$184:$C$213=$C$198)),ROW(مسودة!$C$184:$C$213)),ROW()-ROW(U200)+1)),مسودة!U186:'مسودة'!U$213)),0))</f>
        <v/>
      </c>
      <c r="V200" s="32" t="str">
        <f t="array" ref="V200">IF($C$198="","",IFERROR(MAX(IF((ROW(مسودة!$C$184:$C$213)=SMALL(IF((ROW(مسودة!$C$184:$C$213)*(مسودة!$C$184:$C$213=$C$198)),ROW(مسودة!$C$184:$C$213)),ROW()-ROW(V200)+1)),مسودة!V186:'مسودة'!V$213)),0))</f>
        <v/>
      </c>
      <c r="W200" s="32" t="str">
        <f t="array" ref="W200">IF($C$198="","",IFERROR(MAX(IF((ROW(مسودة!$C$184:$C$213)=SMALL(IF((ROW(مسودة!$C$184:$C$213)*(مسودة!$C$184:$C$213=$C$198)),ROW(مسودة!$C$184:$C$213)),ROW()-ROW(W200)+1)),مسودة!W186:'مسودة'!W$213)),0))</f>
        <v/>
      </c>
      <c r="X200" s="32" t="str">
        <f t="array" ref="X200">IF($C$198="","",IFERROR(MAX(IF((ROW(مسودة!$C$184:$C$213)=SMALL(IF((ROW(مسودة!$C$184:$C$213)*(مسودة!$C$184:$C$213=$C$198)),ROW(مسودة!$C$184:$C$213)),ROW()-ROW(X200)+1)),مسودة!X186:'مسودة'!X$213)),0))</f>
        <v/>
      </c>
      <c r="Y200" s="32" t="str">
        <f t="array" ref="Y200">IF($C$198="","",IFERROR(MAX(IF((ROW(مسودة!$C$184:$C$213)=SMALL(IF((ROW(مسودة!$C$184:$C$213)*(مسودة!$C$184:$C$213=$C$198)),ROW(مسودة!$C$184:$C$213)),ROW()-ROW(Y200)+1)),مسودة!Y186:'مسودة'!Y$213)),0))</f>
        <v/>
      </c>
      <c r="Z200" s="32" t="str">
        <f t="array" ref="Z200">IF($C$198="","",IFERROR(MAX(IF((ROW(مسودة!$C$184:$C$213)=SMALL(IF((ROW(مسودة!$C$184:$C$213)*(مسودة!$C$184:$C$213=$C$198)),ROW(مسودة!$C$184:$C$213)),ROW()-ROW(Z200)+1)),مسودة!Z186:'مسودة'!Z$213)),0))</f>
        <v/>
      </c>
      <c r="AA200" s="32" t="str">
        <f t="array" ref="AA200">IF($C$198="","",IFERROR(MAX(IF((ROW(مسودة!$C$184:$C$213)=SMALL(IF((ROW(مسودة!$C$184:$C$213)*(مسودة!$C$184:$C$213=$C$198)),ROW(مسودة!$C$184:$C$213)),ROW()-ROW(AA200)+1)),مسودة!AA186:'مسودة'!AA$213)),0))</f>
        <v/>
      </c>
      <c r="AB200" s="32" t="str">
        <f t="array" ref="AB200">IF($C$198="","",IFERROR(MAX(IF((ROW(مسودة!$C$184:$C$213)=SMALL(IF((ROW(مسودة!$C$184:$C$213)*(مسودة!$C$184:$C$213=$C$198)),ROW(مسودة!$C$184:$C$213)),ROW()-ROW(AB200)+1)),مسودة!AB186:'مسودة'!AB$213)),0))</f>
        <v/>
      </c>
      <c r="AC200" s="32" t="str">
        <f t="array" ref="AC200">IF($C$198="","",IFERROR(MAX(IF((ROW(مسودة!$C$184:$C$213)=SMALL(IF((ROW(مسودة!$C$184:$C$213)*(مسودة!$C$184:$C$213=$C$198)),ROW(مسودة!$C$184:$C$213)),ROW()-ROW(AC200)+1)),مسودة!AC186:'مسودة'!AC$213)),0))</f>
        <v/>
      </c>
      <c r="AD200" s="32" t="str">
        <f t="array" ref="AD200">IF($C$198="","",IFERROR(MAX(IF((ROW(مسودة!$C$184:$C$213)=SMALL(IF((ROW(مسودة!$C$184:$C$213)*(مسودة!$C$184:$C$213=$C$198)),ROW(مسودة!$C$184:$C$213)),ROW()-ROW(AD200)+1)),مسودة!AD186:'مسودة'!AD$213)),0))</f>
        <v/>
      </c>
      <c r="AE200" s="32" t="str">
        <f t="array" ref="AE200">IF($C$198="","",IFERROR(MAX(IF((ROW(مسودة!$C$184:$C$213)=SMALL(IF((ROW(مسودة!$C$184:$C$213)*(مسودة!$C$184:$C$213=$C$198)),ROW(مسودة!$C$184:$C$213)),ROW()-ROW(AE200)+1)),مسودة!AE186:'مسودة'!AE$213)),0))</f>
        <v/>
      </c>
      <c r="AF200" s="32" t="str">
        <f t="array" ref="AF200">IF($C$198="","",IFERROR(MAX(IF((ROW(مسودة!$C$184:$C$213)=SMALL(IF((ROW(مسودة!$C$184:$C$213)*(مسودة!$C$184:$C$213=$C$198)),ROW(مسودة!$C$184:$C$213)),ROW()-ROW(AF200)+1)),مسودة!AF186:'مسودة'!AF$213)),0))</f>
        <v/>
      </c>
      <c r="AG200" s="32" t="str">
        <f t="array" ref="AG200">IF($C$198="","",IFERROR(MAX(IF((ROW(مسودة!$C$184:$C$213)=SMALL(IF((ROW(مسودة!$C$184:$C$213)*(مسودة!$C$184:$C$213=$C$198)),ROW(مسودة!$C$184:$C$213)),ROW()-ROW(AG200)+1)),مسودة!AG186:'مسودة'!AG$213)),0))</f>
        <v/>
      </c>
      <c r="AH200" s="32" t="str">
        <f t="array" ref="AH200">IF($C$198="","",IFERROR(MAX(IF((ROW(مسودة!$C$184:$C$213)=SMALL(IF((ROW(مسودة!$C$184:$C$213)*(مسودة!$C$184:$C$213=$C$198)),ROW(مسودة!$C$184:$C$213)),ROW()-ROW(AH200)+1)),مسودة!AH186:'مسودة'!AH$213)),0))</f>
        <v/>
      </c>
      <c r="AI200" s="32" t="str">
        <f t="array" ref="AI200">IF($C$198="","",IFERROR(MAX(IF((ROW(مسودة!$C$184:$C$213)=SMALL(IF((ROW(مسودة!$C$184:$C$213)*(مسودة!$C$184:$C$213=$C$198)),ROW(مسودة!$C$184:$C$213)),ROW()-ROW(AI200)+1)),مسودة!AI186:'مسودة'!AI$213)),0))</f>
        <v/>
      </c>
      <c r="AJ200" s="32" t="str">
        <f t="array" ref="AJ200">IF($C$198="","",IFERROR(MAX(IF((ROW(مسودة!$C$184:$C$213)=SMALL(IF((ROW(مسودة!$C$184:$C$213)*(مسودة!$C$184:$C$213=$C$198)),ROW(مسودة!$C$184:$C$213)),ROW()-ROW(AJ200)+1)),مسودة!AJ186:'مسودة'!AJ$213)),0))</f>
        <v/>
      </c>
      <c r="AK200" s="32" t="str">
        <f t="array" ref="AK200">IF($C$198="","",IFERROR(MAX(IF((ROW(مسودة!$C$184:$C$213)=SMALL(IF((ROW(مسودة!$C$184:$C$213)*(مسودة!$C$184:$C$213=$C$198)),ROW(مسودة!$C$184:$C$213)),ROW()-ROW(AK200)+1)),مسودة!AK186:'مسودة'!AK$213)),0))</f>
        <v/>
      </c>
      <c r="AL200" s="32" t="str">
        <f t="array" ref="AL200">IF($C$198="","",IFERROR(MAX(IF((ROW(مسودة!$C$184:$C$213)=SMALL(IF((ROW(مسودة!$C$184:$C$213)*(مسودة!$C$184:$C$213=$C$198)),ROW(مسودة!$C$184:$C$213)),ROW()-ROW(AL200)+1)),مسودة!AL186:'مسودة'!AL$213)),0))</f>
        <v/>
      </c>
      <c r="AM200" s="32" t="str">
        <f t="array" ref="AM200">IF($C$198="","",IFERROR(MAX(IF((ROW(مسودة!$C$184:$C$213)=SMALL(IF((ROW(مسودة!$C$184:$C$213)*(مسودة!$C$184:$C$213=$C$198)),ROW(مسودة!$C$184:$C$213)),ROW()-ROW(AM200)+1)),مسودة!AM186:'مسودة'!AM$213)),0))</f>
        <v/>
      </c>
      <c r="AN200" s="32" t="str">
        <f t="array" ref="AN200">IF($C$198="","",IFERROR(MAX(IF((ROW(مسودة!$C$184:$C$213)=SMALL(IF((ROW(مسودة!$C$184:$C$213)*(مسودة!$C$184:$C$213=$C$198)),ROW(مسودة!$C$184:$C$213)),ROW()-ROW(AN200)+1)),مسودة!AN186:AN$213)),0))</f>
        <v/>
      </c>
      <c r="AO200" s="32" t="str">
        <f t="array" ref="AO200">IF($C$198="","",IFERROR(MAX(IF((ROW(مسودة!$C$184:$C$213)=SMALL(IF((ROW(مسودة!$C$184:$C$213)*(مسودة!$C$184:$C$213=$C$198)),ROW(مسودة!$C$184:$C$213)),ROW()-ROW(AO200)+1)),مسودة!AO186:AO$213)),0))</f>
        <v/>
      </c>
      <c r="AP200" s="32" t="str">
        <f>IF(AO200&lt;50,"   ",IF(AO200&lt;65,"مقبول",IF(AO200&lt;75,"جيد",IF(AO200&lt;85,"جيدجداً",IF(AO200&lt;=100,"ممتاز","")))))</f>
        <v/>
      </c>
      <c r="AQ200" s="41"/>
      <c r="AR200" s="41"/>
      <c r="AS200" s="41"/>
      <c r="AT200" s="41"/>
      <c r="AU200" s="97"/>
    </row>
    <row r="201" spans="2:47" ht="28.5" customHeight="1" thickBot="1">
      <c r="B201" s="40">
        <f t="shared" ref="B201" si="26">B198+1</f>
        <v>45</v>
      </c>
      <c r="C201" s="90" t="str">
        <f t="array" ref="C201">IF(ISERROR(INDEX(مسودة!$C$184:$AV$213,SMALL(IF((مسودة!$AV$184:$AV$213="ناجح"),ROW(مسودة!$C$184:$AV$213)-MIN(ROW(مسودة!$C$184:$AV$213))+1,""),ROW(A5)),COLUMN(A5))),"",INDEX(مسودة!$C$184:$AV$213,SMALL(IF((مسودة!$AV$184:$AV$213="ناجح"),ROW(مسودة!$C$184:$AV$213)-MIN(ROW(مسودة!$C$184:$AV$213))+1,""),ROW(A5)),COLUMN(A5)))</f>
        <v/>
      </c>
      <c r="D201" s="87" t="str">
        <f>IF(C201&lt;&gt;"",VLOOKUP(C201,مسودة!$C$184:$D$213,2,0),"")</f>
        <v/>
      </c>
      <c r="E201" s="87" t="str">
        <f>IF(C201&lt;&gt;"",VLOOKUP(C201,مسودة!$C$184:$E$213,3,0),"")</f>
        <v/>
      </c>
      <c r="F201" s="11" t="s">
        <v>30</v>
      </c>
      <c r="G201" s="32" t="str">
        <f t="array" ref="G201">IF($C$201="","",IFERROR(MAX(IF((ROW(مسودة!$C$184:$C$213)=SMALL(IF((ROW(مسودة!$C$184:$C$213)*(مسودة!$C$184:$C$213=$C$201)),ROW(مسودة!$C$184:$C$213)),ROW()-ROW(G201)+1)),مسودة!G184:'مسودة'!G$213)),0))</f>
        <v/>
      </c>
      <c r="H201" s="32" t="str">
        <f t="array" ref="H201">IF($C$201="","",IFERROR(MAX(IF((ROW(مسودة!$C$184:$C$213)=SMALL(IF((ROW(مسودة!$C$184:$C$213)*(مسودة!$C$184:$C$213=$C$201)),ROW(مسودة!$C$184:$C$213)),ROW()-ROW(H201)+1)),مسودة!H184:'مسودة'!H$213)),0))</f>
        <v/>
      </c>
      <c r="I201" s="32" t="str">
        <f t="array" ref="I201">IF($C$201="","",IFERROR(MAX(IF((ROW(مسودة!$C$184:$C$213)=SMALL(IF((ROW(مسودة!$C$184:$C$213)*(مسودة!$C$184:$C$213=$C$201)),ROW(مسودة!$C$184:$C$213)),ROW()-ROW(I201)+1)),مسودة!I184:'مسودة'!I$213)),0))</f>
        <v/>
      </c>
      <c r="J201" s="32" t="str">
        <f t="array" ref="J201">IF($C$201="","",IFERROR(MAX(IF((ROW(مسودة!$C$184:$C$213)=SMALL(IF((ROW(مسودة!$C$184:$C$213)*(مسودة!$C$184:$C$213=$C$201)),ROW(مسودة!$C$184:$C$213)),ROW()-ROW(J201)+1)),مسودة!J184:'مسودة'!J$213)),0))</f>
        <v/>
      </c>
      <c r="K201" s="32" t="str">
        <f t="array" ref="K201">IF($C$201="","",IFERROR(MAX(IF((ROW(مسودة!$C$184:$C$213)=SMALL(IF((ROW(مسودة!$C$184:$C$213)*(مسودة!$C$184:$C$213=$C$201)),ROW(مسودة!$C$184:$C$213)),ROW()-ROW(K201)+1)),مسودة!K184:'مسودة'!K$213)),0))</f>
        <v/>
      </c>
      <c r="L201" s="32" t="str">
        <f t="array" ref="L201">IF($C$201="","",IFERROR(MAX(IF((ROW(مسودة!$C$184:$C$213)=SMALL(IF((ROW(مسودة!$C$184:$C$213)*(مسودة!$C$184:$C$213=$C$201)),ROW(مسودة!$C$184:$C$213)),ROW()-ROW(L201)+1)),مسودة!L184:'مسودة'!L$213)),0))</f>
        <v/>
      </c>
      <c r="M201" s="32" t="str">
        <f t="array" ref="M201">IF($C$201="","",IFERROR(MAX(IF((ROW(مسودة!$C$184:$C$213)=SMALL(IF((ROW(مسودة!$C$184:$C$213)*(مسودة!$C$184:$C$213=$C$201)),ROW(مسودة!$C$184:$C$213)),ROW()-ROW(M201)+1)),مسودة!M184:'مسودة'!M$213)),0))</f>
        <v/>
      </c>
      <c r="N201" s="32" t="str">
        <f t="array" ref="N201">IF($C$201="","",IFERROR(MAX(IF((ROW(مسودة!$C$184:$C$213)=SMALL(IF((ROW(مسودة!$C$184:$C$213)*(مسودة!$C$184:$C$213=$C$201)),ROW(مسودة!$C$184:$C$213)),ROW()-ROW(N201)+1)),مسودة!N184:'مسودة'!N$213)),0))</f>
        <v/>
      </c>
      <c r="O201" s="32" t="str">
        <f t="array" ref="O201">IF($C$201="","",IFERROR(MAX(IF((ROW(مسودة!$C$184:$C$213)=SMALL(IF((ROW(مسودة!$C$184:$C$213)*(مسودة!$C$184:$C$213=$C$201)),ROW(مسودة!$C$184:$C$213)),ROW()-ROW(O201)+1)),مسودة!O184:'مسودة'!O$213)),0))</f>
        <v/>
      </c>
      <c r="P201" s="32" t="str">
        <f t="array" ref="P201">IF($C$201="","",IFERROR(MAX(IF((ROW(مسودة!$C$184:$C$213)=SMALL(IF((ROW(مسودة!$C$184:$C$213)*(مسودة!$C$184:$C$213=$C$201)),ROW(مسودة!$C$184:$C$213)),ROW()-ROW(P201)+1)),مسودة!P184:'مسودة'!P$213)),0))</f>
        <v/>
      </c>
      <c r="Q201" s="32" t="str">
        <f t="array" ref="Q201">IF($C$201="","",IFERROR(MAX(IF((ROW(مسودة!$C$184:$C$213)=SMALL(IF((ROW(مسودة!$C$184:$C$213)*(مسودة!$C$184:$C$213=$C$201)),ROW(مسودة!$C$184:$C$213)),ROW()-ROW(Q201)+1)),مسودة!Q184:'مسودة'!Q$213)),0))</f>
        <v/>
      </c>
      <c r="R201" s="32" t="str">
        <f t="array" ref="R201">IF($C$201="","",IFERROR(MAX(IF((ROW(مسودة!$C$184:$C$213)=SMALL(IF((ROW(مسودة!$C$184:$C$213)*(مسودة!$C$184:$C$213=$C$201)),ROW(مسودة!$C$184:$C$213)),ROW()-ROW(R201)+1)),مسودة!R184:'مسودة'!R$213)),0))</f>
        <v/>
      </c>
      <c r="S201" s="32" t="str">
        <f t="array" ref="S201">IF($C$201="","",IFERROR(MAX(IF((ROW(مسودة!$C$184:$C$213)=SMALL(IF((ROW(مسودة!$C$184:$C$213)*(مسودة!$C$184:$C$213=$C$201)),ROW(مسودة!$C$184:$C$213)),ROW()-ROW(S201)+1)),مسودة!S184:'مسودة'!S$213)),0))</f>
        <v/>
      </c>
      <c r="T201" s="32" t="str">
        <f t="array" ref="T201">IF($C$201="","",IFERROR(MAX(IF((ROW(مسودة!$C$184:$C$213)=SMALL(IF((ROW(مسودة!$C$184:$C$213)*(مسودة!$C$184:$C$213=$C$201)),ROW(مسودة!$C$184:$C$213)),ROW()-ROW(T201)+1)),مسودة!T184:'مسودة'!T$213)),0))</f>
        <v/>
      </c>
      <c r="U201" s="32" t="str">
        <f t="array" ref="U201">IF($C$201="","",IFERROR(MAX(IF((ROW(مسودة!$C$184:$C$213)=SMALL(IF((ROW(مسودة!$C$184:$C$213)*(مسودة!$C$184:$C$213=$C$201)),ROW(مسودة!$C$184:$C$213)),ROW()-ROW(U201)+1)),مسودة!U184:'مسودة'!U$213)),0))</f>
        <v/>
      </c>
      <c r="V201" s="32" t="str">
        <f t="array" ref="V201">IF($C$201="","",IFERROR(MAX(IF((ROW(مسودة!$C$184:$C$213)=SMALL(IF((ROW(مسودة!$C$184:$C$213)*(مسودة!$C$184:$C$213=$C$201)),ROW(مسودة!$C$184:$C$213)),ROW()-ROW(V201)+1)),مسودة!V184:'مسودة'!V$213)),0))</f>
        <v/>
      </c>
      <c r="W201" s="32" t="str">
        <f t="array" ref="W201">IF($C$201="","",IFERROR(MAX(IF((ROW(مسودة!$C$184:$C$213)=SMALL(IF((ROW(مسودة!$C$184:$C$213)*(مسودة!$C$184:$C$213=$C$201)),ROW(مسودة!$C$184:$C$213)),ROW()-ROW(W201)+1)),مسودة!W184:'مسودة'!W$213)),0))</f>
        <v/>
      </c>
      <c r="X201" s="32" t="str">
        <f t="array" ref="X201">IF($C$201="","",IFERROR(MAX(IF((ROW(مسودة!$C$184:$C$213)=SMALL(IF((ROW(مسودة!$C$184:$C$213)*(مسودة!$C$184:$C$213=$C$201)),ROW(مسودة!$C$184:$C$213)),ROW()-ROW(X201)+1)),مسودة!X184:'مسودة'!X$213)),0))</f>
        <v/>
      </c>
      <c r="Y201" s="32" t="str">
        <f t="array" ref="Y201">IF($C$201="","",IFERROR(MAX(IF((ROW(مسودة!$C$184:$C$213)=SMALL(IF((ROW(مسودة!$C$184:$C$213)*(مسودة!$C$184:$C$213=$C$201)),ROW(مسودة!$C$184:$C$213)),ROW()-ROW(Y201)+1)),مسودة!Y184:'مسودة'!Y$213)),0))</f>
        <v/>
      </c>
      <c r="Z201" s="32" t="str">
        <f t="array" ref="Z201">IF($C$201="","",IFERROR(MAX(IF((ROW(مسودة!$C$184:$C$213)=SMALL(IF((ROW(مسودة!$C$184:$C$213)*(مسودة!$C$184:$C$213=$C$201)),ROW(مسودة!$C$184:$C$213)),ROW()-ROW(Z201)+1)),مسودة!Z184:'مسودة'!Z$213)),0))</f>
        <v/>
      </c>
      <c r="AA201" s="32" t="str">
        <f t="array" ref="AA201">IF($C$201="","",IFERROR(MAX(IF((ROW(مسودة!$C$184:$C$213)=SMALL(IF((ROW(مسودة!$C$184:$C$213)*(مسودة!$C$184:$C$213=$C$201)),ROW(مسودة!$C$184:$C$213)),ROW()-ROW(AA201)+1)),مسودة!AA184:'مسودة'!AA$213)),0))</f>
        <v/>
      </c>
      <c r="AB201" s="32" t="str">
        <f t="array" ref="AB201">IF($C$201="","",IFERROR(MAX(IF((ROW(مسودة!$C$184:$C$213)=SMALL(IF((ROW(مسودة!$C$184:$C$213)*(مسودة!$C$184:$C$213=$C$201)),ROW(مسودة!$C$184:$C$213)),ROW()-ROW(AB201)+1)),مسودة!AB184:'مسودة'!AB$213)),0))</f>
        <v/>
      </c>
      <c r="AC201" s="32" t="str">
        <f t="array" ref="AC201">IF($C$201="","",IFERROR(MAX(IF((ROW(مسودة!$C$184:$C$213)=SMALL(IF((ROW(مسودة!$C$184:$C$213)*(مسودة!$C$184:$C$213=$C$201)),ROW(مسودة!$C$184:$C$213)),ROW()-ROW(AC201)+1)),مسودة!AC184:'مسودة'!AC$213)),0))</f>
        <v/>
      </c>
      <c r="AD201" s="32" t="str">
        <f t="array" ref="AD201">IF($C$201="","",IFERROR(MAX(IF((ROW(مسودة!$C$184:$C$213)=SMALL(IF((ROW(مسودة!$C$184:$C$213)*(مسودة!$C$184:$C$213=$C$201)),ROW(مسودة!$C$184:$C$213)),ROW()-ROW(AD201)+1)),مسودة!AD184:'مسودة'!AD$213)),0))</f>
        <v/>
      </c>
      <c r="AE201" s="32" t="str">
        <f t="array" ref="AE201">IF($C$201="","",IFERROR(MAX(IF((ROW(مسودة!$C$184:$C$213)=SMALL(IF((ROW(مسودة!$C$184:$C$213)*(مسودة!$C$184:$C$213=$C$201)),ROW(مسودة!$C$184:$C$213)),ROW()-ROW(AE201)+1)),مسودة!AE184:'مسودة'!AE$213)),0))</f>
        <v/>
      </c>
      <c r="AF201" s="32" t="str">
        <f t="array" ref="AF201">IF($C$201="","",IFERROR(MAX(IF((ROW(مسودة!$C$184:$C$213)=SMALL(IF((ROW(مسودة!$C$184:$C$213)*(مسودة!$C$184:$C$213=$C$201)),ROW(مسودة!$C$184:$C$213)),ROW()-ROW(AF201)+1)),مسودة!AF184:'مسودة'!AF$213)),0))</f>
        <v/>
      </c>
      <c r="AG201" s="32" t="str">
        <f t="array" ref="AG201">IF($C$201="","",IFERROR(MAX(IF((ROW(مسودة!$C$184:$C$213)=SMALL(IF((ROW(مسودة!$C$184:$C$213)*(مسودة!$C$184:$C$213=$C$201)),ROW(مسودة!$C$184:$C$213)),ROW()-ROW(AG201)+1)),مسودة!AG184:'مسودة'!AG$213)),0))</f>
        <v/>
      </c>
      <c r="AH201" s="32" t="str">
        <f t="array" ref="AH201">IF($C$201="","",IFERROR(MAX(IF((ROW(مسودة!$C$184:$C$213)=SMALL(IF((ROW(مسودة!$C$184:$C$213)*(مسودة!$C$184:$C$213=$C$201)),ROW(مسودة!$C$184:$C$213)),ROW()-ROW(AH201)+1)),مسودة!AH184:'مسودة'!AH$213)),0))</f>
        <v/>
      </c>
      <c r="AI201" s="32" t="str">
        <f t="array" ref="AI201">IF($C$201="","",IFERROR(MAX(IF((ROW(مسودة!$C$184:$C$213)=SMALL(IF((ROW(مسودة!$C$184:$C$213)*(مسودة!$C$184:$C$213=$C$201)),ROW(مسودة!$C$184:$C$213)),ROW()-ROW(AI201)+1)),مسودة!AI184:'مسودة'!AI$213)),0))</f>
        <v/>
      </c>
      <c r="AJ201" s="32" t="str">
        <f t="array" ref="AJ201">IF($C$201="","",IFERROR(MAX(IF((ROW(مسودة!$C$184:$C$213)=SMALL(IF((ROW(مسودة!$C$184:$C$213)*(مسودة!$C$184:$C$213=$C$201)),ROW(مسودة!$C$184:$C$213)),ROW()-ROW(AJ201)+1)),مسودة!AJ184:'مسودة'!AJ$213)),0))</f>
        <v/>
      </c>
      <c r="AK201" s="32" t="str">
        <f t="array" ref="AK201">IF($C$201="","",IFERROR(MAX(IF((ROW(مسودة!$C$184:$C$213)=SMALL(IF((ROW(مسودة!$C$184:$C$213)*(مسودة!$C$184:$C$213=$C$201)),ROW(مسودة!$C$184:$C$213)),ROW()-ROW(AK201)+1)),مسودة!AK184:'مسودة'!AK$213)),0))</f>
        <v/>
      </c>
      <c r="AL201" s="32" t="str">
        <f t="array" ref="AL201">IF($C$201="","",IFERROR(MAX(IF((ROW(مسودة!$C$184:$C$213)=SMALL(IF((ROW(مسودة!$C$184:$C$213)*(مسودة!$C$184:$C$213=$C$201)),ROW(مسودة!$C$184:$C$213)),ROW()-ROW(AL201)+1)),مسودة!AL184:'مسودة'!AL$213)),0))</f>
        <v/>
      </c>
      <c r="AM201" s="32" t="str">
        <f t="array" ref="AM201">IF($C$201="","",IFERROR(MAX(IF((ROW(مسودة!$C$184:$C$213)=SMALL(IF((ROW(مسودة!$C$184:$C$213)*(مسودة!$C$184:$C$213=$C$201)),ROW(مسودة!$C$184:$C$213)),ROW()-ROW(AM201)+1)),مسودة!AM184:'مسودة'!AM$213)),0))</f>
        <v/>
      </c>
      <c r="AN201" s="46"/>
      <c r="AO201" s="46"/>
      <c r="AP201" s="47"/>
      <c r="AQ201" s="41"/>
      <c r="AR201" s="41"/>
      <c r="AS201" s="41"/>
      <c r="AT201" s="41"/>
      <c r="AU201" s="95" t="str">
        <f>IFERROR(LOOKUP(2,1/((مسودة!$C$184:$C$213=C201)*(مسودة!$F$184:$F$213=F201)),مسودة!$AV$184:$AV$213),"")</f>
        <v/>
      </c>
    </row>
    <row r="202" spans="2:47" ht="28.5" customHeight="1" thickBot="1">
      <c r="B202" s="40"/>
      <c r="C202" s="91"/>
      <c r="D202" s="43"/>
      <c r="E202" s="43"/>
      <c r="F202" s="11" t="s">
        <v>31</v>
      </c>
      <c r="G202" s="32" t="str">
        <f t="array" ref="G202">IF($C$201="","",IFERROR(MAX(IF((ROW(مسودة!$C$184:$C$213)=SMALL(IF((ROW(مسودة!$C$184:$C$213)*(مسودة!$C$184:$C$213=$C$201)),ROW(مسودة!$C$184:$C$213)),ROW()-ROW(G202)+1)),مسودة!G185:'مسودة'!G$213)),0))</f>
        <v/>
      </c>
      <c r="H202" s="32" t="str">
        <f t="array" ref="H202">IF($C$201="","",IFERROR(MAX(IF((ROW(مسودة!$C$184:$C$213)=SMALL(IF((ROW(مسودة!$C$184:$C$213)*(مسودة!$C$184:$C$213=$C$201)),ROW(مسودة!$C$184:$C$213)),ROW()-ROW(H202)+1)),مسودة!H185:'مسودة'!H$213)),0))</f>
        <v/>
      </c>
      <c r="I202" s="32" t="str">
        <f t="array" ref="I202">IF($C$201="","",IFERROR(MAX(IF((ROW(مسودة!$C$184:$C$213)=SMALL(IF((ROW(مسودة!$C$184:$C$213)*(مسودة!$C$184:$C$213=$C$201)),ROW(مسودة!$C$184:$C$213)),ROW()-ROW(I202)+1)),مسودة!I185:'مسودة'!I$213)),0))</f>
        <v/>
      </c>
      <c r="J202" s="32" t="str">
        <f t="array" ref="J202">IF($C$201="","",IFERROR(MAX(IF((ROW(مسودة!$C$184:$C$213)=SMALL(IF((ROW(مسودة!$C$184:$C$213)*(مسودة!$C$184:$C$213=$C$201)),ROW(مسودة!$C$184:$C$213)),ROW()-ROW(J202)+1)),مسودة!J185:'مسودة'!J$213)),0))</f>
        <v/>
      </c>
      <c r="K202" s="32" t="str">
        <f t="array" ref="K202">IF($C$201="","",IFERROR(MAX(IF((ROW(مسودة!$C$184:$C$213)=SMALL(IF((ROW(مسودة!$C$184:$C$213)*(مسودة!$C$184:$C$213=$C$201)),ROW(مسودة!$C$184:$C$213)),ROW()-ROW(K202)+1)),مسودة!K185:'مسودة'!K$213)),0))</f>
        <v/>
      </c>
      <c r="L202" s="32" t="str">
        <f t="array" ref="L202">IF($C$201="","",IFERROR(MAX(IF((ROW(مسودة!$C$184:$C$213)=SMALL(IF((ROW(مسودة!$C$184:$C$213)*(مسودة!$C$184:$C$213=$C$201)),ROW(مسودة!$C$184:$C$213)),ROW()-ROW(L202)+1)),مسودة!L185:'مسودة'!L$213)),0))</f>
        <v/>
      </c>
      <c r="M202" s="32" t="str">
        <f t="array" ref="M202">IF($C$201="","",IFERROR(MAX(IF((ROW(مسودة!$C$184:$C$213)=SMALL(IF((ROW(مسودة!$C$184:$C$213)*(مسودة!$C$184:$C$213=$C$201)),ROW(مسودة!$C$184:$C$213)),ROW()-ROW(M202)+1)),مسودة!M185:'مسودة'!M$213)),0))</f>
        <v/>
      </c>
      <c r="N202" s="32" t="str">
        <f t="array" ref="N202">IF($C$201="","",IFERROR(MAX(IF((ROW(مسودة!$C$184:$C$213)=SMALL(IF((ROW(مسودة!$C$184:$C$213)*(مسودة!$C$184:$C$213=$C$201)),ROW(مسودة!$C$184:$C$213)),ROW()-ROW(N202)+1)),مسودة!N185:'مسودة'!N$213)),0))</f>
        <v/>
      </c>
      <c r="O202" s="32" t="str">
        <f t="array" ref="O202">IF($C$201="","",IFERROR(MAX(IF((ROW(مسودة!$C$184:$C$213)=SMALL(IF((ROW(مسودة!$C$184:$C$213)*(مسودة!$C$184:$C$213=$C$201)),ROW(مسودة!$C$184:$C$213)),ROW()-ROW(O202)+1)),مسودة!O185:'مسودة'!O$213)),0))</f>
        <v/>
      </c>
      <c r="P202" s="32" t="str">
        <f t="array" ref="P202">IF($C$201="","",IFERROR(MAX(IF((ROW(مسودة!$C$184:$C$213)=SMALL(IF((ROW(مسودة!$C$184:$C$213)*(مسودة!$C$184:$C$213=$C$201)),ROW(مسودة!$C$184:$C$213)),ROW()-ROW(P202)+1)),مسودة!P185:'مسودة'!P$213)),0))</f>
        <v/>
      </c>
      <c r="Q202" s="32" t="str">
        <f t="array" ref="Q202">IF($C$201="","",IFERROR(MAX(IF((ROW(مسودة!$C$184:$C$213)=SMALL(IF((ROW(مسودة!$C$184:$C$213)*(مسودة!$C$184:$C$213=$C$201)),ROW(مسودة!$C$184:$C$213)),ROW()-ROW(Q202)+1)),مسودة!Q185:'مسودة'!Q$213)),0))</f>
        <v/>
      </c>
      <c r="R202" s="32" t="str">
        <f t="array" ref="R202">IF($C$201="","",IFERROR(MAX(IF((ROW(مسودة!$C$184:$C$213)=SMALL(IF((ROW(مسودة!$C$184:$C$213)*(مسودة!$C$184:$C$213=$C$201)),ROW(مسودة!$C$184:$C$213)),ROW()-ROW(R202)+1)),مسودة!R185:'مسودة'!R$213)),0))</f>
        <v/>
      </c>
      <c r="S202" s="32" t="str">
        <f t="array" ref="S202">IF($C$201="","",IFERROR(MAX(IF((ROW(مسودة!$C$184:$C$213)=SMALL(IF((ROW(مسودة!$C$184:$C$213)*(مسودة!$C$184:$C$213=$C$201)),ROW(مسودة!$C$184:$C$213)),ROW()-ROW(S202)+1)),مسودة!S185:'مسودة'!S$213)),0))</f>
        <v/>
      </c>
      <c r="T202" s="32" t="str">
        <f t="array" ref="T202">IF($C$201="","",IFERROR(MAX(IF((ROW(مسودة!$C$184:$C$213)=SMALL(IF((ROW(مسودة!$C$184:$C$213)*(مسودة!$C$184:$C$213=$C$201)),ROW(مسودة!$C$184:$C$213)),ROW()-ROW(T202)+1)),مسودة!T185:'مسودة'!T$213)),0))</f>
        <v/>
      </c>
      <c r="U202" s="32" t="str">
        <f t="array" ref="U202">IF($C$201="","",IFERROR(MAX(IF((ROW(مسودة!$C$184:$C$213)=SMALL(IF((ROW(مسودة!$C$184:$C$213)*(مسودة!$C$184:$C$213=$C$201)),ROW(مسودة!$C$184:$C$213)),ROW()-ROW(U202)+1)),مسودة!U185:'مسودة'!U$213)),0))</f>
        <v/>
      </c>
      <c r="V202" s="32" t="str">
        <f t="array" ref="V202">IF($C$201="","",IFERROR(MAX(IF((ROW(مسودة!$C$184:$C$213)=SMALL(IF((ROW(مسودة!$C$184:$C$213)*(مسودة!$C$184:$C$213=$C$201)),ROW(مسودة!$C$184:$C$213)),ROW()-ROW(V202)+1)),مسودة!V185:'مسودة'!V$213)),0))</f>
        <v/>
      </c>
      <c r="W202" s="32" t="str">
        <f t="array" ref="W202">IF($C$201="","",IFERROR(MAX(IF((ROW(مسودة!$C$184:$C$213)=SMALL(IF((ROW(مسودة!$C$184:$C$213)*(مسودة!$C$184:$C$213=$C$201)),ROW(مسودة!$C$184:$C$213)),ROW()-ROW(W202)+1)),مسودة!W185:'مسودة'!W$213)),0))</f>
        <v/>
      </c>
      <c r="X202" s="32" t="str">
        <f t="array" ref="X202">IF($C$201="","",IFERROR(MAX(IF((ROW(مسودة!$C$184:$C$213)=SMALL(IF((ROW(مسودة!$C$184:$C$213)*(مسودة!$C$184:$C$213=$C$201)),ROW(مسودة!$C$184:$C$213)),ROW()-ROW(X202)+1)),مسودة!X185:'مسودة'!X$213)),0))</f>
        <v/>
      </c>
      <c r="Y202" s="32" t="str">
        <f t="array" ref="Y202">IF($C$201="","",IFERROR(MAX(IF((ROW(مسودة!$C$184:$C$213)=SMALL(IF((ROW(مسودة!$C$184:$C$213)*(مسودة!$C$184:$C$213=$C$201)),ROW(مسودة!$C$184:$C$213)),ROW()-ROW(Y202)+1)),مسودة!Y185:'مسودة'!Y$213)),0))</f>
        <v/>
      </c>
      <c r="Z202" s="32" t="str">
        <f t="array" ref="Z202">IF($C$201="","",IFERROR(MAX(IF((ROW(مسودة!$C$184:$C$213)=SMALL(IF((ROW(مسودة!$C$184:$C$213)*(مسودة!$C$184:$C$213=$C$201)),ROW(مسودة!$C$184:$C$213)),ROW()-ROW(Z202)+1)),مسودة!Z185:'مسودة'!Z$213)),0))</f>
        <v/>
      </c>
      <c r="AA202" s="32" t="str">
        <f t="array" ref="AA202">IF($C$201="","",IFERROR(MAX(IF((ROW(مسودة!$C$184:$C$213)=SMALL(IF((ROW(مسودة!$C$184:$C$213)*(مسودة!$C$184:$C$213=$C$201)),ROW(مسودة!$C$184:$C$213)),ROW()-ROW(AA202)+1)),مسودة!AA185:'مسودة'!AA$213)),0))</f>
        <v/>
      </c>
      <c r="AB202" s="32" t="str">
        <f t="array" ref="AB202">IF($C$201="","",IFERROR(MAX(IF((ROW(مسودة!$C$184:$C$213)=SMALL(IF((ROW(مسودة!$C$184:$C$213)*(مسودة!$C$184:$C$213=$C$201)),ROW(مسودة!$C$184:$C$213)),ROW()-ROW(AB202)+1)),مسودة!AB185:'مسودة'!AB$213)),0))</f>
        <v/>
      </c>
      <c r="AC202" s="32" t="str">
        <f t="array" ref="AC202">IF($C$201="","",IFERROR(MAX(IF((ROW(مسودة!$C$184:$C$213)=SMALL(IF((ROW(مسودة!$C$184:$C$213)*(مسودة!$C$184:$C$213=$C$201)),ROW(مسودة!$C$184:$C$213)),ROW()-ROW(AC202)+1)),مسودة!AC185:'مسودة'!AC$213)),0))</f>
        <v/>
      </c>
      <c r="AD202" s="32" t="str">
        <f t="array" ref="AD202">IF($C$201="","",IFERROR(MAX(IF((ROW(مسودة!$C$184:$C$213)=SMALL(IF((ROW(مسودة!$C$184:$C$213)*(مسودة!$C$184:$C$213=$C$201)),ROW(مسودة!$C$184:$C$213)),ROW()-ROW(AD202)+1)),مسودة!AD185:'مسودة'!AD$213)),0))</f>
        <v/>
      </c>
      <c r="AE202" s="32" t="str">
        <f t="array" ref="AE202">IF($C$201="","",IFERROR(MAX(IF((ROW(مسودة!$C$184:$C$213)=SMALL(IF((ROW(مسودة!$C$184:$C$213)*(مسودة!$C$184:$C$213=$C$201)),ROW(مسودة!$C$184:$C$213)),ROW()-ROW(AE202)+1)),مسودة!AE185:'مسودة'!AE$213)),0))</f>
        <v/>
      </c>
      <c r="AF202" s="32" t="str">
        <f t="array" ref="AF202">IF($C$201="","",IFERROR(MAX(IF((ROW(مسودة!$C$184:$C$213)=SMALL(IF((ROW(مسودة!$C$184:$C$213)*(مسودة!$C$184:$C$213=$C$201)),ROW(مسودة!$C$184:$C$213)),ROW()-ROW(AF202)+1)),مسودة!AF185:'مسودة'!AF$213)),0))</f>
        <v/>
      </c>
      <c r="AG202" s="32" t="str">
        <f t="array" ref="AG202">IF($C$201="","",IFERROR(MAX(IF((ROW(مسودة!$C$184:$C$213)=SMALL(IF((ROW(مسودة!$C$184:$C$213)*(مسودة!$C$184:$C$213=$C$201)),ROW(مسودة!$C$184:$C$213)),ROW()-ROW(AG202)+1)),مسودة!AG185:'مسودة'!AG$213)),0))</f>
        <v/>
      </c>
      <c r="AH202" s="32" t="str">
        <f t="array" ref="AH202">IF($C$201="","",IFERROR(MAX(IF((ROW(مسودة!$C$184:$C$213)=SMALL(IF((ROW(مسودة!$C$184:$C$213)*(مسودة!$C$184:$C$213=$C$201)),ROW(مسودة!$C$184:$C$213)),ROW()-ROW(AH202)+1)),مسودة!AH185:'مسودة'!AH$213)),0))</f>
        <v/>
      </c>
      <c r="AI202" s="32" t="str">
        <f t="array" ref="AI202">IF($C$201="","",IFERROR(MAX(IF((ROW(مسودة!$C$184:$C$213)=SMALL(IF((ROW(مسودة!$C$184:$C$213)*(مسودة!$C$184:$C$213=$C$201)),ROW(مسودة!$C$184:$C$213)),ROW()-ROW(AI202)+1)),مسودة!AI185:'مسودة'!AI$213)),0))</f>
        <v/>
      </c>
      <c r="AJ202" s="32" t="str">
        <f t="array" ref="AJ202">IF($C$201="","",IFERROR(MAX(IF((ROW(مسودة!$C$184:$C$213)=SMALL(IF((ROW(مسودة!$C$184:$C$213)*(مسودة!$C$184:$C$213=$C$201)),ROW(مسودة!$C$184:$C$213)),ROW()-ROW(AJ202)+1)),مسودة!AJ185:'مسودة'!AJ$213)),0))</f>
        <v/>
      </c>
      <c r="AK202" s="32" t="str">
        <f t="array" ref="AK202">IF($C$201="","",IFERROR(MAX(IF((ROW(مسودة!$C$184:$C$213)=SMALL(IF((ROW(مسودة!$C$184:$C$213)*(مسودة!$C$184:$C$213=$C$201)),ROW(مسودة!$C$184:$C$213)),ROW()-ROW(AK202)+1)),مسودة!AK185:'مسودة'!AK$213)),0))</f>
        <v/>
      </c>
      <c r="AL202" s="32" t="str">
        <f t="array" ref="AL202">IF($C$201="","",IFERROR(MAX(IF((ROW(مسودة!$C$184:$C$213)=SMALL(IF((ROW(مسودة!$C$184:$C$213)*(مسودة!$C$184:$C$213=$C$201)),ROW(مسودة!$C$184:$C$213)),ROW()-ROW(AL202)+1)),مسودة!AL185:'مسودة'!AL$213)),0))</f>
        <v/>
      </c>
      <c r="AM202" s="32" t="str">
        <f t="array" ref="AM202">IF($C$201="","",IFERROR(MAX(IF((ROW(مسودة!$C$184:$C$213)=SMALL(IF((ROW(مسودة!$C$184:$C$213)*(مسودة!$C$184:$C$213=$C$201)),ROW(مسودة!$C$184:$C$213)),ROW()-ROW(AM202)+1)),مسودة!AM185:'مسودة'!AM$213)),0))</f>
        <v/>
      </c>
      <c r="AN202" s="46"/>
      <c r="AO202" s="46"/>
      <c r="AP202" s="48"/>
      <c r="AQ202" s="41"/>
      <c r="AR202" s="41"/>
      <c r="AS202" s="41"/>
      <c r="AT202" s="41"/>
      <c r="AU202" s="96"/>
    </row>
    <row r="203" spans="2:47" ht="28.5" customHeight="1" thickBot="1">
      <c r="B203" s="40"/>
      <c r="C203" s="85"/>
      <c r="D203" s="43"/>
      <c r="E203" s="43"/>
      <c r="F203" s="14" t="s">
        <v>32</v>
      </c>
      <c r="G203" s="32" t="str">
        <f t="array" ref="G203">IF($C$201="","",IFERROR(MAX(IF((ROW(مسودة!$C$184:$C$213)=SMALL(IF((ROW(مسودة!$C$184:$C$213)*(مسودة!$C$184:$C$213=$C$201)),ROW(مسودة!$C$184:$C$213)),ROW()-ROW(G203)+1)),مسودة!G186:'مسودة'!G$213)),0))</f>
        <v/>
      </c>
      <c r="H203" s="32" t="str">
        <f t="array" ref="H203">IF($C$201="","",IFERROR(MAX(IF((ROW(مسودة!$C$184:$C$213)=SMALL(IF((ROW(مسودة!$C$184:$C$213)*(مسودة!$C$184:$C$213=$C$201)),ROW(مسودة!$C$184:$C$213)),ROW()-ROW(H203)+1)),مسودة!H186:'مسودة'!H$213)),0))</f>
        <v/>
      </c>
      <c r="I203" s="32" t="str">
        <f t="array" ref="I203">IF($C$201="","",IFERROR(MAX(IF((ROW(مسودة!$C$184:$C$213)=SMALL(IF((ROW(مسودة!$C$184:$C$213)*(مسودة!$C$184:$C$213=$C$201)),ROW(مسودة!$C$184:$C$213)),ROW()-ROW(I203)+1)),مسودة!I186:'مسودة'!I$213)),0))</f>
        <v/>
      </c>
      <c r="J203" s="32" t="str">
        <f t="array" ref="J203">IF($C$201="","",IFERROR(MAX(IF((ROW(مسودة!$C$184:$C$213)=SMALL(IF((ROW(مسودة!$C$184:$C$213)*(مسودة!$C$184:$C$213=$C$201)),ROW(مسودة!$C$184:$C$213)),ROW()-ROW(J203)+1)),مسودة!J186:'مسودة'!J$213)),0))</f>
        <v/>
      </c>
      <c r="K203" s="32" t="str">
        <f t="array" ref="K203">IF($C$201="","",IFERROR(MAX(IF((ROW(مسودة!$C$184:$C$213)=SMALL(IF((ROW(مسودة!$C$184:$C$213)*(مسودة!$C$184:$C$213=$C$201)),ROW(مسودة!$C$184:$C$213)),ROW()-ROW(K203)+1)),مسودة!K186:'مسودة'!K$213)),0))</f>
        <v/>
      </c>
      <c r="L203" s="32" t="str">
        <f t="array" ref="L203">IF($C$201="","",IFERROR(MAX(IF((ROW(مسودة!$C$184:$C$213)=SMALL(IF((ROW(مسودة!$C$184:$C$213)*(مسودة!$C$184:$C$213=$C$201)),ROW(مسودة!$C$184:$C$213)),ROW()-ROW(L203)+1)),مسودة!L186:'مسودة'!L$213)),0))</f>
        <v/>
      </c>
      <c r="M203" s="32" t="str">
        <f t="array" ref="M203">IF($C$201="","",IFERROR(MAX(IF((ROW(مسودة!$C$184:$C$213)=SMALL(IF((ROW(مسودة!$C$184:$C$213)*(مسودة!$C$184:$C$213=$C$201)),ROW(مسودة!$C$184:$C$213)),ROW()-ROW(M203)+1)),مسودة!M186:'مسودة'!M$213)),0))</f>
        <v/>
      </c>
      <c r="N203" s="32" t="str">
        <f t="array" ref="N203">IF($C$201="","",IFERROR(MAX(IF((ROW(مسودة!$C$184:$C$213)=SMALL(IF((ROW(مسودة!$C$184:$C$213)*(مسودة!$C$184:$C$213=$C$201)),ROW(مسودة!$C$184:$C$213)),ROW()-ROW(N203)+1)),مسودة!N186:'مسودة'!N$213)),0))</f>
        <v/>
      </c>
      <c r="O203" s="32" t="str">
        <f t="array" ref="O203">IF($C$201="","",IFERROR(MAX(IF((ROW(مسودة!$C$184:$C$213)=SMALL(IF((ROW(مسودة!$C$184:$C$213)*(مسودة!$C$184:$C$213=$C$201)),ROW(مسودة!$C$184:$C$213)),ROW()-ROW(O203)+1)),مسودة!O186:'مسودة'!O$213)),0))</f>
        <v/>
      </c>
      <c r="P203" s="32" t="str">
        <f t="array" ref="P203">IF($C$201="","",IFERROR(MAX(IF((ROW(مسودة!$C$184:$C$213)=SMALL(IF((ROW(مسودة!$C$184:$C$213)*(مسودة!$C$184:$C$213=$C$201)),ROW(مسودة!$C$184:$C$213)),ROW()-ROW(P203)+1)),مسودة!P186:'مسودة'!P$213)),0))</f>
        <v/>
      </c>
      <c r="Q203" s="32" t="str">
        <f t="array" ref="Q203">IF($C$201="","",IFERROR(MAX(IF((ROW(مسودة!$C$184:$C$213)=SMALL(IF((ROW(مسودة!$C$184:$C$213)*(مسودة!$C$184:$C$213=$C$201)),ROW(مسودة!$C$184:$C$213)),ROW()-ROW(Q203)+1)),مسودة!Q186:'مسودة'!Q$213)),0))</f>
        <v/>
      </c>
      <c r="R203" s="32" t="str">
        <f t="array" ref="R203">IF($C$201="","",IFERROR(MAX(IF((ROW(مسودة!$C$184:$C$213)=SMALL(IF((ROW(مسودة!$C$184:$C$213)*(مسودة!$C$184:$C$213=$C$201)),ROW(مسودة!$C$184:$C$213)),ROW()-ROW(R203)+1)),مسودة!R186:'مسودة'!R$213)),0))</f>
        <v/>
      </c>
      <c r="S203" s="32" t="str">
        <f t="array" ref="S203">IF($C$201="","",IFERROR(MAX(IF((ROW(مسودة!$C$184:$C$213)=SMALL(IF((ROW(مسودة!$C$184:$C$213)*(مسودة!$C$184:$C$213=$C$201)),ROW(مسودة!$C$184:$C$213)),ROW()-ROW(S203)+1)),مسودة!S186:'مسودة'!S$213)),0))</f>
        <v/>
      </c>
      <c r="T203" s="32" t="str">
        <f t="array" ref="T203">IF($C$201="","",IFERROR(MAX(IF((ROW(مسودة!$C$184:$C$213)=SMALL(IF((ROW(مسودة!$C$184:$C$213)*(مسودة!$C$184:$C$213=$C$201)),ROW(مسودة!$C$184:$C$213)),ROW()-ROW(T203)+1)),مسودة!T186:'مسودة'!T$213)),0))</f>
        <v/>
      </c>
      <c r="U203" s="32" t="str">
        <f t="array" ref="U203">IF($C$201="","",IFERROR(MAX(IF((ROW(مسودة!$C$184:$C$213)=SMALL(IF((ROW(مسودة!$C$184:$C$213)*(مسودة!$C$184:$C$213=$C$201)),ROW(مسودة!$C$184:$C$213)),ROW()-ROW(U203)+1)),مسودة!U186:'مسودة'!U$213)),0))</f>
        <v/>
      </c>
      <c r="V203" s="32" t="str">
        <f t="array" ref="V203">IF($C$201="","",IFERROR(MAX(IF((ROW(مسودة!$C$184:$C$213)=SMALL(IF((ROW(مسودة!$C$184:$C$213)*(مسودة!$C$184:$C$213=$C$201)),ROW(مسودة!$C$184:$C$213)),ROW()-ROW(V203)+1)),مسودة!V186:'مسودة'!V$213)),0))</f>
        <v/>
      </c>
      <c r="W203" s="32" t="str">
        <f t="array" ref="W203">IF($C$201="","",IFERROR(MAX(IF((ROW(مسودة!$C$184:$C$213)=SMALL(IF((ROW(مسودة!$C$184:$C$213)*(مسودة!$C$184:$C$213=$C$201)),ROW(مسودة!$C$184:$C$213)),ROW()-ROW(W203)+1)),مسودة!W186:'مسودة'!W$213)),0))</f>
        <v/>
      </c>
      <c r="X203" s="32" t="str">
        <f t="array" ref="X203">IF($C$201="","",IFERROR(MAX(IF((ROW(مسودة!$C$184:$C$213)=SMALL(IF((ROW(مسودة!$C$184:$C$213)*(مسودة!$C$184:$C$213=$C$201)),ROW(مسودة!$C$184:$C$213)),ROW()-ROW(X203)+1)),مسودة!X186:'مسودة'!X$213)),0))</f>
        <v/>
      </c>
      <c r="Y203" s="32" t="str">
        <f t="array" ref="Y203">IF($C$201="","",IFERROR(MAX(IF((ROW(مسودة!$C$184:$C$213)=SMALL(IF((ROW(مسودة!$C$184:$C$213)*(مسودة!$C$184:$C$213=$C$201)),ROW(مسودة!$C$184:$C$213)),ROW()-ROW(Y203)+1)),مسودة!Y186:'مسودة'!Y$213)),0))</f>
        <v/>
      </c>
      <c r="Z203" s="32" t="str">
        <f t="array" ref="Z203">IF($C$201="","",IFERROR(MAX(IF((ROW(مسودة!$C$184:$C$213)=SMALL(IF((ROW(مسودة!$C$184:$C$213)*(مسودة!$C$184:$C$213=$C$201)),ROW(مسودة!$C$184:$C$213)),ROW()-ROW(Z203)+1)),مسودة!Z186:'مسودة'!Z$213)),0))</f>
        <v/>
      </c>
      <c r="AA203" s="32" t="str">
        <f t="array" ref="AA203">IF($C$201="","",IFERROR(MAX(IF((ROW(مسودة!$C$184:$C$213)=SMALL(IF((ROW(مسودة!$C$184:$C$213)*(مسودة!$C$184:$C$213=$C$201)),ROW(مسودة!$C$184:$C$213)),ROW()-ROW(AA203)+1)),مسودة!AA186:'مسودة'!AA$213)),0))</f>
        <v/>
      </c>
      <c r="AB203" s="32" t="str">
        <f t="array" ref="AB203">IF($C$201="","",IFERROR(MAX(IF((ROW(مسودة!$C$184:$C$213)=SMALL(IF((ROW(مسودة!$C$184:$C$213)*(مسودة!$C$184:$C$213=$C$201)),ROW(مسودة!$C$184:$C$213)),ROW()-ROW(AB203)+1)),مسودة!AB186:'مسودة'!AB$213)),0))</f>
        <v/>
      </c>
      <c r="AC203" s="32" t="str">
        <f t="array" ref="AC203">IF($C$201="","",IFERROR(MAX(IF((ROW(مسودة!$C$184:$C$213)=SMALL(IF((ROW(مسودة!$C$184:$C$213)*(مسودة!$C$184:$C$213=$C$201)),ROW(مسودة!$C$184:$C$213)),ROW()-ROW(AC203)+1)),مسودة!AC186:'مسودة'!AC$213)),0))</f>
        <v/>
      </c>
      <c r="AD203" s="32" t="str">
        <f t="array" ref="AD203">IF($C$201="","",IFERROR(MAX(IF((ROW(مسودة!$C$184:$C$213)=SMALL(IF((ROW(مسودة!$C$184:$C$213)*(مسودة!$C$184:$C$213=$C$201)),ROW(مسودة!$C$184:$C$213)),ROW()-ROW(AD203)+1)),مسودة!AD186:'مسودة'!AD$213)),0))</f>
        <v/>
      </c>
      <c r="AE203" s="32" t="str">
        <f t="array" ref="AE203">IF($C$201="","",IFERROR(MAX(IF((ROW(مسودة!$C$184:$C$213)=SMALL(IF((ROW(مسودة!$C$184:$C$213)*(مسودة!$C$184:$C$213=$C$201)),ROW(مسودة!$C$184:$C$213)),ROW()-ROW(AE203)+1)),مسودة!AE186:'مسودة'!AE$213)),0))</f>
        <v/>
      </c>
      <c r="AF203" s="32" t="str">
        <f t="array" ref="AF203">IF($C$201="","",IFERROR(MAX(IF((ROW(مسودة!$C$184:$C$213)=SMALL(IF((ROW(مسودة!$C$184:$C$213)*(مسودة!$C$184:$C$213=$C$201)),ROW(مسودة!$C$184:$C$213)),ROW()-ROW(AF203)+1)),مسودة!AF186:'مسودة'!AF$213)),0))</f>
        <v/>
      </c>
      <c r="AG203" s="32" t="str">
        <f t="array" ref="AG203">IF($C$201="","",IFERROR(MAX(IF((ROW(مسودة!$C$184:$C$213)=SMALL(IF((ROW(مسودة!$C$184:$C$213)*(مسودة!$C$184:$C$213=$C$201)),ROW(مسودة!$C$184:$C$213)),ROW()-ROW(AG203)+1)),مسودة!AG186:'مسودة'!AG$213)),0))</f>
        <v/>
      </c>
      <c r="AH203" s="32" t="str">
        <f t="array" ref="AH203">IF($C$201="","",IFERROR(MAX(IF((ROW(مسودة!$C$184:$C$213)=SMALL(IF((ROW(مسودة!$C$184:$C$213)*(مسودة!$C$184:$C$213=$C$201)),ROW(مسودة!$C$184:$C$213)),ROW()-ROW(AH203)+1)),مسودة!AH186:'مسودة'!AH$213)),0))</f>
        <v/>
      </c>
      <c r="AI203" s="32" t="str">
        <f t="array" ref="AI203">IF($C$201="","",IFERROR(MAX(IF((ROW(مسودة!$C$184:$C$213)=SMALL(IF((ROW(مسودة!$C$184:$C$213)*(مسودة!$C$184:$C$213=$C$201)),ROW(مسودة!$C$184:$C$213)),ROW()-ROW(AI203)+1)),مسودة!AI186:'مسودة'!AI$213)),0))</f>
        <v/>
      </c>
      <c r="AJ203" s="32" t="str">
        <f t="array" ref="AJ203">IF($C$201="","",IFERROR(MAX(IF((ROW(مسودة!$C$184:$C$213)=SMALL(IF((ROW(مسودة!$C$184:$C$213)*(مسودة!$C$184:$C$213=$C$201)),ROW(مسودة!$C$184:$C$213)),ROW()-ROW(AJ203)+1)),مسودة!AJ186:'مسودة'!AJ$213)),0))</f>
        <v/>
      </c>
      <c r="AK203" s="32" t="str">
        <f t="array" ref="AK203">IF($C$201="","",IFERROR(MAX(IF((ROW(مسودة!$C$184:$C$213)=SMALL(IF((ROW(مسودة!$C$184:$C$213)*(مسودة!$C$184:$C$213=$C$201)),ROW(مسودة!$C$184:$C$213)),ROW()-ROW(AK203)+1)),مسودة!AK186:'مسودة'!AK$213)),0))</f>
        <v/>
      </c>
      <c r="AL203" s="32" t="str">
        <f t="array" ref="AL203">IF($C$201="","",IFERROR(MAX(IF((ROW(مسودة!$C$184:$C$213)=SMALL(IF((ROW(مسودة!$C$184:$C$213)*(مسودة!$C$184:$C$213=$C$201)),ROW(مسودة!$C$184:$C$213)),ROW()-ROW(AL203)+1)),مسودة!AL186:'مسودة'!AL$213)),0))</f>
        <v/>
      </c>
      <c r="AM203" s="32" t="str">
        <f t="array" ref="AM203">IF($C$201="","",IFERROR(MAX(IF((ROW(مسودة!$C$184:$C$213)=SMALL(IF((ROW(مسودة!$C$184:$C$213)*(مسودة!$C$184:$C$213=$C$201)),ROW(مسودة!$C$184:$C$213)),ROW()-ROW(AM203)+1)),مسودة!AM186:'مسودة'!AM$213)),0))</f>
        <v/>
      </c>
      <c r="AN203" s="32" t="str">
        <f t="array" ref="AN203">IF($C$201="","",IFERROR(MAX(IF((ROW(مسودة!$C$184:$C$213)=SMALL(IF((ROW(مسودة!$C$184:$C$213)*(مسودة!$C$184:$C$213=$C$201)),ROW(مسودة!$C$184:$C$213)),ROW()-ROW(AN203)+1)),مسودة!AN186:AN$213)),0))</f>
        <v/>
      </c>
      <c r="AO203" s="32" t="str">
        <f t="array" ref="AO203">IF($C$201="","",IFERROR(MAX(IF((ROW(مسودة!$C$184:$C$213)=SMALL(IF((ROW(مسودة!$C$184:$C$213)*(مسودة!$C$184:$C$213=$C$201)),ROW(مسودة!$C$184:$C$213)),ROW()-ROW(AO203)+1)),مسودة!AO186:AO$213)),0))</f>
        <v/>
      </c>
      <c r="AP203" s="32" t="str">
        <f>IF(AO203&lt;50,"   ",IF(AO203&lt;65,"مقبول",IF(AO203&lt;75,"جيد",IF(AO203&lt;85,"جيدجداً",IF(AO203&lt;=100,"ممتاز","")))))</f>
        <v/>
      </c>
      <c r="AQ203" s="41"/>
      <c r="AR203" s="41"/>
      <c r="AS203" s="41"/>
      <c r="AT203" s="41"/>
      <c r="AU203" s="97"/>
    </row>
    <row r="204" spans="2:47" ht="28.5" customHeight="1" thickBot="1">
      <c r="B204" s="40">
        <f t="shared" ref="B204" si="27">B201+1</f>
        <v>46</v>
      </c>
      <c r="C204" s="90" t="str">
        <f t="array" ref="C204">IF(ISERROR(INDEX(مسودة!$C$184:$AV$213,SMALL(IF((مسودة!$AV$184:$AV$213="ناجح"),ROW(مسودة!$C$184:$AV$213)-MIN(ROW(مسودة!$C$184:$AV$213))+1,""),ROW(A6)),COLUMN(A6))),"",INDEX(مسودة!$C$184:$AV$213,SMALL(IF((مسودة!$AV$184:$AV$213="ناجح"),ROW(مسودة!$C$184:$AV$213)-MIN(ROW(مسودة!$C$184:$AV$213))+1,""),ROW(A6)),COLUMN(A6)))</f>
        <v/>
      </c>
      <c r="D204" s="87" t="str">
        <f>IF(C204&lt;&gt;"",VLOOKUP(C204,مسودة!$C$184:$D$213,2,0),"")</f>
        <v/>
      </c>
      <c r="E204" s="87" t="str">
        <f>IF(C204&lt;&gt;"",VLOOKUP(C204,مسودة!$C$184:$E$213,3,0),"")</f>
        <v/>
      </c>
      <c r="F204" s="11" t="s">
        <v>30</v>
      </c>
      <c r="G204" s="32" t="str">
        <f t="array" ref="G204">IF($C$204="","",IFERROR(MAX(IF((ROW(مسودة!$C$184:$C$213)=SMALL(IF((ROW(مسودة!$C$184:$C$213)*(مسودة!$C$184:$C$213=$C$204)),ROW(مسودة!$C$184:$C$213)),ROW()-ROW(G204)+1)),مسودة!G184:'مسودة'!G$213)),0))</f>
        <v/>
      </c>
      <c r="H204" s="32" t="str">
        <f t="array" ref="H204">IF($C$204="","",IFERROR(MAX(IF((ROW(مسودة!$C$184:$C$213)=SMALL(IF((ROW(مسودة!$C$184:$C$213)*(مسودة!$C$184:$C$213=$C$204)),ROW(مسودة!$C$184:$C$213)),ROW()-ROW(H204)+1)),مسودة!H184:'مسودة'!H$213)),0))</f>
        <v/>
      </c>
      <c r="I204" s="32" t="str">
        <f t="array" ref="I204">IF($C$204="","",IFERROR(MAX(IF((ROW(مسودة!$C$184:$C$213)=SMALL(IF((ROW(مسودة!$C$184:$C$213)*(مسودة!$C$184:$C$213=$C$204)),ROW(مسودة!$C$184:$C$213)),ROW()-ROW(I204)+1)),مسودة!I184:'مسودة'!I$213)),0))</f>
        <v/>
      </c>
      <c r="J204" s="32" t="str">
        <f t="array" ref="J204">IF($C$204="","",IFERROR(MAX(IF((ROW(مسودة!$C$184:$C$213)=SMALL(IF((ROW(مسودة!$C$184:$C$213)*(مسودة!$C$184:$C$213=$C$204)),ROW(مسودة!$C$184:$C$213)),ROW()-ROW(J204)+1)),مسودة!J184:'مسودة'!J$213)),0))</f>
        <v/>
      </c>
      <c r="K204" s="32" t="str">
        <f t="array" ref="K204">IF($C$204="","",IFERROR(MAX(IF((ROW(مسودة!$C$184:$C$213)=SMALL(IF((ROW(مسودة!$C$184:$C$213)*(مسودة!$C$184:$C$213=$C$204)),ROW(مسودة!$C$184:$C$213)),ROW()-ROW(K204)+1)),مسودة!K184:'مسودة'!K$213)),0))</f>
        <v/>
      </c>
      <c r="L204" s="32" t="str">
        <f t="array" ref="L204">IF($C$204="","",IFERROR(MAX(IF((ROW(مسودة!$C$184:$C$213)=SMALL(IF((ROW(مسودة!$C$184:$C$213)*(مسودة!$C$184:$C$213=$C$204)),ROW(مسودة!$C$184:$C$213)),ROW()-ROW(L204)+1)),مسودة!L184:'مسودة'!L$213)),0))</f>
        <v/>
      </c>
      <c r="M204" s="32" t="str">
        <f t="array" ref="M204">IF($C$204="","",IFERROR(MAX(IF((ROW(مسودة!$C$184:$C$213)=SMALL(IF((ROW(مسودة!$C$184:$C$213)*(مسودة!$C$184:$C$213=$C$204)),ROW(مسودة!$C$184:$C$213)),ROW()-ROW(M204)+1)),مسودة!M184:'مسودة'!M$213)),0))</f>
        <v/>
      </c>
      <c r="N204" s="32" t="str">
        <f t="array" ref="N204">IF($C$204="","",IFERROR(MAX(IF((ROW(مسودة!$C$184:$C$213)=SMALL(IF((ROW(مسودة!$C$184:$C$213)*(مسودة!$C$184:$C$213=$C$204)),ROW(مسودة!$C$184:$C$213)),ROW()-ROW(N204)+1)),مسودة!N184:'مسودة'!N$213)),0))</f>
        <v/>
      </c>
      <c r="O204" s="32" t="str">
        <f t="array" ref="O204">IF($C$204="","",IFERROR(MAX(IF((ROW(مسودة!$C$184:$C$213)=SMALL(IF((ROW(مسودة!$C$184:$C$213)*(مسودة!$C$184:$C$213=$C$204)),ROW(مسودة!$C$184:$C$213)),ROW()-ROW(O204)+1)),مسودة!O184:'مسودة'!O$213)),0))</f>
        <v/>
      </c>
      <c r="P204" s="32" t="str">
        <f t="array" ref="P204">IF($C$204="","",IFERROR(MAX(IF((ROW(مسودة!$C$184:$C$213)=SMALL(IF((ROW(مسودة!$C$184:$C$213)*(مسودة!$C$184:$C$213=$C$204)),ROW(مسودة!$C$184:$C$213)),ROW()-ROW(P204)+1)),مسودة!P184:'مسودة'!P$213)),0))</f>
        <v/>
      </c>
      <c r="Q204" s="32" t="str">
        <f t="array" ref="Q204">IF($C$204="","",IFERROR(MAX(IF((ROW(مسودة!$C$184:$C$213)=SMALL(IF((ROW(مسودة!$C$184:$C$213)*(مسودة!$C$184:$C$213=$C$204)),ROW(مسودة!$C$184:$C$213)),ROW()-ROW(Q204)+1)),مسودة!Q184:'مسودة'!Q$213)),0))</f>
        <v/>
      </c>
      <c r="R204" s="32" t="str">
        <f t="array" ref="R204">IF($C$204="","",IFERROR(MAX(IF((ROW(مسودة!$C$184:$C$213)=SMALL(IF((ROW(مسودة!$C$184:$C$213)*(مسودة!$C$184:$C$213=$C$204)),ROW(مسودة!$C$184:$C$213)),ROW()-ROW(R204)+1)),مسودة!R184:'مسودة'!R$213)),0))</f>
        <v/>
      </c>
      <c r="S204" s="32" t="str">
        <f t="array" ref="S204">IF($C$204="","",IFERROR(MAX(IF((ROW(مسودة!$C$184:$C$213)=SMALL(IF((ROW(مسودة!$C$184:$C$213)*(مسودة!$C$184:$C$213=$C$204)),ROW(مسودة!$C$184:$C$213)),ROW()-ROW(S204)+1)),مسودة!S184:'مسودة'!S$213)),0))</f>
        <v/>
      </c>
      <c r="T204" s="32" t="str">
        <f t="array" ref="T204">IF($C$204="","",IFERROR(MAX(IF((ROW(مسودة!$C$184:$C$213)=SMALL(IF((ROW(مسودة!$C$184:$C$213)*(مسودة!$C$184:$C$213=$C$204)),ROW(مسودة!$C$184:$C$213)),ROW()-ROW(T204)+1)),مسودة!T184:'مسودة'!T$213)),0))</f>
        <v/>
      </c>
      <c r="U204" s="32" t="str">
        <f t="array" ref="U204">IF($C$204="","",IFERROR(MAX(IF((ROW(مسودة!$C$184:$C$213)=SMALL(IF((ROW(مسودة!$C$184:$C$213)*(مسودة!$C$184:$C$213=$C$204)),ROW(مسودة!$C$184:$C$213)),ROW()-ROW(U204)+1)),مسودة!U184:'مسودة'!U$213)),0))</f>
        <v/>
      </c>
      <c r="V204" s="32" t="str">
        <f t="array" ref="V204">IF($C$204="","",IFERROR(MAX(IF((ROW(مسودة!$C$184:$C$213)=SMALL(IF((ROW(مسودة!$C$184:$C$213)*(مسودة!$C$184:$C$213=$C$204)),ROW(مسودة!$C$184:$C$213)),ROW()-ROW(V204)+1)),مسودة!V184:'مسودة'!V$213)),0))</f>
        <v/>
      </c>
      <c r="W204" s="32" t="str">
        <f t="array" ref="W204">IF($C$204="","",IFERROR(MAX(IF((ROW(مسودة!$C$184:$C$213)=SMALL(IF((ROW(مسودة!$C$184:$C$213)*(مسودة!$C$184:$C$213=$C$204)),ROW(مسودة!$C$184:$C$213)),ROW()-ROW(W204)+1)),مسودة!W184:'مسودة'!W$213)),0))</f>
        <v/>
      </c>
      <c r="X204" s="32" t="str">
        <f t="array" ref="X204">IF($C$204="","",IFERROR(MAX(IF((ROW(مسودة!$C$184:$C$213)=SMALL(IF((ROW(مسودة!$C$184:$C$213)*(مسودة!$C$184:$C$213=$C$204)),ROW(مسودة!$C$184:$C$213)),ROW()-ROW(X204)+1)),مسودة!X184:'مسودة'!X$213)),0))</f>
        <v/>
      </c>
      <c r="Y204" s="32" t="str">
        <f t="array" ref="Y204">IF($C$204="","",IFERROR(MAX(IF((ROW(مسودة!$C$184:$C$213)=SMALL(IF((ROW(مسودة!$C$184:$C$213)*(مسودة!$C$184:$C$213=$C$204)),ROW(مسودة!$C$184:$C$213)),ROW()-ROW(Y204)+1)),مسودة!Y184:'مسودة'!Y$213)),0))</f>
        <v/>
      </c>
      <c r="Z204" s="32" t="str">
        <f t="array" ref="Z204">IF($C$204="","",IFERROR(MAX(IF((ROW(مسودة!$C$184:$C$213)=SMALL(IF((ROW(مسودة!$C$184:$C$213)*(مسودة!$C$184:$C$213=$C$204)),ROW(مسودة!$C$184:$C$213)),ROW()-ROW(Z204)+1)),مسودة!Z184:'مسودة'!Z$213)),0))</f>
        <v/>
      </c>
      <c r="AA204" s="32" t="str">
        <f t="array" ref="AA204">IF($C$204="","",IFERROR(MAX(IF((ROW(مسودة!$C$184:$C$213)=SMALL(IF((ROW(مسودة!$C$184:$C$213)*(مسودة!$C$184:$C$213=$C$204)),ROW(مسودة!$C$184:$C$213)),ROW()-ROW(AA204)+1)),مسودة!AA184:'مسودة'!AA$213)),0))</f>
        <v/>
      </c>
      <c r="AB204" s="32" t="str">
        <f t="array" ref="AB204">IF($C$204="","",IFERROR(MAX(IF((ROW(مسودة!$C$184:$C$213)=SMALL(IF((ROW(مسودة!$C$184:$C$213)*(مسودة!$C$184:$C$213=$C$204)),ROW(مسودة!$C$184:$C$213)),ROW()-ROW(AB204)+1)),مسودة!AB184:'مسودة'!AB$213)),0))</f>
        <v/>
      </c>
      <c r="AC204" s="32" t="str">
        <f t="array" ref="AC204">IF($C$204="","",IFERROR(MAX(IF((ROW(مسودة!$C$184:$C$213)=SMALL(IF((ROW(مسودة!$C$184:$C$213)*(مسودة!$C$184:$C$213=$C$204)),ROW(مسودة!$C$184:$C$213)),ROW()-ROW(AC204)+1)),مسودة!AC184:'مسودة'!AC$213)),0))</f>
        <v/>
      </c>
      <c r="AD204" s="32" t="str">
        <f t="array" ref="AD204">IF($C$204="","",IFERROR(MAX(IF((ROW(مسودة!$C$184:$C$213)=SMALL(IF((ROW(مسودة!$C$184:$C$213)*(مسودة!$C$184:$C$213=$C$204)),ROW(مسودة!$C$184:$C$213)),ROW()-ROW(AD204)+1)),مسودة!AD184:'مسودة'!AD$213)),0))</f>
        <v/>
      </c>
      <c r="AE204" s="32" t="str">
        <f t="array" ref="AE204">IF($C$204="","",IFERROR(MAX(IF((ROW(مسودة!$C$184:$C$213)=SMALL(IF((ROW(مسودة!$C$184:$C$213)*(مسودة!$C$184:$C$213=$C$204)),ROW(مسودة!$C$184:$C$213)),ROW()-ROW(AE204)+1)),مسودة!AE184:'مسودة'!AE$213)),0))</f>
        <v/>
      </c>
      <c r="AF204" s="32" t="str">
        <f t="array" ref="AF204">IF($C$204="","",IFERROR(MAX(IF((ROW(مسودة!$C$184:$C$213)=SMALL(IF((ROW(مسودة!$C$184:$C$213)*(مسودة!$C$184:$C$213=$C$204)),ROW(مسودة!$C$184:$C$213)),ROW()-ROW(AF204)+1)),مسودة!AF184:'مسودة'!AF$213)),0))</f>
        <v/>
      </c>
      <c r="AG204" s="32" t="str">
        <f t="array" ref="AG204">IF($C$204="","",IFERROR(MAX(IF((ROW(مسودة!$C$184:$C$213)=SMALL(IF((ROW(مسودة!$C$184:$C$213)*(مسودة!$C$184:$C$213=$C$204)),ROW(مسودة!$C$184:$C$213)),ROW()-ROW(AG204)+1)),مسودة!AG184:'مسودة'!AG$213)),0))</f>
        <v/>
      </c>
      <c r="AH204" s="32" t="str">
        <f t="array" ref="AH204">IF($C$204="","",IFERROR(MAX(IF((ROW(مسودة!$C$184:$C$213)=SMALL(IF((ROW(مسودة!$C$184:$C$213)*(مسودة!$C$184:$C$213=$C$204)),ROW(مسودة!$C$184:$C$213)),ROW()-ROW(AH204)+1)),مسودة!AH184:'مسودة'!AH$213)),0))</f>
        <v/>
      </c>
      <c r="AI204" s="32" t="str">
        <f t="array" ref="AI204">IF($C$204="","",IFERROR(MAX(IF((ROW(مسودة!$C$184:$C$213)=SMALL(IF((ROW(مسودة!$C$184:$C$213)*(مسودة!$C$184:$C$213=$C$204)),ROW(مسودة!$C$184:$C$213)),ROW()-ROW(AI204)+1)),مسودة!AI184:'مسودة'!AI$213)),0))</f>
        <v/>
      </c>
      <c r="AJ204" s="32" t="str">
        <f t="array" ref="AJ204">IF($C$204="","",IFERROR(MAX(IF((ROW(مسودة!$C$184:$C$213)=SMALL(IF((ROW(مسودة!$C$184:$C$213)*(مسودة!$C$184:$C$213=$C$204)),ROW(مسودة!$C$184:$C$213)),ROW()-ROW(AJ204)+1)),مسودة!AJ184:'مسودة'!AJ$213)),0))</f>
        <v/>
      </c>
      <c r="AK204" s="32" t="str">
        <f t="array" ref="AK204">IF($C$204="","",IFERROR(MAX(IF((ROW(مسودة!$C$184:$C$213)=SMALL(IF((ROW(مسودة!$C$184:$C$213)*(مسودة!$C$184:$C$213=$C$204)),ROW(مسودة!$C$184:$C$213)),ROW()-ROW(AK204)+1)),مسودة!AK184:'مسودة'!AK$213)),0))</f>
        <v/>
      </c>
      <c r="AL204" s="32" t="str">
        <f t="array" ref="AL204">IF($C$204="","",IFERROR(MAX(IF((ROW(مسودة!$C$184:$C$213)=SMALL(IF((ROW(مسودة!$C$184:$C$213)*(مسودة!$C$184:$C$213=$C$204)),ROW(مسودة!$C$184:$C$213)),ROW()-ROW(AL204)+1)),مسودة!AL184:'مسودة'!AL$213)),0))</f>
        <v/>
      </c>
      <c r="AM204" s="32" t="str">
        <f t="array" ref="AM204">IF($C$204="","",IFERROR(MAX(IF((ROW(مسودة!$C$184:$C$213)=SMALL(IF((ROW(مسودة!$C$184:$C$213)*(مسودة!$C$184:$C$213=$C$204)),ROW(مسودة!$C$184:$C$213)),ROW()-ROW(AM204)+1)),مسودة!AM184:'مسودة'!AM$213)),0))</f>
        <v/>
      </c>
      <c r="AN204" s="46"/>
      <c r="AO204" s="46"/>
      <c r="AP204" s="47"/>
      <c r="AQ204" s="41"/>
      <c r="AR204" s="41"/>
      <c r="AS204" s="41"/>
      <c r="AT204" s="41"/>
      <c r="AU204" s="95" t="str">
        <f>IFERROR(LOOKUP(2,1/((مسودة!$C$184:$C$213=C204)*(مسودة!$F$184:$F$213=F204)),مسودة!$AV$184:$AV$213),"")</f>
        <v/>
      </c>
    </row>
    <row r="205" spans="2:47" ht="28.5" customHeight="1" thickBot="1">
      <c r="B205" s="40"/>
      <c r="C205" s="91"/>
      <c r="D205" s="43"/>
      <c r="E205" s="43"/>
      <c r="F205" s="11" t="s">
        <v>31</v>
      </c>
      <c r="G205" s="32" t="str">
        <f t="array" ref="G205">IF($C$204="","",IFERROR(MAX(IF((ROW(مسودة!$C$184:$C$213)=SMALL(IF((ROW(مسودة!$C$184:$C$213)*(مسودة!$C$184:$C$213=$C$204)),ROW(مسودة!$C$184:$C$213)),ROW()-ROW(G205)+1)),مسودة!G185:'مسودة'!G$213)),0))</f>
        <v/>
      </c>
      <c r="H205" s="32" t="str">
        <f t="array" ref="H205">IF($C$204="","",IFERROR(MAX(IF((ROW(مسودة!$C$184:$C$213)=SMALL(IF((ROW(مسودة!$C$184:$C$213)*(مسودة!$C$184:$C$213=$C$204)),ROW(مسودة!$C$184:$C$213)),ROW()-ROW(H205)+1)),مسودة!H185:'مسودة'!H$213)),0))</f>
        <v/>
      </c>
      <c r="I205" s="32" t="str">
        <f t="array" ref="I205">IF($C$204="","",IFERROR(MAX(IF((ROW(مسودة!$C$184:$C$213)=SMALL(IF((ROW(مسودة!$C$184:$C$213)*(مسودة!$C$184:$C$213=$C$204)),ROW(مسودة!$C$184:$C$213)),ROW()-ROW(I205)+1)),مسودة!I185:'مسودة'!I$213)),0))</f>
        <v/>
      </c>
      <c r="J205" s="32" t="str">
        <f t="array" ref="J205">IF($C$204="","",IFERROR(MAX(IF((ROW(مسودة!$C$184:$C$213)=SMALL(IF((ROW(مسودة!$C$184:$C$213)*(مسودة!$C$184:$C$213=$C$204)),ROW(مسودة!$C$184:$C$213)),ROW()-ROW(J205)+1)),مسودة!J185:'مسودة'!J$213)),0))</f>
        <v/>
      </c>
      <c r="K205" s="32" t="str">
        <f t="array" ref="K205">IF($C$204="","",IFERROR(MAX(IF((ROW(مسودة!$C$184:$C$213)=SMALL(IF((ROW(مسودة!$C$184:$C$213)*(مسودة!$C$184:$C$213=$C$204)),ROW(مسودة!$C$184:$C$213)),ROW()-ROW(K205)+1)),مسودة!K185:'مسودة'!K$213)),0))</f>
        <v/>
      </c>
      <c r="L205" s="32" t="str">
        <f t="array" ref="L205">IF($C$204="","",IFERROR(MAX(IF((ROW(مسودة!$C$184:$C$213)=SMALL(IF((ROW(مسودة!$C$184:$C$213)*(مسودة!$C$184:$C$213=$C$204)),ROW(مسودة!$C$184:$C$213)),ROW()-ROW(L205)+1)),مسودة!L185:'مسودة'!L$213)),0))</f>
        <v/>
      </c>
      <c r="M205" s="32" t="str">
        <f t="array" ref="M205">IF($C$204="","",IFERROR(MAX(IF((ROW(مسودة!$C$184:$C$213)=SMALL(IF((ROW(مسودة!$C$184:$C$213)*(مسودة!$C$184:$C$213=$C$204)),ROW(مسودة!$C$184:$C$213)),ROW()-ROW(M205)+1)),مسودة!M185:'مسودة'!M$213)),0))</f>
        <v/>
      </c>
      <c r="N205" s="32" t="str">
        <f t="array" ref="N205">IF($C$204="","",IFERROR(MAX(IF((ROW(مسودة!$C$184:$C$213)=SMALL(IF((ROW(مسودة!$C$184:$C$213)*(مسودة!$C$184:$C$213=$C$204)),ROW(مسودة!$C$184:$C$213)),ROW()-ROW(N205)+1)),مسودة!N185:'مسودة'!N$213)),0))</f>
        <v/>
      </c>
      <c r="O205" s="32" t="str">
        <f t="array" ref="O205">IF($C$204="","",IFERROR(MAX(IF((ROW(مسودة!$C$184:$C$213)=SMALL(IF((ROW(مسودة!$C$184:$C$213)*(مسودة!$C$184:$C$213=$C$204)),ROW(مسودة!$C$184:$C$213)),ROW()-ROW(O205)+1)),مسودة!O185:'مسودة'!O$213)),0))</f>
        <v/>
      </c>
      <c r="P205" s="32" t="str">
        <f t="array" ref="P205">IF($C$204="","",IFERROR(MAX(IF((ROW(مسودة!$C$184:$C$213)=SMALL(IF((ROW(مسودة!$C$184:$C$213)*(مسودة!$C$184:$C$213=$C$204)),ROW(مسودة!$C$184:$C$213)),ROW()-ROW(P205)+1)),مسودة!P185:'مسودة'!P$213)),0))</f>
        <v/>
      </c>
      <c r="Q205" s="32" t="str">
        <f t="array" ref="Q205">IF($C$204="","",IFERROR(MAX(IF((ROW(مسودة!$C$184:$C$213)=SMALL(IF((ROW(مسودة!$C$184:$C$213)*(مسودة!$C$184:$C$213=$C$204)),ROW(مسودة!$C$184:$C$213)),ROW()-ROW(Q205)+1)),مسودة!Q185:'مسودة'!Q$213)),0))</f>
        <v/>
      </c>
      <c r="R205" s="32" t="str">
        <f t="array" ref="R205">IF($C$204="","",IFERROR(MAX(IF((ROW(مسودة!$C$184:$C$213)=SMALL(IF((ROW(مسودة!$C$184:$C$213)*(مسودة!$C$184:$C$213=$C$204)),ROW(مسودة!$C$184:$C$213)),ROW()-ROW(R205)+1)),مسودة!R185:'مسودة'!R$213)),0))</f>
        <v/>
      </c>
      <c r="S205" s="32" t="str">
        <f t="array" ref="S205">IF($C$204="","",IFERROR(MAX(IF((ROW(مسودة!$C$184:$C$213)=SMALL(IF((ROW(مسودة!$C$184:$C$213)*(مسودة!$C$184:$C$213=$C$204)),ROW(مسودة!$C$184:$C$213)),ROW()-ROW(S205)+1)),مسودة!S185:'مسودة'!S$213)),0))</f>
        <v/>
      </c>
      <c r="T205" s="32" t="str">
        <f t="array" ref="T205">IF($C$204="","",IFERROR(MAX(IF((ROW(مسودة!$C$184:$C$213)=SMALL(IF((ROW(مسودة!$C$184:$C$213)*(مسودة!$C$184:$C$213=$C$204)),ROW(مسودة!$C$184:$C$213)),ROW()-ROW(T205)+1)),مسودة!T185:'مسودة'!T$213)),0))</f>
        <v/>
      </c>
      <c r="U205" s="32" t="str">
        <f t="array" ref="U205">IF($C$204="","",IFERROR(MAX(IF((ROW(مسودة!$C$184:$C$213)=SMALL(IF((ROW(مسودة!$C$184:$C$213)*(مسودة!$C$184:$C$213=$C$204)),ROW(مسودة!$C$184:$C$213)),ROW()-ROW(U205)+1)),مسودة!U185:'مسودة'!U$213)),0))</f>
        <v/>
      </c>
      <c r="V205" s="32" t="str">
        <f t="array" ref="V205">IF($C$204="","",IFERROR(MAX(IF((ROW(مسودة!$C$184:$C$213)=SMALL(IF((ROW(مسودة!$C$184:$C$213)*(مسودة!$C$184:$C$213=$C$204)),ROW(مسودة!$C$184:$C$213)),ROW()-ROW(V205)+1)),مسودة!V185:'مسودة'!V$213)),0))</f>
        <v/>
      </c>
      <c r="W205" s="32" t="str">
        <f t="array" ref="W205">IF($C$204="","",IFERROR(MAX(IF((ROW(مسودة!$C$184:$C$213)=SMALL(IF((ROW(مسودة!$C$184:$C$213)*(مسودة!$C$184:$C$213=$C$204)),ROW(مسودة!$C$184:$C$213)),ROW()-ROW(W205)+1)),مسودة!W185:'مسودة'!W$213)),0))</f>
        <v/>
      </c>
      <c r="X205" s="32" t="str">
        <f t="array" ref="X205">IF($C$204="","",IFERROR(MAX(IF((ROW(مسودة!$C$184:$C$213)=SMALL(IF((ROW(مسودة!$C$184:$C$213)*(مسودة!$C$184:$C$213=$C$204)),ROW(مسودة!$C$184:$C$213)),ROW()-ROW(X205)+1)),مسودة!X185:'مسودة'!X$213)),0))</f>
        <v/>
      </c>
      <c r="Y205" s="32" t="str">
        <f t="array" ref="Y205">IF($C$204="","",IFERROR(MAX(IF((ROW(مسودة!$C$184:$C$213)=SMALL(IF((ROW(مسودة!$C$184:$C$213)*(مسودة!$C$184:$C$213=$C$204)),ROW(مسودة!$C$184:$C$213)),ROW()-ROW(Y205)+1)),مسودة!Y185:'مسودة'!Y$213)),0))</f>
        <v/>
      </c>
      <c r="Z205" s="32" t="str">
        <f t="array" ref="Z205">IF($C$204="","",IFERROR(MAX(IF((ROW(مسودة!$C$184:$C$213)=SMALL(IF((ROW(مسودة!$C$184:$C$213)*(مسودة!$C$184:$C$213=$C$204)),ROW(مسودة!$C$184:$C$213)),ROW()-ROW(Z205)+1)),مسودة!Z185:'مسودة'!Z$213)),0))</f>
        <v/>
      </c>
      <c r="AA205" s="32" t="str">
        <f t="array" ref="AA205">IF($C$204="","",IFERROR(MAX(IF((ROW(مسودة!$C$184:$C$213)=SMALL(IF((ROW(مسودة!$C$184:$C$213)*(مسودة!$C$184:$C$213=$C$204)),ROW(مسودة!$C$184:$C$213)),ROW()-ROW(AA205)+1)),مسودة!AA185:'مسودة'!AA$213)),0))</f>
        <v/>
      </c>
      <c r="AB205" s="32" t="str">
        <f t="array" ref="AB205">IF($C$204="","",IFERROR(MAX(IF((ROW(مسودة!$C$184:$C$213)=SMALL(IF((ROW(مسودة!$C$184:$C$213)*(مسودة!$C$184:$C$213=$C$204)),ROW(مسودة!$C$184:$C$213)),ROW()-ROW(AB205)+1)),مسودة!AB185:'مسودة'!AB$213)),0))</f>
        <v/>
      </c>
      <c r="AC205" s="32" t="str">
        <f t="array" ref="AC205">IF($C$204="","",IFERROR(MAX(IF((ROW(مسودة!$C$184:$C$213)=SMALL(IF((ROW(مسودة!$C$184:$C$213)*(مسودة!$C$184:$C$213=$C$204)),ROW(مسودة!$C$184:$C$213)),ROW()-ROW(AC205)+1)),مسودة!AC185:'مسودة'!AC$213)),0))</f>
        <v/>
      </c>
      <c r="AD205" s="32" t="str">
        <f t="array" ref="AD205">IF($C$204="","",IFERROR(MAX(IF((ROW(مسودة!$C$184:$C$213)=SMALL(IF((ROW(مسودة!$C$184:$C$213)*(مسودة!$C$184:$C$213=$C$204)),ROW(مسودة!$C$184:$C$213)),ROW()-ROW(AD205)+1)),مسودة!AD185:'مسودة'!AD$213)),0))</f>
        <v/>
      </c>
      <c r="AE205" s="32" t="str">
        <f t="array" ref="AE205">IF($C$204="","",IFERROR(MAX(IF((ROW(مسودة!$C$184:$C$213)=SMALL(IF((ROW(مسودة!$C$184:$C$213)*(مسودة!$C$184:$C$213=$C$204)),ROW(مسودة!$C$184:$C$213)),ROW()-ROW(AE205)+1)),مسودة!AE185:'مسودة'!AE$213)),0))</f>
        <v/>
      </c>
      <c r="AF205" s="32" t="str">
        <f t="array" ref="AF205">IF($C$204="","",IFERROR(MAX(IF((ROW(مسودة!$C$184:$C$213)=SMALL(IF((ROW(مسودة!$C$184:$C$213)*(مسودة!$C$184:$C$213=$C$204)),ROW(مسودة!$C$184:$C$213)),ROW()-ROW(AF205)+1)),مسودة!AF185:'مسودة'!AF$213)),0))</f>
        <v/>
      </c>
      <c r="AG205" s="32" t="str">
        <f t="array" ref="AG205">IF($C$204="","",IFERROR(MAX(IF((ROW(مسودة!$C$184:$C$213)=SMALL(IF((ROW(مسودة!$C$184:$C$213)*(مسودة!$C$184:$C$213=$C$204)),ROW(مسودة!$C$184:$C$213)),ROW()-ROW(AG205)+1)),مسودة!AG185:'مسودة'!AG$213)),0))</f>
        <v/>
      </c>
      <c r="AH205" s="32" t="str">
        <f t="array" ref="AH205">IF($C$204="","",IFERROR(MAX(IF((ROW(مسودة!$C$184:$C$213)=SMALL(IF((ROW(مسودة!$C$184:$C$213)*(مسودة!$C$184:$C$213=$C$204)),ROW(مسودة!$C$184:$C$213)),ROW()-ROW(AH205)+1)),مسودة!AH185:'مسودة'!AH$213)),0))</f>
        <v/>
      </c>
      <c r="AI205" s="32" t="str">
        <f t="array" ref="AI205">IF($C$204="","",IFERROR(MAX(IF((ROW(مسودة!$C$184:$C$213)=SMALL(IF((ROW(مسودة!$C$184:$C$213)*(مسودة!$C$184:$C$213=$C$204)),ROW(مسودة!$C$184:$C$213)),ROW()-ROW(AI205)+1)),مسودة!AI185:'مسودة'!AI$213)),0))</f>
        <v/>
      </c>
      <c r="AJ205" s="32" t="str">
        <f t="array" ref="AJ205">IF($C$204="","",IFERROR(MAX(IF((ROW(مسودة!$C$184:$C$213)=SMALL(IF((ROW(مسودة!$C$184:$C$213)*(مسودة!$C$184:$C$213=$C$204)),ROW(مسودة!$C$184:$C$213)),ROW()-ROW(AJ205)+1)),مسودة!AJ185:'مسودة'!AJ$213)),0))</f>
        <v/>
      </c>
      <c r="AK205" s="32" t="str">
        <f t="array" ref="AK205">IF($C$204="","",IFERROR(MAX(IF((ROW(مسودة!$C$184:$C$213)=SMALL(IF((ROW(مسودة!$C$184:$C$213)*(مسودة!$C$184:$C$213=$C$204)),ROW(مسودة!$C$184:$C$213)),ROW()-ROW(AK205)+1)),مسودة!AK185:'مسودة'!AK$213)),0))</f>
        <v/>
      </c>
      <c r="AL205" s="32" t="str">
        <f t="array" ref="AL205">IF($C$204="","",IFERROR(MAX(IF((ROW(مسودة!$C$184:$C$213)=SMALL(IF((ROW(مسودة!$C$184:$C$213)*(مسودة!$C$184:$C$213=$C$204)),ROW(مسودة!$C$184:$C$213)),ROW()-ROW(AL205)+1)),مسودة!AL185:'مسودة'!AL$213)),0))</f>
        <v/>
      </c>
      <c r="AM205" s="32" t="str">
        <f t="array" ref="AM205">IF($C$204="","",IFERROR(MAX(IF((ROW(مسودة!$C$184:$C$213)=SMALL(IF((ROW(مسودة!$C$184:$C$213)*(مسودة!$C$184:$C$213=$C$204)),ROW(مسودة!$C$184:$C$213)),ROW()-ROW(AM205)+1)),مسودة!AM185:'مسودة'!AM$213)),0))</f>
        <v/>
      </c>
      <c r="AN205" s="46"/>
      <c r="AO205" s="46"/>
      <c r="AP205" s="48"/>
      <c r="AQ205" s="41"/>
      <c r="AR205" s="41"/>
      <c r="AS205" s="41"/>
      <c r="AT205" s="41"/>
      <c r="AU205" s="96"/>
    </row>
    <row r="206" spans="2:47" ht="36" customHeight="1" thickBot="1">
      <c r="B206" s="40"/>
      <c r="C206" s="85"/>
      <c r="D206" s="43"/>
      <c r="E206" s="43"/>
      <c r="F206" s="14" t="s">
        <v>32</v>
      </c>
      <c r="G206" s="32" t="str">
        <f t="array" ref="G206">IF($C$204="","",IFERROR(MAX(IF((ROW(مسودة!$C$184:$C$213)=SMALL(IF((ROW(مسودة!$C$184:$C$213)*(مسودة!$C$184:$C$213=$C$204)),ROW(مسودة!$C$184:$C$213)),ROW()-ROW(G206)+1)),مسودة!G186:'مسودة'!G$213)),0))</f>
        <v/>
      </c>
      <c r="H206" s="32" t="str">
        <f t="array" ref="H206">IF($C$204="","",IFERROR(MAX(IF((ROW(مسودة!$C$184:$C$213)=SMALL(IF((ROW(مسودة!$C$184:$C$213)*(مسودة!$C$184:$C$213=$C$204)),ROW(مسودة!$C$184:$C$213)),ROW()-ROW(H206)+1)),مسودة!H186:'مسودة'!H$213)),0))</f>
        <v/>
      </c>
      <c r="I206" s="32" t="str">
        <f t="array" ref="I206">IF($C$204="","",IFERROR(MAX(IF((ROW(مسودة!$C$184:$C$213)=SMALL(IF((ROW(مسودة!$C$184:$C$213)*(مسودة!$C$184:$C$213=$C$204)),ROW(مسودة!$C$184:$C$213)),ROW()-ROW(I206)+1)),مسودة!I186:'مسودة'!I$213)),0))</f>
        <v/>
      </c>
      <c r="J206" s="32" t="str">
        <f t="array" ref="J206">IF($C$204="","",IFERROR(MAX(IF((ROW(مسودة!$C$184:$C$213)=SMALL(IF((ROW(مسودة!$C$184:$C$213)*(مسودة!$C$184:$C$213=$C$204)),ROW(مسودة!$C$184:$C$213)),ROW()-ROW(J206)+1)),مسودة!J186:'مسودة'!J$213)),0))</f>
        <v/>
      </c>
      <c r="K206" s="32" t="str">
        <f t="array" ref="K206">IF($C$204="","",IFERROR(MAX(IF((ROW(مسودة!$C$184:$C$213)=SMALL(IF((ROW(مسودة!$C$184:$C$213)*(مسودة!$C$184:$C$213=$C$204)),ROW(مسودة!$C$184:$C$213)),ROW()-ROW(K206)+1)),مسودة!K186:'مسودة'!K$213)),0))</f>
        <v/>
      </c>
      <c r="L206" s="32" t="str">
        <f t="array" ref="L206">IF($C$204="","",IFERROR(MAX(IF((ROW(مسودة!$C$184:$C$213)=SMALL(IF((ROW(مسودة!$C$184:$C$213)*(مسودة!$C$184:$C$213=$C$204)),ROW(مسودة!$C$184:$C$213)),ROW()-ROW(L206)+1)),مسودة!L186:'مسودة'!L$213)),0))</f>
        <v/>
      </c>
      <c r="M206" s="32" t="str">
        <f t="array" ref="M206">IF($C$204="","",IFERROR(MAX(IF((ROW(مسودة!$C$184:$C$213)=SMALL(IF((ROW(مسودة!$C$184:$C$213)*(مسودة!$C$184:$C$213=$C$204)),ROW(مسودة!$C$184:$C$213)),ROW()-ROW(M206)+1)),مسودة!M186:'مسودة'!M$213)),0))</f>
        <v/>
      </c>
      <c r="N206" s="32" t="str">
        <f t="array" ref="N206">IF($C$204="","",IFERROR(MAX(IF((ROW(مسودة!$C$184:$C$213)=SMALL(IF((ROW(مسودة!$C$184:$C$213)*(مسودة!$C$184:$C$213=$C$204)),ROW(مسودة!$C$184:$C$213)),ROW()-ROW(N206)+1)),مسودة!N186:'مسودة'!N$213)),0))</f>
        <v/>
      </c>
      <c r="O206" s="32" t="str">
        <f t="array" ref="O206">IF($C$204="","",IFERROR(MAX(IF((ROW(مسودة!$C$184:$C$213)=SMALL(IF((ROW(مسودة!$C$184:$C$213)*(مسودة!$C$184:$C$213=$C$204)),ROW(مسودة!$C$184:$C$213)),ROW()-ROW(O206)+1)),مسودة!O186:'مسودة'!O$213)),0))</f>
        <v/>
      </c>
      <c r="P206" s="32" t="str">
        <f t="array" ref="P206">IF($C$204="","",IFERROR(MAX(IF((ROW(مسودة!$C$184:$C$213)=SMALL(IF((ROW(مسودة!$C$184:$C$213)*(مسودة!$C$184:$C$213=$C$204)),ROW(مسودة!$C$184:$C$213)),ROW()-ROW(P206)+1)),مسودة!P186:'مسودة'!P$213)),0))</f>
        <v/>
      </c>
      <c r="Q206" s="32" t="str">
        <f t="array" ref="Q206">IF($C$204="","",IFERROR(MAX(IF((ROW(مسودة!$C$184:$C$213)=SMALL(IF((ROW(مسودة!$C$184:$C$213)*(مسودة!$C$184:$C$213=$C$204)),ROW(مسودة!$C$184:$C$213)),ROW()-ROW(Q206)+1)),مسودة!Q186:'مسودة'!Q$213)),0))</f>
        <v/>
      </c>
      <c r="R206" s="32" t="str">
        <f t="array" ref="R206">IF($C$204="","",IFERROR(MAX(IF((ROW(مسودة!$C$184:$C$213)=SMALL(IF((ROW(مسودة!$C$184:$C$213)*(مسودة!$C$184:$C$213=$C$204)),ROW(مسودة!$C$184:$C$213)),ROW()-ROW(R206)+1)),مسودة!R186:'مسودة'!R$213)),0))</f>
        <v/>
      </c>
      <c r="S206" s="32" t="str">
        <f t="array" ref="S206">IF($C$204="","",IFERROR(MAX(IF((ROW(مسودة!$C$184:$C$213)=SMALL(IF((ROW(مسودة!$C$184:$C$213)*(مسودة!$C$184:$C$213=$C$204)),ROW(مسودة!$C$184:$C$213)),ROW()-ROW(S206)+1)),مسودة!S186:'مسودة'!S$213)),0))</f>
        <v/>
      </c>
      <c r="T206" s="32" t="str">
        <f t="array" ref="T206">IF($C$204="","",IFERROR(MAX(IF((ROW(مسودة!$C$184:$C$213)=SMALL(IF((ROW(مسودة!$C$184:$C$213)*(مسودة!$C$184:$C$213=$C$204)),ROW(مسودة!$C$184:$C$213)),ROW()-ROW(T206)+1)),مسودة!T186:'مسودة'!T$213)),0))</f>
        <v/>
      </c>
      <c r="U206" s="32" t="str">
        <f t="array" ref="U206">IF($C$204="","",IFERROR(MAX(IF((ROW(مسودة!$C$184:$C$213)=SMALL(IF((ROW(مسودة!$C$184:$C$213)*(مسودة!$C$184:$C$213=$C$204)),ROW(مسودة!$C$184:$C$213)),ROW()-ROW(U206)+1)),مسودة!U186:'مسودة'!U$213)),0))</f>
        <v/>
      </c>
      <c r="V206" s="32" t="str">
        <f t="array" ref="V206">IF($C$204="","",IFERROR(MAX(IF((ROW(مسودة!$C$184:$C$213)=SMALL(IF((ROW(مسودة!$C$184:$C$213)*(مسودة!$C$184:$C$213=$C$204)),ROW(مسودة!$C$184:$C$213)),ROW()-ROW(V206)+1)),مسودة!V186:'مسودة'!V$213)),0))</f>
        <v/>
      </c>
      <c r="W206" s="32" t="str">
        <f t="array" ref="W206">IF($C$204="","",IFERROR(MAX(IF((ROW(مسودة!$C$184:$C$213)=SMALL(IF((ROW(مسودة!$C$184:$C$213)*(مسودة!$C$184:$C$213=$C$204)),ROW(مسودة!$C$184:$C$213)),ROW()-ROW(W206)+1)),مسودة!W186:'مسودة'!W$213)),0))</f>
        <v/>
      </c>
      <c r="X206" s="32" t="str">
        <f t="array" ref="X206">IF($C$204="","",IFERROR(MAX(IF((ROW(مسودة!$C$184:$C$213)=SMALL(IF((ROW(مسودة!$C$184:$C$213)*(مسودة!$C$184:$C$213=$C$204)),ROW(مسودة!$C$184:$C$213)),ROW()-ROW(X206)+1)),مسودة!X186:'مسودة'!X$213)),0))</f>
        <v/>
      </c>
      <c r="Y206" s="32" t="str">
        <f t="array" ref="Y206">IF($C$204="","",IFERROR(MAX(IF((ROW(مسودة!$C$184:$C$213)=SMALL(IF((ROW(مسودة!$C$184:$C$213)*(مسودة!$C$184:$C$213=$C$204)),ROW(مسودة!$C$184:$C$213)),ROW()-ROW(Y206)+1)),مسودة!Y186:'مسودة'!Y$213)),0))</f>
        <v/>
      </c>
      <c r="Z206" s="32" t="str">
        <f t="array" ref="Z206">IF($C$204="","",IFERROR(MAX(IF((ROW(مسودة!$C$184:$C$213)=SMALL(IF((ROW(مسودة!$C$184:$C$213)*(مسودة!$C$184:$C$213=$C$204)),ROW(مسودة!$C$184:$C$213)),ROW()-ROW(Z206)+1)),مسودة!Z186:'مسودة'!Z$213)),0))</f>
        <v/>
      </c>
      <c r="AA206" s="32" t="str">
        <f t="array" ref="AA206">IF($C$204="","",IFERROR(MAX(IF((ROW(مسودة!$C$184:$C$213)=SMALL(IF((ROW(مسودة!$C$184:$C$213)*(مسودة!$C$184:$C$213=$C$204)),ROW(مسودة!$C$184:$C$213)),ROW()-ROW(AA206)+1)),مسودة!AA186:'مسودة'!AA$213)),0))</f>
        <v/>
      </c>
      <c r="AB206" s="32" t="str">
        <f t="array" ref="AB206">IF($C$204="","",IFERROR(MAX(IF((ROW(مسودة!$C$184:$C$213)=SMALL(IF((ROW(مسودة!$C$184:$C$213)*(مسودة!$C$184:$C$213=$C$204)),ROW(مسودة!$C$184:$C$213)),ROW()-ROW(AB206)+1)),مسودة!AB186:'مسودة'!AB$213)),0))</f>
        <v/>
      </c>
      <c r="AC206" s="32" t="str">
        <f t="array" ref="AC206">IF($C$204="","",IFERROR(MAX(IF((ROW(مسودة!$C$184:$C$213)=SMALL(IF((ROW(مسودة!$C$184:$C$213)*(مسودة!$C$184:$C$213=$C$204)),ROW(مسودة!$C$184:$C$213)),ROW()-ROW(AC206)+1)),مسودة!AC186:'مسودة'!AC$213)),0))</f>
        <v/>
      </c>
      <c r="AD206" s="32" t="str">
        <f t="array" ref="AD206">IF($C$204="","",IFERROR(MAX(IF((ROW(مسودة!$C$184:$C$213)=SMALL(IF((ROW(مسودة!$C$184:$C$213)*(مسودة!$C$184:$C$213=$C$204)),ROW(مسودة!$C$184:$C$213)),ROW()-ROW(AD206)+1)),مسودة!AD186:'مسودة'!AD$213)),0))</f>
        <v/>
      </c>
      <c r="AE206" s="32" t="str">
        <f t="array" ref="AE206">IF($C$204="","",IFERROR(MAX(IF((ROW(مسودة!$C$184:$C$213)=SMALL(IF((ROW(مسودة!$C$184:$C$213)*(مسودة!$C$184:$C$213=$C$204)),ROW(مسودة!$C$184:$C$213)),ROW()-ROW(AE206)+1)),مسودة!AE186:'مسودة'!AE$213)),0))</f>
        <v/>
      </c>
      <c r="AF206" s="32" t="str">
        <f t="array" ref="AF206">IF($C$204="","",IFERROR(MAX(IF((ROW(مسودة!$C$184:$C$213)=SMALL(IF((ROW(مسودة!$C$184:$C$213)*(مسودة!$C$184:$C$213=$C$204)),ROW(مسودة!$C$184:$C$213)),ROW()-ROW(AF206)+1)),مسودة!AF186:'مسودة'!AF$213)),0))</f>
        <v/>
      </c>
      <c r="AG206" s="32" t="str">
        <f t="array" ref="AG206">IF($C$204="","",IFERROR(MAX(IF((ROW(مسودة!$C$184:$C$213)=SMALL(IF((ROW(مسودة!$C$184:$C$213)*(مسودة!$C$184:$C$213=$C$204)),ROW(مسودة!$C$184:$C$213)),ROW()-ROW(AG206)+1)),مسودة!AG186:'مسودة'!AG$213)),0))</f>
        <v/>
      </c>
      <c r="AH206" s="32" t="str">
        <f t="array" ref="AH206">IF($C$204="","",IFERROR(MAX(IF((ROW(مسودة!$C$184:$C$213)=SMALL(IF((ROW(مسودة!$C$184:$C$213)*(مسودة!$C$184:$C$213=$C$204)),ROW(مسودة!$C$184:$C$213)),ROW()-ROW(AH206)+1)),مسودة!AH186:'مسودة'!AH$213)),0))</f>
        <v/>
      </c>
      <c r="AI206" s="32" t="str">
        <f t="array" ref="AI206">IF($C$204="","",IFERROR(MAX(IF((ROW(مسودة!$C$184:$C$213)=SMALL(IF((ROW(مسودة!$C$184:$C$213)*(مسودة!$C$184:$C$213=$C$204)),ROW(مسودة!$C$184:$C$213)),ROW()-ROW(AI206)+1)),مسودة!AI186:'مسودة'!AI$213)),0))</f>
        <v/>
      </c>
      <c r="AJ206" s="32" t="str">
        <f t="array" ref="AJ206">IF($C$204="","",IFERROR(MAX(IF((ROW(مسودة!$C$184:$C$213)=SMALL(IF((ROW(مسودة!$C$184:$C$213)*(مسودة!$C$184:$C$213=$C$204)),ROW(مسودة!$C$184:$C$213)),ROW()-ROW(AJ206)+1)),مسودة!AJ186:'مسودة'!AJ$213)),0))</f>
        <v/>
      </c>
      <c r="AK206" s="32" t="str">
        <f t="array" ref="AK206">IF($C$204="","",IFERROR(MAX(IF((ROW(مسودة!$C$184:$C$213)=SMALL(IF((ROW(مسودة!$C$184:$C$213)*(مسودة!$C$184:$C$213=$C$204)),ROW(مسودة!$C$184:$C$213)),ROW()-ROW(AK206)+1)),مسودة!AK186:'مسودة'!AK$213)),0))</f>
        <v/>
      </c>
      <c r="AL206" s="32" t="str">
        <f t="array" ref="AL206">IF($C$204="","",IFERROR(MAX(IF((ROW(مسودة!$C$184:$C$213)=SMALL(IF((ROW(مسودة!$C$184:$C$213)*(مسودة!$C$184:$C$213=$C$204)),ROW(مسودة!$C$184:$C$213)),ROW()-ROW(AL206)+1)),مسودة!AL186:'مسودة'!AL$213)),0))</f>
        <v/>
      </c>
      <c r="AM206" s="32" t="str">
        <f t="array" ref="AM206">IF($C$204="","",IFERROR(MAX(IF((ROW(مسودة!$C$184:$C$213)=SMALL(IF((ROW(مسودة!$C$184:$C$213)*(مسودة!$C$184:$C$213=$C$204)),ROW(مسودة!$C$184:$C$213)),ROW()-ROW(AM206)+1)),مسودة!AM186:'مسودة'!AM$213)),0))</f>
        <v/>
      </c>
      <c r="AN206" s="32" t="str">
        <f t="array" ref="AN206">IF($C$204="","",IFERROR(MAX(IF((ROW(مسودة!$C$184:$C$213)=SMALL(IF((ROW(مسودة!$C$184:$C$213)*(مسودة!$C$184:$C$213=$C$204)),ROW(مسودة!$C$184:$C$213)),ROW()-ROW(AN206)+1)),مسودة!AN186:AN$213)),0))</f>
        <v/>
      </c>
      <c r="AO206" s="32" t="str">
        <f t="array" ref="AO206">IF($C$204="","",IFERROR(MAX(IF((ROW(مسودة!$C$184:$C$213)=SMALL(IF((ROW(مسودة!$C$184:$C$213)*(مسودة!$C$184:$C$213=$C$204)),ROW(مسودة!$C$184:$C$213)),ROW()-ROW(AO206)+1)),مسودة!AO186:AO$213)),0))</f>
        <v/>
      </c>
      <c r="AP206" s="32" t="str">
        <f>IF(AO206&lt;50,"   ",IF(AO206&lt;65,"مقبول",IF(AO206&lt;75,"جيد",IF(AO206&lt;85,"جيدجداً",IF(AO206&lt;=100,"ممتاز","")))))</f>
        <v/>
      </c>
      <c r="AQ206" s="41"/>
      <c r="AR206" s="41"/>
      <c r="AS206" s="41"/>
      <c r="AT206" s="41"/>
      <c r="AU206" s="97"/>
    </row>
    <row r="207" spans="2:47" ht="28.5" customHeight="1" thickBot="1">
      <c r="B207" s="40">
        <f t="shared" ref="B207" si="28">B204+1</f>
        <v>47</v>
      </c>
      <c r="C207" s="90" t="str">
        <f t="array" ref="C207">IF(ISERROR(INDEX(مسودة!$C$184:$AV$213,SMALL(IF((مسودة!$AV$184:$AV$213="ناجح"),ROW(مسودة!$C$184:$AV$213)-MIN(ROW(مسودة!$C$184:$AV$213))+1,""),ROW(A7)),COLUMN(A7))),"",INDEX(مسودة!$C$184:$AV$213,SMALL(IF((مسودة!$AV$184:$AV$213="ناجح"),ROW(مسودة!$C$184:$AV$213)-MIN(ROW(مسودة!$C$184:$AV$213))+1,""),ROW(A7)),COLUMN(A7)))</f>
        <v/>
      </c>
      <c r="D207" s="87" t="str">
        <f>IF(C207&lt;&gt;"",VLOOKUP(C207,مسودة!$C$184:$D$213,2,0),"")</f>
        <v/>
      </c>
      <c r="E207" s="87" t="str">
        <f>IF(C207&lt;&gt;"",VLOOKUP(C207,مسودة!$C$184:$E$213,3,0),"")</f>
        <v/>
      </c>
      <c r="F207" s="11" t="s">
        <v>30</v>
      </c>
      <c r="G207" s="32" t="str">
        <f t="array" ref="G207">IF($C$207="","",IFERROR(MAX(IF((ROW(مسودة!$C$184:$C$213)=SMALL(IF((ROW(مسودة!$C$184:$C$213)*(مسودة!$C$184:$C$213=$C$207)),ROW(مسودة!$C$184:$C$213)),ROW()-ROW(G207)+1)),مسودة!G184:'مسودة'!G$213)),0))</f>
        <v/>
      </c>
      <c r="H207" s="32" t="str">
        <f t="array" ref="H207">IF($C$207="","",IFERROR(MAX(IF((ROW(مسودة!$C$184:$C$213)=SMALL(IF((ROW(مسودة!$C$184:$C$213)*(مسودة!$C$184:$C$213=$C$207)),ROW(مسودة!$C$184:$C$213)),ROW()-ROW(H207)+1)),مسودة!H184:'مسودة'!H$213)),0))</f>
        <v/>
      </c>
      <c r="I207" s="32" t="str">
        <f t="array" ref="I207">IF($C$207="","",IFERROR(MAX(IF((ROW(مسودة!$C$184:$C$213)=SMALL(IF((ROW(مسودة!$C$184:$C$213)*(مسودة!$C$184:$C$213=$C$207)),ROW(مسودة!$C$184:$C$213)),ROW()-ROW(I207)+1)),مسودة!I184:'مسودة'!I$213)),0))</f>
        <v/>
      </c>
      <c r="J207" s="32" t="str">
        <f t="array" ref="J207">IF($C$207="","",IFERROR(MAX(IF((ROW(مسودة!$C$184:$C$213)=SMALL(IF((ROW(مسودة!$C$184:$C$213)*(مسودة!$C$184:$C$213=$C$207)),ROW(مسودة!$C$184:$C$213)),ROW()-ROW(J207)+1)),مسودة!J184:'مسودة'!J$213)),0))</f>
        <v/>
      </c>
      <c r="K207" s="32" t="str">
        <f t="array" ref="K207">IF($C$207="","",IFERROR(MAX(IF((ROW(مسودة!$C$184:$C$213)=SMALL(IF((ROW(مسودة!$C$184:$C$213)*(مسودة!$C$184:$C$213=$C$207)),ROW(مسودة!$C$184:$C$213)),ROW()-ROW(K207)+1)),مسودة!K184:'مسودة'!K$213)),0))</f>
        <v/>
      </c>
      <c r="L207" s="32" t="str">
        <f t="array" ref="L207">IF($C$207="","",IFERROR(MAX(IF((ROW(مسودة!$C$184:$C$213)=SMALL(IF((ROW(مسودة!$C$184:$C$213)*(مسودة!$C$184:$C$213=$C$207)),ROW(مسودة!$C$184:$C$213)),ROW()-ROW(L207)+1)),مسودة!L184:'مسودة'!L$213)),0))</f>
        <v/>
      </c>
      <c r="M207" s="32" t="str">
        <f t="array" ref="M207">IF($C$207="","",IFERROR(MAX(IF((ROW(مسودة!$C$184:$C$213)=SMALL(IF((ROW(مسودة!$C$184:$C$213)*(مسودة!$C$184:$C$213=$C$207)),ROW(مسودة!$C$184:$C$213)),ROW()-ROW(M207)+1)),مسودة!M184:'مسودة'!M$213)),0))</f>
        <v/>
      </c>
      <c r="N207" s="32" t="str">
        <f t="array" ref="N207">IF($C$207="","",IFERROR(MAX(IF((ROW(مسودة!$C$184:$C$213)=SMALL(IF((ROW(مسودة!$C$184:$C$213)*(مسودة!$C$184:$C$213=$C$207)),ROW(مسودة!$C$184:$C$213)),ROW()-ROW(N207)+1)),مسودة!N184:'مسودة'!N$213)),0))</f>
        <v/>
      </c>
      <c r="O207" s="32" t="str">
        <f t="array" ref="O207">IF($C$207="","",IFERROR(MAX(IF((ROW(مسودة!$C$184:$C$213)=SMALL(IF((ROW(مسودة!$C$184:$C$213)*(مسودة!$C$184:$C$213=$C$207)),ROW(مسودة!$C$184:$C$213)),ROW()-ROW(O207)+1)),مسودة!O184:'مسودة'!O$213)),0))</f>
        <v/>
      </c>
      <c r="P207" s="32" t="str">
        <f t="array" ref="P207">IF($C$207="","",IFERROR(MAX(IF((ROW(مسودة!$C$184:$C$213)=SMALL(IF((ROW(مسودة!$C$184:$C$213)*(مسودة!$C$184:$C$213=$C$207)),ROW(مسودة!$C$184:$C$213)),ROW()-ROW(P207)+1)),مسودة!P184:'مسودة'!P$213)),0))</f>
        <v/>
      </c>
      <c r="Q207" s="32" t="str">
        <f t="array" ref="Q207">IF($C$207="","",IFERROR(MAX(IF((ROW(مسودة!$C$184:$C$213)=SMALL(IF((ROW(مسودة!$C$184:$C$213)*(مسودة!$C$184:$C$213=$C$207)),ROW(مسودة!$C$184:$C$213)),ROW()-ROW(Q207)+1)),مسودة!Q184:'مسودة'!Q$213)),0))</f>
        <v/>
      </c>
      <c r="R207" s="32" t="str">
        <f t="array" ref="R207">IF($C$207="","",IFERROR(MAX(IF((ROW(مسودة!$C$184:$C$213)=SMALL(IF((ROW(مسودة!$C$184:$C$213)*(مسودة!$C$184:$C$213=$C$207)),ROW(مسودة!$C$184:$C$213)),ROW()-ROW(R207)+1)),مسودة!R184:'مسودة'!R$213)),0))</f>
        <v/>
      </c>
      <c r="S207" s="32" t="str">
        <f t="array" ref="S207">IF($C$207="","",IFERROR(MAX(IF((ROW(مسودة!$C$184:$C$213)=SMALL(IF((ROW(مسودة!$C$184:$C$213)*(مسودة!$C$184:$C$213=$C$207)),ROW(مسودة!$C$184:$C$213)),ROW()-ROW(S207)+1)),مسودة!S184:'مسودة'!S$213)),0))</f>
        <v/>
      </c>
      <c r="T207" s="32" t="str">
        <f t="array" ref="T207">IF($C$207="","",IFERROR(MAX(IF((ROW(مسودة!$C$184:$C$213)=SMALL(IF((ROW(مسودة!$C$184:$C$213)*(مسودة!$C$184:$C$213=$C$207)),ROW(مسودة!$C$184:$C$213)),ROW()-ROW(T207)+1)),مسودة!T184:'مسودة'!T$213)),0))</f>
        <v/>
      </c>
      <c r="U207" s="32" t="str">
        <f t="array" ref="U207">IF($C$207="","",IFERROR(MAX(IF((ROW(مسودة!$C$184:$C$213)=SMALL(IF((ROW(مسودة!$C$184:$C$213)*(مسودة!$C$184:$C$213=$C$207)),ROW(مسودة!$C$184:$C$213)),ROW()-ROW(U207)+1)),مسودة!U184:'مسودة'!U$213)),0))</f>
        <v/>
      </c>
      <c r="V207" s="32" t="str">
        <f t="array" ref="V207">IF($C$207="","",IFERROR(MAX(IF((ROW(مسودة!$C$184:$C$213)=SMALL(IF((ROW(مسودة!$C$184:$C$213)*(مسودة!$C$184:$C$213=$C$207)),ROW(مسودة!$C$184:$C$213)),ROW()-ROW(V207)+1)),مسودة!V184:'مسودة'!V$213)),0))</f>
        <v/>
      </c>
      <c r="W207" s="32" t="str">
        <f t="array" ref="W207">IF($C$207="","",IFERROR(MAX(IF((ROW(مسودة!$C$184:$C$213)=SMALL(IF((ROW(مسودة!$C$184:$C$213)*(مسودة!$C$184:$C$213=$C$207)),ROW(مسودة!$C$184:$C$213)),ROW()-ROW(W207)+1)),مسودة!W184:'مسودة'!W$213)),0))</f>
        <v/>
      </c>
      <c r="X207" s="32" t="str">
        <f t="array" ref="X207">IF($C$207="","",IFERROR(MAX(IF((ROW(مسودة!$C$184:$C$213)=SMALL(IF((ROW(مسودة!$C$184:$C$213)*(مسودة!$C$184:$C$213=$C$207)),ROW(مسودة!$C$184:$C$213)),ROW()-ROW(X207)+1)),مسودة!X184:'مسودة'!X$213)),0))</f>
        <v/>
      </c>
      <c r="Y207" s="32" t="str">
        <f t="array" ref="Y207">IF($C$207="","",IFERROR(MAX(IF((ROW(مسودة!$C$184:$C$213)=SMALL(IF((ROW(مسودة!$C$184:$C$213)*(مسودة!$C$184:$C$213=$C$207)),ROW(مسودة!$C$184:$C$213)),ROW()-ROW(Y207)+1)),مسودة!Y184:'مسودة'!Y$213)),0))</f>
        <v/>
      </c>
      <c r="Z207" s="32" t="str">
        <f t="array" ref="Z207">IF($C$207="","",IFERROR(MAX(IF((ROW(مسودة!$C$184:$C$213)=SMALL(IF((ROW(مسودة!$C$184:$C$213)*(مسودة!$C$184:$C$213=$C$207)),ROW(مسودة!$C$184:$C$213)),ROW()-ROW(Z207)+1)),مسودة!Z184:'مسودة'!Z$213)),0))</f>
        <v/>
      </c>
      <c r="AA207" s="32" t="str">
        <f t="array" ref="AA207">IF($C$207="","",IFERROR(MAX(IF((ROW(مسودة!$C$184:$C$213)=SMALL(IF((ROW(مسودة!$C$184:$C$213)*(مسودة!$C$184:$C$213=$C$207)),ROW(مسودة!$C$184:$C$213)),ROW()-ROW(AA207)+1)),مسودة!AA184:'مسودة'!AA$213)),0))</f>
        <v/>
      </c>
      <c r="AB207" s="32" t="str">
        <f t="array" ref="AB207">IF($C$207="","",IFERROR(MAX(IF((ROW(مسودة!$C$184:$C$213)=SMALL(IF((ROW(مسودة!$C$184:$C$213)*(مسودة!$C$184:$C$213=$C$207)),ROW(مسودة!$C$184:$C$213)),ROW()-ROW(AB207)+1)),مسودة!AB184:'مسودة'!AB$213)),0))</f>
        <v/>
      </c>
      <c r="AC207" s="32" t="str">
        <f t="array" ref="AC207">IF($C$207="","",IFERROR(MAX(IF((ROW(مسودة!$C$184:$C$213)=SMALL(IF((ROW(مسودة!$C$184:$C$213)*(مسودة!$C$184:$C$213=$C$207)),ROW(مسودة!$C$184:$C$213)),ROW()-ROW(AC207)+1)),مسودة!AC184:'مسودة'!AC$213)),0))</f>
        <v/>
      </c>
      <c r="AD207" s="32" t="str">
        <f t="array" ref="AD207">IF($C$207="","",IFERROR(MAX(IF((ROW(مسودة!$C$184:$C$213)=SMALL(IF((ROW(مسودة!$C$184:$C$213)*(مسودة!$C$184:$C$213=$C$207)),ROW(مسودة!$C$184:$C$213)),ROW()-ROW(AD207)+1)),مسودة!AD184:'مسودة'!AD$213)),0))</f>
        <v/>
      </c>
      <c r="AE207" s="32" t="str">
        <f t="array" ref="AE207">IF($C$207="","",IFERROR(MAX(IF((ROW(مسودة!$C$184:$C$213)=SMALL(IF((ROW(مسودة!$C$184:$C$213)*(مسودة!$C$184:$C$213=$C$207)),ROW(مسودة!$C$184:$C$213)),ROW()-ROW(AE207)+1)),مسودة!AE184:'مسودة'!AE$213)),0))</f>
        <v/>
      </c>
      <c r="AF207" s="32" t="str">
        <f t="array" ref="AF207">IF($C$207="","",IFERROR(MAX(IF((ROW(مسودة!$C$184:$C$213)=SMALL(IF((ROW(مسودة!$C$184:$C$213)*(مسودة!$C$184:$C$213=$C$207)),ROW(مسودة!$C$184:$C$213)),ROW()-ROW(AF207)+1)),مسودة!AF184:'مسودة'!AF$213)),0))</f>
        <v/>
      </c>
      <c r="AG207" s="32" t="str">
        <f t="array" ref="AG207">IF($C$207="","",IFERROR(MAX(IF((ROW(مسودة!$C$184:$C$213)=SMALL(IF((ROW(مسودة!$C$184:$C$213)*(مسودة!$C$184:$C$213=$C$207)),ROW(مسودة!$C$184:$C$213)),ROW()-ROW(AG207)+1)),مسودة!AG184:'مسودة'!AG$213)),0))</f>
        <v/>
      </c>
      <c r="AH207" s="32" t="str">
        <f t="array" ref="AH207">IF($C$207="","",IFERROR(MAX(IF((ROW(مسودة!$C$184:$C$213)=SMALL(IF((ROW(مسودة!$C$184:$C$213)*(مسودة!$C$184:$C$213=$C$207)),ROW(مسودة!$C$184:$C$213)),ROW()-ROW(AH207)+1)),مسودة!AH184:'مسودة'!AH$213)),0))</f>
        <v/>
      </c>
      <c r="AI207" s="32" t="str">
        <f t="array" ref="AI207">IF($C$207="","",IFERROR(MAX(IF((ROW(مسودة!$C$184:$C$213)=SMALL(IF((ROW(مسودة!$C$184:$C$213)*(مسودة!$C$184:$C$213=$C$207)),ROW(مسودة!$C$184:$C$213)),ROW()-ROW(AI207)+1)),مسودة!AI184:'مسودة'!AI$213)),0))</f>
        <v/>
      </c>
      <c r="AJ207" s="32" t="str">
        <f t="array" ref="AJ207">IF($C$207="","",IFERROR(MAX(IF((ROW(مسودة!$C$184:$C$213)=SMALL(IF((ROW(مسودة!$C$184:$C$213)*(مسودة!$C$184:$C$213=$C$207)),ROW(مسودة!$C$184:$C$213)),ROW()-ROW(AJ207)+1)),مسودة!AJ184:'مسودة'!AJ$213)),0))</f>
        <v/>
      </c>
      <c r="AK207" s="32" t="str">
        <f t="array" ref="AK207">IF($C$207="","",IFERROR(MAX(IF((ROW(مسودة!$C$184:$C$213)=SMALL(IF((ROW(مسودة!$C$184:$C$213)*(مسودة!$C$184:$C$213=$C$207)),ROW(مسودة!$C$184:$C$213)),ROW()-ROW(AK207)+1)),مسودة!AK184:'مسودة'!AK$213)),0))</f>
        <v/>
      </c>
      <c r="AL207" s="32" t="str">
        <f t="array" ref="AL207">IF($C$207="","",IFERROR(MAX(IF((ROW(مسودة!$C$184:$C$213)=SMALL(IF((ROW(مسودة!$C$184:$C$213)*(مسودة!$C$184:$C$213=$C$207)),ROW(مسودة!$C$184:$C$213)),ROW()-ROW(AL207)+1)),مسودة!AL184:'مسودة'!AL$213)),0))</f>
        <v/>
      </c>
      <c r="AM207" s="32" t="str">
        <f t="array" ref="AM207">IF($C$207="","",IFERROR(MAX(IF((ROW(مسودة!$C$184:$C$213)=SMALL(IF((ROW(مسودة!$C$184:$C$213)*(مسودة!$C$184:$C$213=$C$207)),ROW(مسودة!$C$184:$C$213)),ROW()-ROW(AM207)+1)),مسودة!AM184:'مسودة'!AM$213)),0))</f>
        <v/>
      </c>
      <c r="AN207" s="46"/>
      <c r="AO207" s="46"/>
      <c r="AP207" s="47"/>
      <c r="AQ207" s="41"/>
      <c r="AR207" s="41"/>
      <c r="AS207" s="41"/>
      <c r="AT207" s="41"/>
      <c r="AU207" s="95" t="str">
        <f>IFERROR(LOOKUP(2,1/((مسودة!$C$184:$C$213=C207)*(مسودة!$F$184:$F$213=F207)),مسودة!$AV$184:$AV$213),"")</f>
        <v/>
      </c>
    </row>
    <row r="208" spans="2:47" ht="28.5" customHeight="1" thickBot="1">
      <c r="B208" s="40"/>
      <c r="C208" s="91"/>
      <c r="D208" s="43"/>
      <c r="E208" s="43"/>
      <c r="F208" s="11" t="s">
        <v>31</v>
      </c>
      <c r="G208" s="32" t="str">
        <f t="array" ref="G208">IF($C$207="","",IFERROR(MAX(IF((ROW(مسودة!$C$184:$C$213)=SMALL(IF((ROW(مسودة!$C$184:$C$213)*(مسودة!$C$184:$C$213=$C$207)),ROW(مسودة!$C$184:$C$213)),ROW()-ROW(G208)+1)),مسودة!G185:'مسودة'!G$213)),0))</f>
        <v/>
      </c>
      <c r="H208" s="32" t="str">
        <f t="array" ref="H208">IF($C$207="","",IFERROR(MAX(IF((ROW(مسودة!$C$184:$C$213)=SMALL(IF((ROW(مسودة!$C$184:$C$213)*(مسودة!$C$184:$C$213=$C$207)),ROW(مسودة!$C$184:$C$213)),ROW()-ROW(H208)+1)),مسودة!H185:'مسودة'!H$213)),0))</f>
        <v/>
      </c>
      <c r="I208" s="32" t="str">
        <f t="array" ref="I208">IF($C$207="","",IFERROR(MAX(IF((ROW(مسودة!$C$184:$C$213)=SMALL(IF((ROW(مسودة!$C$184:$C$213)*(مسودة!$C$184:$C$213=$C$207)),ROW(مسودة!$C$184:$C$213)),ROW()-ROW(I208)+1)),مسودة!I185:'مسودة'!I$213)),0))</f>
        <v/>
      </c>
      <c r="J208" s="32" t="str">
        <f t="array" ref="J208">IF($C$207="","",IFERROR(MAX(IF((ROW(مسودة!$C$184:$C$213)=SMALL(IF((ROW(مسودة!$C$184:$C$213)*(مسودة!$C$184:$C$213=$C$207)),ROW(مسودة!$C$184:$C$213)),ROW()-ROW(J208)+1)),مسودة!J185:'مسودة'!J$213)),0))</f>
        <v/>
      </c>
      <c r="K208" s="32" t="str">
        <f t="array" ref="K208">IF($C$207="","",IFERROR(MAX(IF((ROW(مسودة!$C$184:$C$213)=SMALL(IF((ROW(مسودة!$C$184:$C$213)*(مسودة!$C$184:$C$213=$C$207)),ROW(مسودة!$C$184:$C$213)),ROW()-ROW(K208)+1)),مسودة!K185:'مسودة'!K$213)),0))</f>
        <v/>
      </c>
      <c r="L208" s="32" t="str">
        <f t="array" ref="L208">IF($C$207="","",IFERROR(MAX(IF((ROW(مسودة!$C$184:$C$213)=SMALL(IF((ROW(مسودة!$C$184:$C$213)*(مسودة!$C$184:$C$213=$C$207)),ROW(مسودة!$C$184:$C$213)),ROW()-ROW(L208)+1)),مسودة!L185:'مسودة'!L$213)),0))</f>
        <v/>
      </c>
      <c r="M208" s="32" t="str">
        <f t="array" ref="M208">IF($C$207="","",IFERROR(MAX(IF((ROW(مسودة!$C$184:$C$213)=SMALL(IF((ROW(مسودة!$C$184:$C$213)*(مسودة!$C$184:$C$213=$C$207)),ROW(مسودة!$C$184:$C$213)),ROW()-ROW(M208)+1)),مسودة!M185:'مسودة'!M$213)),0))</f>
        <v/>
      </c>
      <c r="N208" s="32" t="str">
        <f t="array" ref="N208">IF($C$207="","",IFERROR(MAX(IF((ROW(مسودة!$C$184:$C$213)=SMALL(IF((ROW(مسودة!$C$184:$C$213)*(مسودة!$C$184:$C$213=$C$207)),ROW(مسودة!$C$184:$C$213)),ROW()-ROW(N208)+1)),مسودة!N185:'مسودة'!N$213)),0))</f>
        <v/>
      </c>
      <c r="O208" s="32" t="str">
        <f t="array" ref="O208">IF($C$207="","",IFERROR(MAX(IF((ROW(مسودة!$C$184:$C$213)=SMALL(IF((ROW(مسودة!$C$184:$C$213)*(مسودة!$C$184:$C$213=$C$207)),ROW(مسودة!$C$184:$C$213)),ROW()-ROW(O208)+1)),مسودة!O185:'مسودة'!O$213)),0))</f>
        <v/>
      </c>
      <c r="P208" s="32" t="str">
        <f t="array" ref="P208">IF($C$207="","",IFERROR(MAX(IF((ROW(مسودة!$C$184:$C$213)=SMALL(IF((ROW(مسودة!$C$184:$C$213)*(مسودة!$C$184:$C$213=$C$207)),ROW(مسودة!$C$184:$C$213)),ROW()-ROW(P208)+1)),مسودة!P185:'مسودة'!P$213)),0))</f>
        <v/>
      </c>
      <c r="Q208" s="32" t="str">
        <f t="array" ref="Q208">IF($C$207="","",IFERROR(MAX(IF((ROW(مسودة!$C$184:$C$213)=SMALL(IF((ROW(مسودة!$C$184:$C$213)*(مسودة!$C$184:$C$213=$C$207)),ROW(مسودة!$C$184:$C$213)),ROW()-ROW(Q208)+1)),مسودة!Q185:'مسودة'!Q$213)),0))</f>
        <v/>
      </c>
      <c r="R208" s="32" t="str">
        <f t="array" ref="R208">IF($C$207="","",IFERROR(MAX(IF((ROW(مسودة!$C$184:$C$213)=SMALL(IF((ROW(مسودة!$C$184:$C$213)*(مسودة!$C$184:$C$213=$C$207)),ROW(مسودة!$C$184:$C$213)),ROW()-ROW(R208)+1)),مسودة!R185:'مسودة'!R$213)),0))</f>
        <v/>
      </c>
      <c r="S208" s="32" t="str">
        <f t="array" ref="S208">IF($C$207="","",IFERROR(MAX(IF((ROW(مسودة!$C$184:$C$213)=SMALL(IF((ROW(مسودة!$C$184:$C$213)*(مسودة!$C$184:$C$213=$C$207)),ROW(مسودة!$C$184:$C$213)),ROW()-ROW(S208)+1)),مسودة!S185:'مسودة'!S$213)),0))</f>
        <v/>
      </c>
      <c r="T208" s="32" t="str">
        <f t="array" ref="T208">IF($C$207="","",IFERROR(MAX(IF((ROW(مسودة!$C$184:$C$213)=SMALL(IF((ROW(مسودة!$C$184:$C$213)*(مسودة!$C$184:$C$213=$C$207)),ROW(مسودة!$C$184:$C$213)),ROW()-ROW(T208)+1)),مسودة!T185:'مسودة'!T$213)),0))</f>
        <v/>
      </c>
      <c r="U208" s="32" t="str">
        <f t="array" ref="U208">IF($C$207="","",IFERROR(MAX(IF((ROW(مسودة!$C$184:$C$213)=SMALL(IF((ROW(مسودة!$C$184:$C$213)*(مسودة!$C$184:$C$213=$C$207)),ROW(مسودة!$C$184:$C$213)),ROW()-ROW(U208)+1)),مسودة!U185:'مسودة'!U$213)),0))</f>
        <v/>
      </c>
      <c r="V208" s="32" t="str">
        <f t="array" ref="V208">IF($C$207="","",IFERROR(MAX(IF((ROW(مسودة!$C$184:$C$213)=SMALL(IF((ROW(مسودة!$C$184:$C$213)*(مسودة!$C$184:$C$213=$C$207)),ROW(مسودة!$C$184:$C$213)),ROW()-ROW(V208)+1)),مسودة!V185:'مسودة'!V$213)),0))</f>
        <v/>
      </c>
      <c r="W208" s="32" t="str">
        <f t="array" ref="W208">IF($C$207="","",IFERROR(MAX(IF((ROW(مسودة!$C$184:$C$213)=SMALL(IF((ROW(مسودة!$C$184:$C$213)*(مسودة!$C$184:$C$213=$C$207)),ROW(مسودة!$C$184:$C$213)),ROW()-ROW(W208)+1)),مسودة!W185:'مسودة'!W$213)),0))</f>
        <v/>
      </c>
      <c r="X208" s="32" t="str">
        <f t="array" ref="X208">IF($C$207="","",IFERROR(MAX(IF((ROW(مسودة!$C$184:$C$213)=SMALL(IF((ROW(مسودة!$C$184:$C$213)*(مسودة!$C$184:$C$213=$C$207)),ROW(مسودة!$C$184:$C$213)),ROW()-ROW(X208)+1)),مسودة!X185:'مسودة'!X$213)),0))</f>
        <v/>
      </c>
      <c r="Y208" s="32" t="str">
        <f t="array" ref="Y208">IF($C$207="","",IFERROR(MAX(IF((ROW(مسودة!$C$184:$C$213)=SMALL(IF((ROW(مسودة!$C$184:$C$213)*(مسودة!$C$184:$C$213=$C$207)),ROW(مسودة!$C$184:$C$213)),ROW()-ROW(Y208)+1)),مسودة!Y185:'مسودة'!Y$213)),0))</f>
        <v/>
      </c>
      <c r="Z208" s="32" t="str">
        <f t="array" ref="Z208">IF($C$207="","",IFERROR(MAX(IF((ROW(مسودة!$C$184:$C$213)=SMALL(IF((ROW(مسودة!$C$184:$C$213)*(مسودة!$C$184:$C$213=$C$207)),ROW(مسودة!$C$184:$C$213)),ROW()-ROW(Z208)+1)),مسودة!Z185:'مسودة'!Z$213)),0))</f>
        <v/>
      </c>
      <c r="AA208" s="32" t="str">
        <f t="array" ref="AA208">IF($C$207="","",IFERROR(MAX(IF((ROW(مسودة!$C$184:$C$213)=SMALL(IF((ROW(مسودة!$C$184:$C$213)*(مسودة!$C$184:$C$213=$C$207)),ROW(مسودة!$C$184:$C$213)),ROW()-ROW(AA208)+1)),مسودة!AA185:'مسودة'!AA$213)),0))</f>
        <v/>
      </c>
      <c r="AB208" s="32" t="str">
        <f t="array" ref="AB208">IF($C$207="","",IFERROR(MAX(IF((ROW(مسودة!$C$184:$C$213)=SMALL(IF((ROW(مسودة!$C$184:$C$213)*(مسودة!$C$184:$C$213=$C$207)),ROW(مسودة!$C$184:$C$213)),ROW()-ROW(AB208)+1)),مسودة!AB185:'مسودة'!AB$213)),0))</f>
        <v/>
      </c>
      <c r="AC208" s="32" t="str">
        <f t="array" ref="AC208">IF($C$207="","",IFERROR(MAX(IF((ROW(مسودة!$C$184:$C$213)=SMALL(IF((ROW(مسودة!$C$184:$C$213)*(مسودة!$C$184:$C$213=$C$207)),ROW(مسودة!$C$184:$C$213)),ROW()-ROW(AC208)+1)),مسودة!AC185:'مسودة'!AC$213)),0))</f>
        <v/>
      </c>
      <c r="AD208" s="32" t="str">
        <f t="array" ref="AD208">IF($C$207="","",IFERROR(MAX(IF((ROW(مسودة!$C$184:$C$213)=SMALL(IF((ROW(مسودة!$C$184:$C$213)*(مسودة!$C$184:$C$213=$C$207)),ROW(مسودة!$C$184:$C$213)),ROW()-ROW(AD208)+1)),مسودة!AD185:'مسودة'!AD$213)),0))</f>
        <v/>
      </c>
      <c r="AE208" s="32" t="str">
        <f t="array" ref="AE208">IF($C$207="","",IFERROR(MAX(IF((ROW(مسودة!$C$184:$C$213)=SMALL(IF((ROW(مسودة!$C$184:$C$213)*(مسودة!$C$184:$C$213=$C$207)),ROW(مسودة!$C$184:$C$213)),ROW()-ROW(AE208)+1)),مسودة!AE185:'مسودة'!AE$213)),0))</f>
        <v/>
      </c>
      <c r="AF208" s="32" t="str">
        <f t="array" ref="AF208">IF($C$207="","",IFERROR(MAX(IF((ROW(مسودة!$C$184:$C$213)=SMALL(IF((ROW(مسودة!$C$184:$C$213)*(مسودة!$C$184:$C$213=$C$207)),ROW(مسودة!$C$184:$C$213)),ROW()-ROW(AF208)+1)),مسودة!AF185:'مسودة'!AF$213)),0))</f>
        <v/>
      </c>
      <c r="AG208" s="32" t="str">
        <f t="array" ref="AG208">IF($C$207="","",IFERROR(MAX(IF((ROW(مسودة!$C$184:$C$213)=SMALL(IF((ROW(مسودة!$C$184:$C$213)*(مسودة!$C$184:$C$213=$C$207)),ROW(مسودة!$C$184:$C$213)),ROW()-ROW(AG208)+1)),مسودة!AG185:'مسودة'!AG$213)),0))</f>
        <v/>
      </c>
      <c r="AH208" s="32" t="str">
        <f t="array" ref="AH208">IF($C$207="","",IFERROR(MAX(IF((ROW(مسودة!$C$184:$C$213)=SMALL(IF((ROW(مسودة!$C$184:$C$213)*(مسودة!$C$184:$C$213=$C$207)),ROW(مسودة!$C$184:$C$213)),ROW()-ROW(AH208)+1)),مسودة!AH185:'مسودة'!AH$213)),0))</f>
        <v/>
      </c>
      <c r="AI208" s="32" t="str">
        <f t="array" ref="AI208">IF($C$207="","",IFERROR(MAX(IF((ROW(مسودة!$C$184:$C$213)=SMALL(IF((ROW(مسودة!$C$184:$C$213)*(مسودة!$C$184:$C$213=$C$207)),ROW(مسودة!$C$184:$C$213)),ROW()-ROW(AI208)+1)),مسودة!AI185:'مسودة'!AI$213)),0))</f>
        <v/>
      </c>
      <c r="AJ208" s="32" t="str">
        <f t="array" ref="AJ208">IF($C$207="","",IFERROR(MAX(IF((ROW(مسودة!$C$184:$C$213)=SMALL(IF((ROW(مسودة!$C$184:$C$213)*(مسودة!$C$184:$C$213=$C$207)),ROW(مسودة!$C$184:$C$213)),ROW()-ROW(AJ208)+1)),مسودة!AJ185:'مسودة'!AJ$213)),0))</f>
        <v/>
      </c>
      <c r="AK208" s="32" t="str">
        <f t="array" ref="AK208">IF($C$207="","",IFERROR(MAX(IF((ROW(مسودة!$C$184:$C$213)=SMALL(IF((ROW(مسودة!$C$184:$C$213)*(مسودة!$C$184:$C$213=$C$207)),ROW(مسودة!$C$184:$C$213)),ROW()-ROW(AK208)+1)),مسودة!AK185:'مسودة'!AK$213)),0))</f>
        <v/>
      </c>
      <c r="AL208" s="32" t="str">
        <f t="array" ref="AL208">IF($C$207="","",IFERROR(MAX(IF((ROW(مسودة!$C$184:$C$213)=SMALL(IF((ROW(مسودة!$C$184:$C$213)*(مسودة!$C$184:$C$213=$C$207)),ROW(مسودة!$C$184:$C$213)),ROW()-ROW(AL208)+1)),مسودة!AL185:'مسودة'!AL$213)),0))</f>
        <v/>
      </c>
      <c r="AM208" s="32" t="str">
        <f t="array" ref="AM208">IF($C$207="","",IFERROR(MAX(IF((ROW(مسودة!$C$184:$C$213)=SMALL(IF((ROW(مسودة!$C$184:$C$213)*(مسودة!$C$184:$C$213=$C$207)),ROW(مسودة!$C$184:$C$213)),ROW()-ROW(AM208)+1)),مسودة!AM185:'مسودة'!AM$213)),0))</f>
        <v/>
      </c>
      <c r="AN208" s="46"/>
      <c r="AO208" s="46"/>
      <c r="AP208" s="48"/>
      <c r="AQ208" s="41"/>
      <c r="AR208" s="41"/>
      <c r="AS208" s="41"/>
      <c r="AT208" s="41"/>
      <c r="AU208" s="96"/>
    </row>
    <row r="209" spans="2:47" ht="28.5" customHeight="1" thickBot="1">
      <c r="B209" s="40"/>
      <c r="C209" s="85"/>
      <c r="D209" s="43"/>
      <c r="E209" s="43"/>
      <c r="F209" s="14" t="s">
        <v>32</v>
      </c>
      <c r="G209" s="32" t="str">
        <f t="array" ref="G209">IF($C$207="","",IFERROR(MAX(IF((ROW(مسودة!$C$184:$C$213)=SMALL(IF((ROW(مسودة!$C$184:$C$213)*(مسودة!$C$184:$C$213=$C$207)),ROW(مسودة!$C$184:$C$213)),ROW()-ROW(G209)+1)),مسودة!G186:'مسودة'!G$213)),0))</f>
        <v/>
      </c>
      <c r="H209" s="32" t="str">
        <f t="array" ref="H209">IF($C$207="","",IFERROR(MAX(IF((ROW(مسودة!$C$184:$C$213)=SMALL(IF((ROW(مسودة!$C$184:$C$213)*(مسودة!$C$184:$C$213=$C$207)),ROW(مسودة!$C$184:$C$213)),ROW()-ROW(H209)+1)),مسودة!H186:'مسودة'!H$213)),0))</f>
        <v/>
      </c>
      <c r="I209" s="32" t="str">
        <f t="array" ref="I209">IF($C$207="","",IFERROR(MAX(IF((ROW(مسودة!$C$184:$C$213)=SMALL(IF((ROW(مسودة!$C$184:$C$213)*(مسودة!$C$184:$C$213=$C$207)),ROW(مسودة!$C$184:$C$213)),ROW()-ROW(I209)+1)),مسودة!I186:'مسودة'!I$213)),0))</f>
        <v/>
      </c>
      <c r="J209" s="32" t="str">
        <f t="array" ref="J209">IF($C$207="","",IFERROR(MAX(IF((ROW(مسودة!$C$184:$C$213)=SMALL(IF((ROW(مسودة!$C$184:$C$213)*(مسودة!$C$184:$C$213=$C$207)),ROW(مسودة!$C$184:$C$213)),ROW()-ROW(J209)+1)),مسودة!J186:'مسودة'!J$213)),0))</f>
        <v/>
      </c>
      <c r="K209" s="32" t="str">
        <f t="array" ref="K209">IF($C$207="","",IFERROR(MAX(IF((ROW(مسودة!$C$184:$C$213)=SMALL(IF((ROW(مسودة!$C$184:$C$213)*(مسودة!$C$184:$C$213=$C$207)),ROW(مسودة!$C$184:$C$213)),ROW()-ROW(K209)+1)),مسودة!K186:'مسودة'!K$213)),0))</f>
        <v/>
      </c>
      <c r="L209" s="32" t="str">
        <f t="array" ref="L209">IF($C$207="","",IFERROR(MAX(IF((ROW(مسودة!$C$184:$C$213)=SMALL(IF((ROW(مسودة!$C$184:$C$213)*(مسودة!$C$184:$C$213=$C$207)),ROW(مسودة!$C$184:$C$213)),ROW()-ROW(L209)+1)),مسودة!L186:'مسودة'!L$213)),0))</f>
        <v/>
      </c>
      <c r="M209" s="32" t="str">
        <f t="array" ref="M209">IF($C$207="","",IFERROR(MAX(IF((ROW(مسودة!$C$184:$C$213)=SMALL(IF((ROW(مسودة!$C$184:$C$213)*(مسودة!$C$184:$C$213=$C$207)),ROW(مسودة!$C$184:$C$213)),ROW()-ROW(M209)+1)),مسودة!M186:'مسودة'!M$213)),0))</f>
        <v/>
      </c>
      <c r="N209" s="32" t="str">
        <f t="array" ref="N209">IF($C$207="","",IFERROR(MAX(IF((ROW(مسودة!$C$184:$C$213)=SMALL(IF((ROW(مسودة!$C$184:$C$213)*(مسودة!$C$184:$C$213=$C$207)),ROW(مسودة!$C$184:$C$213)),ROW()-ROW(N209)+1)),مسودة!N186:'مسودة'!N$213)),0))</f>
        <v/>
      </c>
      <c r="O209" s="32" t="str">
        <f t="array" ref="O209">IF($C$207="","",IFERROR(MAX(IF((ROW(مسودة!$C$184:$C$213)=SMALL(IF((ROW(مسودة!$C$184:$C$213)*(مسودة!$C$184:$C$213=$C$207)),ROW(مسودة!$C$184:$C$213)),ROW()-ROW(O209)+1)),مسودة!O186:'مسودة'!O$213)),0))</f>
        <v/>
      </c>
      <c r="P209" s="32" t="str">
        <f t="array" ref="P209">IF($C$207="","",IFERROR(MAX(IF((ROW(مسودة!$C$184:$C$213)=SMALL(IF((ROW(مسودة!$C$184:$C$213)*(مسودة!$C$184:$C$213=$C$207)),ROW(مسودة!$C$184:$C$213)),ROW()-ROW(P209)+1)),مسودة!P186:'مسودة'!P$213)),0))</f>
        <v/>
      </c>
      <c r="Q209" s="32" t="str">
        <f t="array" ref="Q209">IF($C$207="","",IFERROR(MAX(IF((ROW(مسودة!$C$184:$C$213)=SMALL(IF((ROW(مسودة!$C$184:$C$213)*(مسودة!$C$184:$C$213=$C$207)),ROW(مسودة!$C$184:$C$213)),ROW()-ROW(Q209)+1)),مسودة!Q186:'مسودة'!Q$213)),0))</f>
        <v/>
      </c>
      <c r="R209" s="32" t="str">
        <f t="array" ref="R209">IF($C$207="","",IFERROR(MAX(IF((ROW(مسودة!$C$184:$C$213)=SMALL(IF((ROW(مسودة!$C$184:$C$213)*(مسودة!$C$184:$C$213=$C$207)),ROW(مسودة!$C$184:$C$213)),ROW()-ROW(R209)+1)),مسودة!R186:'مسودة'!R$213)),0))</f>
        <v/>
      </c>
      <c r="S209" s="32" t="str">
        <f t="array" ref="S209">IF($C$207="","",IFERROR(MAX(IF((ROW(مسودة!$C$184:$C$213)=SMALL(IF((ROW(مسودة!$C$184:$C$213)*(مسودة!$C$184:$C$213=$C$207)),ROW(مسودة!$C$184:$C$213)),ROW()-ROW(S209)+1)),مسودة!S186:'مسودة'!S$213)),0))</f>
        <v/>
      </c>
      <c r="T209" s="32" t="str">
        <f t="array" ref="T209">IF($C$207="","",IFERROR(MAX(IF((ROW(مسودة!$C$184:$C$213)=SMALL(IF((ROW(مسودة!$C$184:$C$213)*(مسودة!$C$184:$C$213=$C$207)),ROW(مسودة!$C$184:$C$213)),ROW()-ROW(T209)+1)),مسودة!T186:'مسودة'!T$213)),0))</f>
        <v/>
      </c>
      <c r="U209" s="32" t="str">
        <f t="array" ref="U209">IF($C$207="","",IFERROR(MAX(IF((ROW(مسودة!$C$184:$C$213)=SMALL(IF((ROW(مسودة!$C$184:$C$213)*(مسودة!$C$184:$C$213=$C$207)),ROW(مسودة!$C$184:$C$213)),ROW()-ROW(U209)+1)),مسودة!U186:'مسودة'!U$213)),0))</f>
        <v/>
      </c>
      <c r="V209" s="32" t="str">
        <f t="array" ref="V209">IF($C$207="","",IFERROR(MAX(IF((ROW(مسودة!$C$184:$C$213)=SMALL(IF((ROW(مسودة!$C$184:$C$213)*(مسودة!$C$184:$C$213=$C$207)),ROW(مسودة!$C$184:$C$213)),ROW()-ROW(V209)+1)),مسودة!V186:'مسودة'!V$213)),0))</f>
        <v/>
      </c>
      <c r="W209" s="32" t="str">
        <f t="array" ref="W209">IF($C$207="","",IFERROR(MAX(IF((ROW(مسودة!$C$184:$C$213)=SMALL(IF((ROW(مسودة!$C$184:$C$213)*(مسودة!$C$184:$C$213=$C$207)),ROW(مسودة!$C$184:$C$213)),ROW()-ROW(W209)+1)),مسودة!W186:'مسودة'!W$213)),0))</f>
        <v/>
      </c>
      <c r="X209" s="32" t="str">
        <f t="array" ref="X209">IF($C$207="","",IFERROR(MAX(IF((ROW(مسودة!$C$184:$C$213)=SMALL(IF((ROW(مسودة!$C$184:$C$213)*(مسودة!$C$184:$C$213=$C$207)),ROW(مسودة!$C$184:$C$213)),ROW()-ROW(X209)+1)),مسودة!X186:'مسودة'!X$213)),0))</f>
        <v/>
      </c>
      <c r="Y209" s="32" t="str">
        <f t="array" ref="Y209">IF($C$207="","",IFERROR(MAX(IF((ROW(مسودة!$C$184:$C$213)=SMALL(IF((ROW(مسودة!$C$184:$C$213)*(مسودة!$C$184:$C$213=$C$207)),ROW(مسودة!$C$184:$C$213)),ROW()-ROW(Y209)+1)),مسودة!Y186:'مسودة'!Y$213)),0))</f>
        <v/>
      </c>
      <c r="Z209" s="32" t="str">
        <f t="array" ref="Z209">IF($C$207="","",IFERROR(MAX(IF((ROW(مسودة!$C$184:$C$213)=SMALL(IF((ROW(مسودة!$C$184:$C$213)*(مسودة!$C$184:$C$213=$C$207)),ROW(مسودة!$C$184:$C$213)),ROW()-ROW(Z209)+1)),مسودة!Z186:'مسودة'!Z$213)),0))</f>
        <v/>
      </c>
      <c r="AA209" s="32" t="str">
        <f t="array" ref="AA209">IF($C$207="","",IFERROR(MAX(IF((ROW(مسودة!$C$184:$C$213)=SMALL(IF((ROW(مسودة!$C$184:$C$213)*(مسودة!$C$184:$C$213=$C$207)),ROW(مسودة!$C$184:$C$213)),ROW()-ROW(AA209)+1)),مسودة!AA186:'مسودة'!AA$213)),0))</f>
        <v/>
      </c>
      <c r="AB209" s="32" t="str">
        <f t="array" ref="AB209">IF($C$207="","",IFERROR(MAX(IF((ROW(مسودة!$C$184:$C$213)=SMALL(IF((ROW(مسودة!$C$184:$C$213)*(مسودة!$C$184:$C$213=$C$207)),ROW(مسودة!$C$184:$C$213)),ROW()-ROW(AB209)+1)),مسودة!AB186:'مسودة'!AB$213)),0))</f>
        <v/>
      </c>
      <c r="AC209" s="32" t="str">
        <f t="array" ref="AC209">IF($C$207="","",IFERROR(MAX(IF((ROW(مسودة!$C$184:$C$213)=SMALL(IF((ROW(مسودة!$C$184:$C$213)*(مسودة!$C$184:$C$213=$C$207)),ROW(مسودة!$C$184:$C$213)),ROW()-ROW(AC209)+1)),مسودة!AC186:'مسودة'!AC$213)),0))</f>
        <v/>
      </c>
      <c r="AD209" s="32" t="str">
        <f t="array" ref="AD209">IF($C$207="","",IFERROR(MAX(IF((ROW(مسودة!$C$184:$C$213)=SMALL(IF((ROW(مسودة!$C$184:$C$213)*(مسودة!$C$184:$C$213=$C$207)),ROW(مسودة!$C$184:$C$213)),ROW()-ROW(AD209)+1)),مسودة!AD186:'مسودة'!AD$213)),0))</f>
        <v/>
      </c>
      <c r="AE209" s="32" t="str">
        <f t="array" ref="AE209">IF($C$207="","",IFERROR(MAX(IF((ROW(مسودة!$C$184:$C$213)=SMALL(IF((ROW(مسودة!$C$184:$C$213)*(مسودة!$C$184:$C$213=$C$207)),ROW(مسودة!$C$184:$C$213)),ROW()-ROW(AE209)+1)),مسودة!AE186:'مسودة'!AE$213)),0))</f>
        <v/>
      </c>
      <c r="AF209" s="32" t="str">
        <f t="array" ref="AF209">IF($C$207="","",IFERROR(MAX(IF((ROW(مسودة!$C$184:$C$213)=SMALL(IF((ROW(مسودة!$C$184:$C$213)*(مسودة!$C$184:$C$213=$C$207)),ROW(مسودة!$C$184:$C$213)),ROW()-ROW(AF209)+1)),مسودة!AF186:'مسودة'!AF$213)),0))</f>
        <v/>
      </c>
      <c r="AG209" s="32" t="str">
        <f t="array" ref="AG209">IF($C$207="","",IFERROR(MAX(IF((ROW(مسودة!$C$184:$C$213)=SMALL(IF((ROW(مسودة!$C$184:$C$213)*(مسودة!$C$184:$C$213=$C$207)),ROW(مسودة!$C$184:$C$213)),ROW()-ROW(AG209)+1)),مسودة!AG186:'مسودة'!AG$213)),0))</f>
        <v/>
      </c>
      <c r="AH209" s="32" t="str">
        <f t="array" ref="AH209">IF($C$207="","",IFERROR(MAX(IF((ROW(مسودة!$C$184:$C$213)=SMALL(IF((ROW(مسودة!$C$184:$C$213)*(مسودة!$C$184:$C$213=$C$207)),ROW(مسودة!$C$184:$C$213)),ROW()-ROW(AH209)+1)),مسودة!AH186:'مسودة'!AH$213)),0))</f>
        <v/>
      </c>
      <c r="AI209" s="32" t="str">
        <f t="array" ref="AI209">IF($C$207="","",IFERROR(MAX(IF((ROW(مسودة!$C$184:$C$213)=SMALL(IF((ROW(مسودة!$C$184:$C$213)*(مسودة!$C$184:$C$213=$C$207)),ROW(مسودة!$C$184:$C$213)),ROW()-ROW(AI209)+1)),مسودة!AI186:'مسودة'!AI$213)),0))</f>
        <v/>
      </c>
      <c r="AJ209" s="32" t="str">
        <f t="array" ref="AJ209">IF($C$207="","",IFERROR(MAX(IF((ROW(مسودة!$C$184:$C$213)=SMALL(IF((ROW(مسودة!$C$184:$C$213)*(مسودة!$C$184:$C$213=$C$207)),ROW(مسودة!$C$184:$C$213)),ROW()-ROW(AJ209)+1)),مسودة!AJ186:'مسودة'!AJ$213)),0))</f>
        <v/>
      </c>
      <c r="AK209" s="32" t="str">
        <f t="array" ref="AK209">IF($C$207="","",IFERROR(MAX(IF((ROW(مسودة!$C$184:$C$213)=SMALL(IF((ROW(مسودة!$C$184:$C$213)*(مسودة!$C$184:$C$213=$C$207)),ROW(مسودة!$C$184:$C$213)),ROW()-ROW(AK209)+1)),مسودة!AK186:'مسودة'!AK$213)),0))</f>
        <v/>
      </c>
      <c r="AL209" s="32" t="str">
        <f t="array" ref="AL209">IF($C$207="","",IFERROR(MAX(IF((ROW(مسودة!$C$184:$C$213)=SMALL(IF((ROW(مسودة!$C$184:$C$213)*(مسودة!$C$184:$C$213=$C$207)),ROW(مسودة!$C$184:$C$213)),ROW()-ROW(AL209)+1)),مسودة!AL186:'مسودة'!AL$213)),0))</f>
        <v/>
      </c>
      <c r="AM209" s="32" t="str">
        <f t="array" ref="AM209">IF($C$207="","",IFERROR(MAX(IF((ROW(مسودة!$C$184:$C$213)=SMALL(IF((ROW(مسودة!$C$184:$C$213)*(مسودة!$C$184:$C$213=$C$207)),ROW(مسودة!$C$184:$C$213)),ROW()-ROW(AM209)+1)),مسودة!AM186:'مسودة'!AM$213)),0))</f>
        <v/>
      </c>
      <c r="AN209" s="32" t="str">
        <f t="array" ref="AN209">IF($C$207="","",IFERROR(MAX(IF((ROW(مسودة!$C$184:$C$213)=SMALL(IF((ROW(مسودة!$C$184:$C$213)*(مسودة!$C$184:$C$213=$C$207)),ROW(مسودة!$C$184:$C$213)),ROW()-ROW(AN209)+1)),مسودة!AN186:AN$213)),0))</f>
        <v/>
      </c>
      <c r="AO209" s="32" t="str">
        <f t="array" ref="AO209">IF($C$207="","",IFERROR(MAX(IF((ROW(مسودة!$C$184:$C$213)=SMALL(IF((ROW(مسودة!$C$184:$C$213)*(مسودة!$C$184:$C$213=$C$207)),ROW(مسودة!$C$184:$C$213)),ROW()-ROW(AO209)+1)),مسودة!AO186:AO$213)),0))</f>
        <v/>
      </c>
      <c r="AP209" s="32" t="str">
        <f>IF(AO209&lt;50,"   ",IF(AO209&lt;65,"مقبول",IF(AO209&lt;75,"جيد",IF(AO209&lt;85,"جيدجداً",IF(AO209&lt;=100,"ممتاز","")))))</f>
        <v/>
      </c>
      <c r="AQ209" s="41"/>
      <c r="AR209" s="41"/>
      <c r="AS209" s="41"/>
      <c r="AT209" s="41"/>
      <c r="AU209" s="97"/>
    </row>
    <row r="210" spans="2:47" ht="28.5" customHeight="1" thickBot="1">
      <c r="B210" s="40">
        <f t="shared" ref="B210" si="29">B207+1</f>
        <v>48</v>
      </c>
      <c r="C210" s="90" t="str">
        <f t="array" ref="C210">IF(ISERROR(INDEX(مسودة!$C$184:$AV$213,SMALL(IF((مسودة!$AV$184:$AV$213="ناجح"),ROW(مسودة!$C$184:$AV$213)-MIN(ROW(مسودة!$C$184:$AV$213))+1,""),ROW(A8)),COLUMN(A8))),"",INDEX(مسودة!$C$184:$AV$213,SMALL(IF((مسودة!$AV$184:$AV$213="ناجح"),ROW(مسودة!$C$184:$AV$213)-MIN(ROW(مسودة!$C$184:$AV$213))+1,""),ROW(A8)),COLUMN(A8)))</f>
        <v/>
      </c>
      <c r="D210" s="87" t="str">
        <f>IF(C210&lt;&gt;"",VLOOKUP(C210,مسودة!$C$184:$D$213,2,0),"")</f>
        <v/>
      </c>
      <c r="E210" s="87" t="str">
        <f>IF(C210&lt;&gt;"",VLOOKUP(C210,مسودة!$C$184:$E$213,3,0),"")</f>
        <v/>
      </c>
      <c r="F210" s="11" t="s">
        <v>30</v>
      </c>
      <c r="G210" s="32" t="str">
        <f t="array" ref="G210">IF($C$210="","",IFERROR(MAX(IF((ROW(مسودة!$C$184:$C$213)=SMALL(IF((ROW(مسودة!$C$184:$C$213)*(مسودة!$C$184:$C$213=$C$210)),ROW(مسودة!$C$184:$C$213)),ROW()-ROW(G210)+1)),مسودة!G184:'مسودة'!G$213)),0))</f>
        <v/>
      </c>
      <c r="H210" s="32" t="str">
        <f t="array" ref="H210">IF($C$210="","",IFERROR(MAX(IF((ROW(مسودة!$C$184:$C$213)=SMALL(IF((ROW(مسودة!$C$184:$C$213)*(مسودة!$C$184:$C$213=$C$210)),ROW(مسودة!$C$184:$C$213)),ROW()-ROW(H210)+1)),مسودة!H184:'مسودة'!H$213)),0))</f>
        <v/>
      </c>
      <c r="I210" s="32" t="str">
        <f t="array" ref="I210">IF($C$210="","",IFERROR(MAX(IF((ROW(مسودة!$C$184:$C$213)=SMALL(IF((ROW(مسودة!$C$184:$C$213)*(مسودة!$C$184:$C$213=$C$210)),ROW(مسودة!$C$184:$C$213)),ROW()-ROW(I210)+1)),مسودة!I184:'مسودة'!I$213)),0))</f>
        <v/>
      </c>
      <c r="J210" s="32" t="str">
        <f t="array" ref="J210">IF($C$210="","",IFERROR(MAX(IF((ROW(مسودة!$C$184:$C$213)=SMALL(IF((ROW(مسودة!$C$184:$C$213)*(مسودة!$C$184:$C$213=$C$210)),ROW(مسودة!$C$184:$C$213)),ROW()-ROW(J210)+1)),مسودة!J184:'مسودة'!J$213)),0))</f>
        <v/>
      </c>
      <c r="K210" s="32" t="str">
        <f t="array" ref="K210">IF($C$210="","",IFERROR(MAX(IF((ROW(مسودة!$C$184:$C$213)=SMALL(IF((ROW(مسودة!$C$184:$C$213)*(مسودة!$C$184:$C$213=$C$210)),ROW(مسودة!$C$184:$C$213)),ROW()-ROW(K210)+1)),مسودة!K184:'مسودة'!K$213)),0))</f>
        <v/>
      </c>
      <c r="L210" s="32" t="str">
        <f t="array" ref="L210">IF($C$210="","",IFERROR(MAX(IF((ROW(مسودة!$C$184:$C$213)=SMALL(IF((ROW(مسودة!$C$184:$C$213)*(مسودة!$C$184:$C$213=$C$210)),ROW(مسودة!$C$184:$C$213)),ROW()-ROW(L210)+1)),مسودة!L184:'مسودة'!L$213)),0))</f>
        <v/>
      </c>
      <c r="M210" s="32" t="str">
        <f t="array" ref="M210">IF($C$210="","",IFERROR(MAX(IF((ROW(مسودة!$C$184:$C$213)=SMALL(IF((ROW(مسودة!$C$184:$C$213)*(مسودة!$C$184:$C$213=$C$210)),ROW(مسودة!$C$184:$C$213)),ROW()-ROW(M210)+1)),مسودة!M184:'مسودة'!M$213)),0))</f>
        <v/>
      </c>
      <c r="N210" s="32" t="str">
        <f t="array" ref="N210">IF($C$210="","",IFERROR(MAX(IF((ROW(مسودة!$C$184:$C$213)=SMALL(IF((ROW(مسودة!$C$184:$C$213)*(مسودة!$C$184:$C$213=$C$210)),ROW(مسودة!$C$184:$C$213)),ROW()-ROW(N210)+1)),مسودة!N184:'مسودة'!N$213)),0))</f>
        <v/>
      </c>
      <c r="O210" s="32" t="str">
        <f t="array" ref="O210">IF($C$210="","",IFERROR(MAX(IF((ROW(مسودة!$C$184:$C$213)=SMALL(IF((ROW(مسودة!$C$184:$C$213)*(مسودة!$C$184:$C$213=$C$210)),ROW(مسودة!$C$184:$C$213)),ROW()-ROW(O210)+1)),مسودة!O184:'مسودة'!O$213)),0))</f>
        <v/>
      </c>
      <c r="P210" s="32" t="str">
        <f t="array" ref="P210">IF($C$210="","",IFERROR(MAX(IF((ROW(مسودة!$C$184:$C$213)=SMALL(IF((ROW(مسودة!$C$184:$C$213)*(مسودة!$C$184:$C$213=$C$210)),ROW(مسودة!$C$184:$C$213)),ROW()-ROW(P210)+1)),مسودة!P184:'مسودة'!P$213)),0))</f>
        <v/>
      </c>
      <c r="Q210" s="32" t="str">
        <f t="array" ref="Q210">IF($C$210="","",IFERROR(MAX(IF((ROW(مسودة!$C$184:$C$213)=SMALL(IF((ROW(مسودة!$C$184:$C$213)*(مسودة!$C$184:$C$213=$C$210)),ROW(مسودة!$C$184:$C$213)),ROW()-ROW(Q210)+1)),مسودة!Q184:'مسودة'!Q$213)),0))</f>
        <v/>
      </c>
      <c r="R210" s="32" t="str">
        <f t="array" ref="R210">IF($C$210="","",IFERROR(MAX(IF((ROW(مسودة!$C$184:$C$213)=SMALL(IF((ROW(مسودة!$C$184:$C$213)*(مسودة!$C$184:$C$213=$C$210)),ROW(مسودة!$C$184:$C$213)),ROW()-ROW(R210)+1)),مسودة!R184:'مسودة'!R$213)),0))</f>
        <v/>
      </c>
      <c r="S210" s="32" t="str">
        <f t="array" ref="S210">IF($C$210="","",IFERROR(MAX(IF((ROW(مسودة!$C$184:$C$213)=SMALL(IF((ROW(مسودة!$C$184:$C$213)*(مسودة!$C$184:$C$213=$C$210)),ROW(مسودة!$C$184:$C$213)),ROW()-ROW(S210)+1)),مسودة!S184:'مسودة'!S$213)),0))</f>
        <v/>
      </c>
      <c r="T210" s="32" t="str">
        <f t="array" ref="T210">IF($C$210="","",IFERROR(MAX(IF((ROW(مسودة!$C$184:$C$213)=SMALL(IF((ROW(مسودة!$C$184:$C$213)*(مسودة!$C$184:$C$213=$C$210)),ROW(مسودة!$C$184:$C$213)),ROW()-ROW(T210)+1)),مسودة!T184:'مسودة'!T$213)),0))</f>
        <v/>
      </c>
      <c r="U210" s="32" t="str">
        <f t="array" ref="U210">IF($C$210="","",IFERROR(MAX(IF((ROW(مسودة!$C$184:$C$213)=SMALL(IF((ROW(مسودة!$C$184:$C$213)*(مسودة!$C$184:$C$213=$C$210)),ROW(مسودة!$C$184:$C$213)),ROW()-ROW(U210)+1)),مسودة!U184:'مسودة'!U$213)),0))</f>
        <v/>
      </c>
      <c r="V210" s="32" t="str">
        <f t="array" ref="V210">IF($C$210="","",IFERROR(MAX(IF((ROW(مسودة!$C$184:$C$213)=SMALL(IF((ROW(مسودة!$C$184:$C$213)*(مسودة!$C$184:$C$213=$C$210)),ROW(مسودة!$C$184:$C$213)),ROW()-ROW(V210)+1)),مسودة!V184:'مسودة'!V$213)),0))</f>
        <v/>
      </c>
      <c r="W210" s="32" t="str">
        <f t="array" ref="W210">IF($C$210="","",IFERROR(MAX(IF((ROW(مسودة!$C$184:$C$213)=SMALL(IF((ROW(مسودة!$C$184:$C$213)*(مسودة!$C$184:$C$213=$C$210)),ROW(مسودة!$C$184:$C$213)),ROW()-ROW(W210)+1)),مسودة!W184:'مسودة'!W$213)),0))</f>
        <v/>
      </c>
      <c r="X210" s="32" t="str">
        <f t="array" ref="X210">IF($C$210="","",IFERROR(MAX(IF((ROW(مسودة!$C$184:$C$213)=SMALL(IF((ROW(مسودة!$C$184:$C$213)*(مسودة!$C$184:$C$213=$C$210)),ROW(مسودة!$C$184:$C$213)),ROW()-ROW(X210)+1)),مسودة!X184:'مسودة'!X$213)),0))</f>
        <v/>
      </c>
      <c r="Y210" s="32" t="str">
        <f t="array" ref="Y210">IF($C$210="","",IFERROR(MAX(IF((ROW(مسودة!$C$184:$C$213)=SMALL(IF((ROW(مسودة!$C$184:$C$213)*(مسودة!$C$184:$C$213=$C$210)),ROW(مسودة!$C$184:$C$213)),ROW()-ROW(Y210)+1)),مسودة!Y184:'مسودة'!Y$213)),0))</f>
        <v/>
      </c>
      <c r="Z210" s="32" t="str">
        <f t="array" ref="Z210">IF($C$210="","",IFERROR(MAX(IF((ROW(مسودة!$C$184:$C$213)=SMALL(IF((ROW(مسودة!$C$184:$C$213)*(مسودة!$C$184:$C$213=$C$210)),ROW(مسودة!$C$184:$C$213)),ROW()-ROW(Z210)+1)),مسودة!Z184:'مسودة'!Z$213)),0))</f>
        <v/>
      </c>
      <c r="AA210" s="32" t="str">
        <f t="array" ref="AA210">IF($C$210="","",IFERROR(MAX(IF((ROW(مسودة!$C$184:$C$213)=SMALL(IF((ROW(مسودة!$C$184:$C$213)*(مسودة!$C$184:$C$213=$C$210)),ROW(مسودة!$C$184:$C$213)),ROW()-ROW(AA210)+1)),مسودة!AA184:'مسودة'!AA$213)),0))</f>
        <v/>
      </c>
      <c r="AB210" s="32" t="str">
        <f t="array" ref="AB210">IF($C$210="","",IFERROR(MAX(IF((ROW(مسودة!$C$184:$C$213)=SMALL(IF((ROW(مسودة!$C$184:$C$213)*(مسودة!$C$184:$C$213=$C$210)),ROW(مسودة!$C$184:$C$213)),ROW()-ROW(AB210)+1)),مسودة!AB184:'مسودة'!AB$213)),0))</f>
        <v/>
      </c>
      <c r="AC210" s="32" t="str">
        <f t="array" ref="AC210">IF($C$210="","",IFERROR(MAX(IF((ROW(مسودة!$C$184:$C$213)=SMALL(IF((ROW(مسودة!$C$184:$C$213)*(مسودة!$C$184:$C$213=$C$210)),ROW(مسودة!$C$184:$C$213)),ROW()-ROW(AC210)+1)),مسودة!AC184:'مسودة'!AC$213)),0))</f>
        <v/>
      </c>
      <c r="AD210" s="32" t="str">
        <f t="array" ref="AD210">IF($C$210="","",IFERROR(MAX(IF((ROW(مسودة!$C$184:$C$213)=SMALL(IF((ROW(مسودة!$C$184:$C$213)*(مسودة!$C$184:$C$213=$C$210)),ROW(مسودة!$C$184:$C$213)),ROW()-ROW(AD210)+1)),مسودة!AD184:'مسودة'!AD$213)),0))</f>
        <v/>
      </c>
      <c r="AE210" s="32" t="str">
        <f t="array" ref="AE210">IF($C$210="","",IFERROR(MAX(IF((ROW(مسودة!$C$184:$C$213)=SMALL(IF((ROW(مسودة!$C$184:$C$213)*(مسودة!$C$184:$C$213=$C$210)),ROW(مسودة!$C$184:$C$213)),ROW()-ROW(AE210)+1)),مسودة!AE184:'مسودة'!AE$213)),0))</f>
        <v/>
      </c>
      <c r="AF210" s="32" t="str">
        <f t="array" ref="AF210">IF($C$210="","",IFERROR(MAX(IF((ROW(مسودة!$C$184:$C$213)=SMALL(IF((ROW(مسودة!$C$184:$C$213)*(مسودة!$C$184:$C$213=$C$210)),ROW(مسودة!$C$184:$C$213)),ROW()-ROW(AF210)+1)),مسودة!AF184:'مسودة'!AF$213)),0))</f>
        <v/>
      </c>
      <c r="AG210" s="32" t="str">
        <f t="array" ref="AG210">IF($C$210="","",IFERROR(MAX(IF((ROW(مسودة!$C$184:$C$213)=SMALL(IF((ROW(مسودة!$C$184:$C$213)*(مسودة!$C$184:$C$213=$C$210)),ROW(مسودة!$C$184:$C$213)),ROW()-ROW(AG210)+1)),مسودة!AG184:'مسودة'!AG$213)),0))</f>
        <v/>
      </c>
      <c r="AH210" s="32" t="str">
        <f t="array" ref="AH210">IF($C$210="","",IFERROR(MAX(IF((ROW(مسودة!$C$184:$C$213)=SMALL(IF((ROW(مسودة!$C$184:$C$213)*(مسودة!$C$184:$C$213=$C$210)),ROW(مسودة!$C$184:$C$213)),ROW()-ROW(AH210)+1)),مسودة!AH184:'مسودة'!AH$213)),0))</f>
        <v/>
      </c>
      <c r="AI210" s="32" t="str">
        <f t="array" ref="AI210">IF($C$210="","",IFERROR(MAX(IF((ROW(مسودة!$C$184:$C$213)=SMALL(IF((ROW(مسودة!$C$184:$C$213)*(مسودة!$C$184:$C$213=$C$210)),ROW(مسودة!$C$184:$C$213)),ROW()-ROW(AI210)+1)),مسودة!AI184:'مسودة'!AI$213)),0))</f>
        <v/>
      </c>
      <c r="AJ210" s="32" t="str">
        <f t="array" ref="AJ210">IF($C$210="","",IFERROR(MAX(IF((ROW(مسودة!$C$184:$C$213)=SMALL(IF((ROW(مسودة!$C$184:$C$213)*(مسودة!$C$184:$C$213=$C$210)),ROW(مسودة!$C$184:$C$213)),ROW()-ROW(AJ210)+1)),مسودة!AJ184:'مسودة'!AJ$213)),0))</f>
        <v/>
      </c>
      <c r="AK210" s="32" t="str">
        <f t="array" ref="AK210">IF($C$210="","",IFERROR(MAX(IF((ROW(مسودة!$C$184:$C$213)=SMALL(IF((ROW(مسودة!$C$184:$C$213)*(مسودة!$C$184:$C$213=$C$210)),ROW(مسودة!$C$184:$C$213)),ROW()-ROW(AK210)+1)),مسودة!AK184:'مسودة'!AK$213)),0))</f>
        <v/>
      </c>
      <c r="AL210" s="32" t="str">
        <f t="array" ref="AL210">IF($C$210="","",IFERROR(MAX(IF((ROW(مسودة!$C$184:$C$213)=SMALL(IF((ROW(مسودة!$C$184:$C$213)*(مسودة!$C$184:$C$213=$C$210)),ROW(مسودة!$C$184:$C$213)),ROW()-ROW(AL210)+1)),مسودة!AL184:'مسودة'!AL$213)),0))</f>
        <v/>
      </c>
      <c r="AM210" s="32" t="str">
        <f t="array" ref="AM210">IF($C$210="","",IFERROR(MAX(IF((ROW(مسودة!$C$184:$C$213)=SMALL(IF((ROW(مسودة!$C$184:$C$213)*(مسودة!$C$184:$C$213=$C$210)),ROW(مسودة!$C$184:$C$213)),ROW()-ROW(AM210)+1)),مسودة!AM184:'مسودة'!AM$213)),0))</f>
        <v/>
      </c>
      <c r="AN210" s="46"/>
      <c r="AO210" s="46"/>
      <c r="AP210" s="47"/>
      <c r="AQ210" s="41"/>
      <c r="AR210" s="41"/>
      <c r="AS210" s="41"/>
      <c r="AT210" s="41"/>
      <c r="AU210" s="95" t="str">
        <f>IFERROR(LOOKUP(2,1/((مسودة!$C$184:$C$213=C210)*(مسودة!$F$184:$F$213=F210)),مسودة!$AV$184:$AV$213),"")</f>
        <v/>
      </c>
    </row>
    <row r="211" spans="2:47" ht="28.5" customHeight="1" thickBot="1">
      <c r="B211" s="40"/>
      <c r="C211" s="91"/>
      <c r="D211" s="43"/>
      <c r="E211" s="43"/>
      <c r="F211" s="11" t="s">
        <v>31</v>
      </c>
      <c r="G211" s="32" t="str">
        <f t="array" ref="G211">IF($C$210="","",IFERROR(MAX(IF((ROW(مسودة!$C$184:$C$213)=SMALL(IF((ROW(مسودة!$C$184:$C$213)*(مسودة!$C$184:$C$213=$C$210)),ROW(مسودة!$C$184:$C$213)),ROW()-ROW(G211)+1)),مسودة!G185:'مسودة'!G$213)),0))</f>
        <v/>
      </c>
      <c r="H211" s="32" t="str">
        <f t="array" ref="H211">IF($C$210="","",IFERROR(MAX(IF((ROW(مسودة!$C$184:$C$213)=SMALL(IF((ROW(مسودة!$C$184:$C$213)*(مسودة!$C$184:$C$213=$C$210)),ROW(مسودة!$C$184:$C$213)),ROW()-ROW(H211)+1)),مسودة!H185:'مسودة'!H$213)),0))</f>
        <v/>
      </c>
      <c r="I211" s="32" t="str">
        <f t="array" ref="I211">IF($C$210="","",IFERROR(MAX(IF((ROW(مسودة!$C$184:$C$213)=SMALL(IF((ROW(مسودة!$C$184:$C$213)*(مسودة!$C$184:$C$213=$C$210)),ROW(مسودة!$C$184:$C$213)),ROW()-ROW(I211)+1)),مسودة!I185:'مسودة'!I$213)),0))</f>
        <v/>
      </c>
      <c r="J211" s="32" t="str">
        <f t="array" ref="J211">IF($C$210="","",IFERROR(MAX(IF((ROW(مسودة!$C$184:$C$213)=SMALL(IF((ROW(مسودة!$C$184:$C$213)*(مسودة!$C$184:$C$213=$C$210)),ROW(مسودة!$C$184:$C$213)),ROW()-ROW(J211)+1)),مسودة!J185:'مسودة'!J$213)),0))</f>
        <v/>
      </c>
      <c r="K211" s="32" t="str">
        <f t="array" ref="K211">IF($C$210="","",IFERROR(MAX(IF((ROW(مسودة!$C$184:$C$213)=SMALL(IF((ROW(مسودة!$C$184:$C$213)*(مسودة!$C$184:$C$213=$C$210)),ROW(مسودة!$C$184:$C$213)),ROW()-ROW(K211)+1)),مسودة!K185:'مسودة'!K$213)),0))</f>
        <v/>
      </c>
      <c r="L211" s="32" t="str">
        <f t="array" ref="L211">IF($C$210="","",IFERROR(MAX(IF((ROW(مسودة!$C$184:$C$213)=SMALL(IF((ROW(مسودة!$C$184:$C$213)*(مسودة!$C$184:$C$213=$C$210)),ROW(مسودة!$C$184:$C$213)),ROW()-ROW(L211)+1)),مسودة!L185:'مسودة'!L$213)),0))</f>
        <v/>
      </c>
      <c r="M211" s="32" t="str">
        <f t="array" ref="M211">IF($C$210="","",IFERROR(MAX(IF((ROW(مسودة!$C$184:$C$213)=SMALL(IF((ROW(مسودة!$C$184:$C$213)*(مسودة!$C$184:$C$213=$C$210)),ROW(مسودة!$C$184:$C$213)),ROW()-ROW(M211)+1)),مسودة!M185:'مسودة'!M$213)),0))</f>
        <v/>
      </c>
      <c r="N211" s="32" t="str">
        <f t="array" ref="N211">IF($C$210="","",IFERROR(MAX(IF((ROW(مسودة!$C$184:$C$213)=SMALL(IF((ROW(مسودة!$C$184:$C$213)*(مسودة!$C$184:$C$213=$C$210)),ROW(مسودة!$C$184:$C$213)),ROW()-ROW(N211)+1)),مسودة!N185:'مسودة'!N$213)),0))</f>
        <v/>
      </c>
      <c r="O211" s="32" t="str">
        <f t="array" ref="O211">IF($C$210="","",IFERROR(MAX(IF((ROW(مسودة!$C$184:$C$213)=SMALL(IF((ROW(مسودة!$C$184:$C$213)*(مسودة!$C$184:$C$213=$C$210)),ROW(مسودة!$C$184:$C$213)),ROW()-ROW(O211)+1)),مسودة!O185:'مسودة'!O$213)),0))</f>
        <v/>
      </c>
      <c r="P211" s="32" t="str">
        <f t="array" ref="P211">IF($C$210="","",IFERROR(MAX(IF((ROW(مسودة!$C$184:$C$213)=SMALL(IF((ROW(مسودة!$C$184:$C$213)*(مسودة!$C$184:$C$213=$C$210)),ROW(مسودة!$C$184:$C$213)),ROW()-ROW(P211)+1)),مسودة!P185:'مسودة'!P$213)),0))</f>
        <v/>
      </c>
      <c r="Q211" s="32" t="str">
        <f t="array" ref="Q211">IF($C$210="","",IFERROR(MAX(IF((ROW(مسودة!$C$184:$C$213)=SMALL(IF((ROW(مسودة!$C$184:$C$213)*(مسودة!$C$184:$C$213=$C$210)),ROW(مسودة!$C$184:$C$213)),ROW()-ROW(Q211)+1)),مسودة!Q185:'مسودة'!Q$213)),0))</f>
        <v/>
      </c>
      <c r="R211" s="32" t="str">
        <f t="array" ref="R211">IF($C$210="","",IFERROR(MAX(IF((ROW(مسودة!$C$184:$C$213)=SMALL(IF((ROW(مسودة!$C$184:$C$213)*(مسودة!$C$184:$C$213=$C$210)),ROW(مسودة!$C$184:$C$213)),ROW()-ROW(R211)+1)),مسودة!R185:'مسودة'!R$213)),0))</f>
        <v/>
      </c>
      <c r="S211" s="32" t="str">
        <f t="array" ref="S211">IF($C$210="","",IFERROR(MAX(IF((ROW(مسودة!$C$184:$C$213)=SMALL(IF((ROW(مسودة!$C$184:$C$213)*(مسودة!$C$184:$C$213=$C$210)),ROW(مسودة!$C$184:$C$213)),ROW()-ROW(S211)+1)),مسودة!S185:'مسودة'!S$213)),0))</f>
        <v/>
      </c>
      <c r="T211" s="32" t="str">
        <f t="array" ref="T211">IF($C$210="","",IFERROR(MAX(IF((ROW(مسودة!$C$184:$C$213)=SMALL(IF((ROW(مسودة!$C$184:$C$213)*(مسودة!$C$184:$C$213=$C$210)),ROW(مسودة!$C$184:$C$213)),ROW()-ROW(T211)+1)),مسودة!T185:'مسودة'!T$213)),0))</f>
        <v/>
      </c>
      <c r="U211" s="32" t="str">
        <f t="array" ref="U211">IF($C$210="","",IFERROR(MAX(IF((ROW(مسودة!$C$184:$C$213)=SMALL(IF((ROW(مسودة!$C$184:$C$213)*(مسودة!$C$184:$C$213=$C$210)),ROW(مسودة!$C$184:$C$213)),ROW()-ROW(U211)+1)),مسودة!U185:'مسودة'!U$213)),0))</f>
        <v/>
      </c>
      <c r="V211" s="32" t="str">
        <f t="array" ref="V211">IF($C$210="","",IFERROR(MAX(IF((ROW(مسودة!$C$184:$C$213)=SMALL(IF((ROW(مسودة!$C$184:$C$213)*(مسودة!$C$184:$C$213=$C$210)),ROW(مسودة!$C$184:$C$213)),ROW()-ROW(V211)+1)),مسودة!V185:'مسودة'!V$213)),0))</f>
        <v/>
      </c>
      <c r="W211" s="32" t="str">
        <f t="array" ref="W211">IF($C$210="","",IFERROR(MAX(IF((ROW(مسودة!$C$184:$C$213)=SMALL(IF((ROW(مسودة!$C$184:$C$213)*(مسودة!$C$184:$C$213=$C$210)),ROW(مسودة!$C$184:$C$213)),ROW()-ROW(W211)+1)),مسودة!W185:'مسودة'!W$213)),0))</f>
        <v/>
      </c>
      <c r="X211" s="32" t="str">
        <f t="array" ref="X211">IF($C$210="","",IFERROR(MAX(IF((ROW(مسودة!$C$184:$C$213)=SMALL(IF((ROW(مسودة!$C$184:$C$213)*(مسودة!$C$184:$C$213=$C$210)),ROW(مسودة!$C$184:$C$213)),ROW()-ROW(X211)+1)),مسودة!X185:'مسودة'!X$213)),0))</f>
        <v/>
      </c>
      <c r="Y211" s="32" t="str">
        <f t="array" ref="Y211">IF($C$210="","",IFERROR(MAX(IF((ROW(مسودة!$C$184:$C$213)=SMALL(IF((ROW(مسودة!$C$184:$C$213)*(مسودة!$C$184:$C$213=$C$210)),ROW(مسودة!$C$184:$C$213)),ROW()-ROW(Y211)+1)),مسودة!Y185:'مسودة'!Y$213)),0))</f>
        <v/>
      </c>
      <c r="Z211" s="32" t="str">
        <f t="array" ref="Z211">IF($C$210="","",IFERROR(MAX(IF((ROW(مسودة!$C$184:$C$213)=SMALL(IF((ROW(مسودة!$C$184:$C$213)*(مسودة!$C$184:$C$213=$C$210)),ROW(مسودة!$C$184:$C$213)),ROW()-ROW(Z211)+1)),مسودة!Z185:'مسودة'!Z$213)),0))</f>
        <v/>
      </c>
      <c r="AA211" s="32" t="str">
        <f t="array" ref="AA211">IF($C$210="","",IFERROR(MAX(IF((ROW(مسودة!$C$184:$C$213)=SMALL(IF((ROW(مسودة!$C$184:$C$213)*(مسودة!$C$184:$C$213=$C$210)),ROW(مسودة!$C$184:$C$213)),ROW()-ROW(AA211)+1)),مسودة!AA185:'مسودة'!AA$213)),0))</f>
        <v/>
      </c>
      <c r="AB211" s="32" t="str">
        <f t="array" ref="AB211">IF($C$210="","",IFERROR(MAX(IF((ROW(مسودة!$C$184:$C$213)=SMALL(IF((ROW(مسودة!$C$184:$C$213)*(مسودة!$C$184:$C$213=$C$210)),ROW(مسودة!$C$184:$C$213)),ROW()-ROW(AB211)+1)),مسودة!AB185:'مسودة'!AB$213)),0))</f>
        <v/>
      </c>
      <c r="AC211" s="32" t="str">
        <f t="array" ref="AC211">IF($C$210="","",IFERROR(MAX(IF((ROW(مسودة!$C$184:$C$213)=SMALL(IF((ROW(مسودة!$C$184:$C$213)*(مسودة!$C$184:$C$213=$C$210)),ROW(مسودة!$C$184:$C$213)),ROW()-ROW(AC211)+1)),مسودة!AC185:'مسودة'!AC$213)),0))</f>
        <v/>
      </c>
      <c r="AD211" s="32" t="str">
        <f t="array" ref="AD211">IF($C$210="","",IFERROR(MAX(IF((ROW(مسودة!$C$184:$C$213)=SMALL(IF((ROW(مسودة!$C$184:$C$213)*(مسودة!$C$184:$C$213=$C$210)),ROW(مسودة!$C$184:$C$213)),ROW()-ROW(AD211)+1)),مسودة!AD185:'مسودة'!AD$213)),0))</f>
        <v/>
      </c>
      <c r="AE211" s="32" t="str">
        <f t="array" ref="AE211">IF($C$210="","",IFERROR(MAX(IF((ROW(مسودة!$C$184:$C$213)=SMALL(IF((ROW(مسودة!$C$184:$C$213)*(مسودة!$C$184:$C$213=$C$210)),ROW(مسودة!$C$184:$C$213)),ROW()-ROW(AE211)+1)),مسودة!AE185:'مسودة'!AE$213)),0))</f>
        <v/>
      </c>
      <c r="AF211" s="32" t="str">
        <f t="array" ref="AF211">IF($C$210="","",IFERROR(MAX(IF((ROW(مسودة!$C$184:$C$213)=SMALL(IF((ROW(مسودة!$C$184:$C$213)*(مسودة!$C$184:$C$213=$C$210)),ROW(مسودة!$C$184:$C$213)),ROW()-ROW(AF211)+1)),مسودة!AF185:'مسودة'!AF$213)),0))</f>
        <v/>
      </c>
      <c r="AG211" s="32" t="str">
        <f t="array" ref="AG211">IF($C$210="","",IFERROR(MAX(IF((ROW(مسودة!$C$184:$C$213)=SMALL(IF((ROW(مسودة!$C$184:$C$213)*(مسودة!$C$184:$C$213=$C$210)),ROW(مسودة!$C$184:$C$213)),ROW()-ROW(AG211)+1)),مسودة!AG185:'مسودة'!AG$213)),0))</f>
        <v/>
      </c>
      <c r="AH211" s="32" t="str">
        <f t="array" ref="AH211">IF($C$210="","",IFERROR(MAX(IF((ROW(مسودة!$C$184:$C$213)=SMALL(IF((ROW(مسودة!$C$184:$C$213)*(مسودة!$C$184:$C$213=$C$210)),ROW(مسودة!$C$184:$C$213)),ROW()-ROW(AH211)+1)),مسودة!AH185:'مسودة'!AH$213)),0))</f>
        <v/>
      </c>
      <c r="AI211" s="32" t="str">
        <f t="array" ref="AI211">IF($C$210="","",IFERROR(MAX(IF((ROW(مسودة!$C$184:$C$213)=SMALL(IF((ROW(مسودة!$C$184:$C$213)*(مسودة!$C$184:$C$213=$C$210)),ROW(مسودة!$C$184:$C$213)),ROW()-ROW(AI211)+1)),مسودة!AI185:'مسودة'!AI$213)),0))</f>
        <v/>
      </c>
      <c r="AJ211" s="32" t="str">
        <f t="array" ref="AJ211">IF($C$210="","",IFERROR(MAX(IF((ROW(مسودة!$C$184:$C$213)=SMALL(IF((ROW(مسودة!$C$184:$C$213)*(مسودة!$C$184:$C$213=$C$210)),ROW(مسودة!$C$184:$C$213)),ROW()-ROW(AJ211)+1)),مسودة!AJ185:'مسودة'!AJ$213)),0))</f>
        <v/>
      </c>
      <c r="AK211" s="32" t="str">
        <f t="array" ref="AK211">IF($C$210="","",IFERROR(MAX(IF((ROW(مسودة!$C$184:$C$213)=SMALL(IF((ROW(مسودة!$C$184:$C$213)*(مسودة!$C$184:$C$213=$C$210)),ROW(مسودة!$C$184:$C$213)),ROW()-ROW(AK211)+1)),مسودة!AK185:'مسودة'!AK$213)),0))</f>
        <v/>
      </c>
      <c r="AL211" s="32" t="str">
        <f t="array" ref="AL211">IF($C$210="","",IFERROR(MAX(IF((ROW(مسودة!$C$184:$C$213)=SMALL(IF((ROW(مسودة!$C$184:$C$213)*(مسودة!$C$184:$C$213=$C$210)),ROW(مسودة!$C$184:$C$213)),ROW()-ROW(AL211)+1)),مسودة!AL185:'مسودة'!AL$213)),0))</f>
        <v/>
      </c>
      <c r="AM211" s="32" t="str">
        <f t="array" ref="AM211">IF($C$210="","",IFERROR(MAX(IF((ROW(مسودة!$C$184:$C$213)=SMALL(IF((ROW(مسودة!$C$184:$C$213)*(مسودة!$C$184:$C$213=$C$210)),ROW(مسودة!$C$184:$C$213)),ROW()-ROW(AM211)+1)),مسودة!AM185:'مسودة'!AM$213)),0))</f>
        <v/>
      </c>
      <c r="AN211" s="46"/>
      <c r="AO211" s="46"/>
      <c r="AP211" s="48"/>
      <c r="AQ211" s="41"/>
      <c r="AR211" s="41"/>
      <c r="AS211" s="41"/>
      <c r="AT211" s="41"/>
      <c r="AU211" s="96"/>
    </row>
    <row r="212" spans="2:47" ht="36" customHeight="1" thickBot="1">
      <c r="B212" s="40"/>
      <c r="C212" s="85"/>
      <c r="D212" s="43"/>
      <c r="E212" s="43"/>
      <c r="F212" s="14" t="s">
        <v>32</v>
      </c>
      <c r="G212" s="32" t="str">
        <f t="array" ref="G212">IF($C$210="","",IFERROR(MAX(IF((ROW(مسودة!$C$184:$C$213)=SMALL(IF((ROW(مسودة!$C$184:$C$213)*(مسودة!$C$184:$C$213=$C$210)),ROW(مسودة!$C$184:$C$213)),ROW()-ROW(G212)+1)),مسودة!G186:'مسودة'!G$213)),0))</f>
        <v/>
      </c>
      <c r="H212" s="32" t="str">
        <f t="array" ref="H212">IF($C$210="","",IFERROR(MAX(IF((ROW(مسودة!$C$184:$C$213)=SMALL(IF((ROW(مسودة!$C$184:$C$213)*(مسودة!$C$184:$C$213=$C$210)),ROW(مسودة!$C$184:$C$213)),ROW()-ROW(H212)+1)),مسودة!H186:'مسودة'!H$213)),0))</f>
        <v/>
      </c>
      <c r="I212" s="32" t="str">
        <f t="array" ref="I212">IF($C$210="","",IFERROR(MAX(IF((ROW(مسودة!$C$184:$C$213)=SMALL(IF((ROW(مسودة!$C$184:$C$213)*(مسودة!$C$184:$C$213=$C$210)),ROW(مسودة!$C$184:$C$213)),ROW()-ROW(I212)+1)),مسودة!I186:'مسودة'!I$213)),0))</f>
        <v/>
      </c>
      <c r="J212" s="32" t="str">
        <f t="array" ref="J212">IF($C$210="","",IFERROR(MAX(IF((ROW(مسودة!$C$184:$C$213)=SMALL(IF((ROW(مسودة!$C$184:$C$213)*(مسودة!$C$184:$C$213=$C$210)),ROW(مسودة!$C$184:$C$213)),ROW()-ROW(J212)+1)),مسودة!J186:'مسودة'!J$213)),0))</f>
        <v/>
      </c>
      <c r="K212" s="32" t="str">
        <f t="array" ref="K212">IF($C$210="","",IFERROR(MAX(IF((ROW(مسودة!$C$184:$C$213)=SMALL(IF((ROW(مسودة!$C$184:$C$213)*(مسودة!$C$184:$C$213=$C$210)),ROW(مسودة!$C$184:$C$213)),ROW()-ROW(K212)+1)),مسودة!K186:'مسودة'!K$213)),0))</f>
        <v/>
      </c>
      <c r="L212" s="32" t="str">
        <f t="array" ref="L212">IF($C$210="","",IFERROR(MAX(IF((ROW(مسودة!$C$184:$C$213)=SMALL(IF((ROW(مسودة!$C$184:$C$213)*(مسودة!$C$184:$C$213=$C$210)),ROW(مسودة!$C$184:$C$213)),ROW()-ROW(L212)+1)),مسودة!L186:'مسودة'!L$213)),0))</f>
        <v/>
      </c>
      <c r="M212" s="32" t="str">
        <f t="array" ref="M212">IF($C$210="","",IFERROR(MAX(IF((ROW(مسودة!$C$184:$C$213)=SMALL(IF((ROW(مسودة!$C$184:$C$213)*(مسودة!$C$184:$C$213=$C$210)),ROW(مسودة!$C$184:$C$213)),ROW()-ROW(M212)+1)),مسودة!M186:'مسودة'!M$213)),0))</f>
        <v/>
      </c>
      <c r="N212" s="32" t="str">
        <f t="array" ref="N212">IF($C$210="","",IFERROR(MAX(IF((ROW(مسودة!$C$184:$C$213)=SMALL(IF((ROW(مسودة!$C$184:$C$213)*(مسودة!$C$184:$C$213=$C$210)),ROW(مسودة!$C$184:$C$213)),ROW()-ROW(N212)+1)),مسودة!N186:'مسودة'!N$213)),0))</f>
        <v/>
      </c>
      <c r="O212" s="32" t="str">
        <f t="array" ref="O212">IF($C$210="","",IFERROR(MAX(IF((ROW(مسودة!$C$184:$C$213)=SMALL(IF((ROW(مسودة!$C$184:$C$213)*(مسودة!$C$184:$C$213=$C$210)),ROW(مسودة!$C$184:$C$213)),ROW()-ROW(O212)+1)),مسودة!O186:'مسودة'!O$213)),0))</f>
        <v/>
      </c>
      <c r="P212" s="32" t="str">
        <f t="array" ref="P212">IF($C$210="","",IFERROR(MAX(IF((ROW(مسودة!$C$184:$C$213)=SMALL(IF((ROW(مسودة!$C$184:$C$213)*(مسودة!$C$184:$C$213=$C$210)),ROW(مسودة!$C$184:$C$213)),ROW()-ROW(P212)+1)),مسودة!P186:'مسودة'!P$213)),0))</f>
        <v/>
      </c>
      <c r="Q212" s="32" t="str">
        <f t="array" ref="Q212">IF($C$210="","",IFERROR(MAX(IF((ROW(مسودة!$C$184:$C$213)=SMALL(IF((ROW(مسودة!$C$184:$C$213)*(مسودة!$C$184:$C$213=$C$210)),ROW(مسودة!$C$184:$C$213)),ROW()-ROW(Q212)+1)),مسودة!Q186:'مسودة'!Q$213)),0))</f>
        <v/>
      </c>
      <c r="R212" s="32" t="str">
        <f t="array" ref="R212">IF($C$210="","",IFERROR(MAX(IF((ROW(مسودة!$C$184:$C$213)=SMALL(IF((ROW(مسودة!$C$184:$C$213)*(مسودة!$C$184:$C$213=$C$210)),ROW(مسودة!$C$184:$C$213)),ROW()-ROW(R212)+1)),مسودة!R186:'مسودة'!R$213)),0))</f>
        <v/>
      </c>
      <c r="S212" s="32" t="str">
        <f t="array" ref="S212">IF($C$210="","",IFERROR(MAX(IF((ROW(مسودة!$C$184:$C$213)=SMALL(IF((ROW(مسودة!$C$184:$C$213)*(مسودة!$C$184:$C$213=$C$210)),ROW(مسودة!$C$184:$C$213)),ROW()-ROW(S212)+1)),مسودة!S186:'مسودة'!S$213)),0))</f>
        <v/>
      </c>
      <c r="T212" s="32" t="str">
        <f t="array" ref="T212">IF($C$210="","",IFERROR(MAX(IF((ROW(مسودة!$C$184:$C$213)=SMALL(IF((ROW(مسودة!$C$184:$C$213)*(مسودة!$C$184:$C$213=$C$210)),ROW(مسودة!$C$184:$C$213)),ROW()-ROW(T212)+1)),مسودة!T186:'مسودة'!T$213)),0))</f>
        <v/>
      </c>
      <c r="U212" s="32" t="str">
        <f t="array" ref="U212">IF($C$210="","",IFERROR(MAX(IF((ROW(مسودة!$C$184:$C$213)=SMALL(IF((ROW(مسودة!$C$184:$C$213)*(مسودة!$C$184:$C$213=$C$210)),ROW(مسودة!$C$184:$C$213)),ROW()-ROW(U212)+1)),مسودة!U186:'مسودة'!U$213)),0))</f>
        <v/>
      </c>
      <c r="V212" s="32" t="str">
        <f t="array" ref="V212">IF($C$210="","",IFERROR(MAX(IF((ROW(مسودة!$C$184:$C$213)=SMALL(IF((ROW(مسودة!$C$184:$C$213)*(مسودة!$C$184:$C$213=$C$210)),ROW(مسودة!$C$184:$C$213)),ROW()-ROW(V212)+1)),مسودة!V186:'مسودة'!V$213)),0))</f>
        <v/>
      </c>
      <c r="W212" s="32" t="str">
        <f t="array" ref="W212">IF($C$210="","",IFERROR(MAX(IF((ROW(مسودة!$C$184:$C$213)=SMALL(IF((ROW(مسودة!$C$184:$C$213)*(مسودة!$C$184:$C$213=$C$210)),ROW(مسودة!$C$184:$C$213)),ROW()-ROW(W212)+1)),مسودة!W186:'مسودة'!W$213)),0))</f>
        <v/>
      </c>
      <c r="X212" s="32" t="str">
        <f t="array" ref="X212">IF($C$210="","",IFERROR(MAX(IF((ROW(مسودة!$C$184:$C$213)=SMALL(IF((ROW(مسودة!$C$184:$C$213)*(مسودة!$C$184:$C$213=$C$210)),ROW(مسودة!$C$184:$C$213)),ROW()-ROW(X212)+1)),مسودة!X186:'مسودة'!X$213)),0))</f>
        <v/>
      </c>
      <c r="Y212" s="32" t="str">
        <f t="array" ref="Y212">IF($C$210="","",IFERROR(MAX(IF((ROW(مسودة!$C$184:$C$213)=SMALL(IF((ROW(مسودة!$C$184:$C$213)*(مسودة!$C$184:$C$213=$C$210)),ROW(مسودة!$C$184:$C$213)),ROW()-ROW(Y212)+1)),مسودة!Y186:'مسودة'!Y$213)),0))</f>
        <v/>
      </c>
      <c r="Z212" s="32" t="str">
        <f t="array" ref="Z212">IF($C$210="","",IFERROR(MAX(IF((ROW(مسودة!$C$184:$C$213)=SMALL(IF((ROW(مسودة!$C$184:$C$213)*(مسودة!$C$184:$C$213=$C$210)),ROW(مسودة!$C$184:$C$213)),ROW()-ROW(Z212)+1)),مسودة!Z186:'مسودة'!Z$213)),0))</f>
        <v/>
      </c>
      <c r="AA212" s="32" t="str">
        <f t="array" ref="AA212">IF($C$210="","",IFERROR(MAX(IF((ROW(مسودة!$C$184:$C$213)=SMALL(IF((ROW(مسودة!$C$184:$C$213)*(مسودة!$C$184:$C$213=$C$210)),ROW(مسودة!$C$184:$C$213)),ROW()-ROW(AA212)+1)),مسودة!AA186:'مسودة'!AA$213)),0))</f>
        <v/>
      </c>
      <c r="AB212" s="32" t="str">
        <f t="array" ref="AB212">IF($C$210="","",IFERROR(MAX(IF((ROW(مسودة!$C$184:$C$213)=SMALL(IF((ROW(مسودة!$C$184:$C$213)*(مسودة!$C$184:$C$213=$C$210)),ROW(مسودة!$C$184:$C$213)),ROW()-ROW(AB212)+1)),مسودة!AB186:'مسودة'!AB$213)),0))</f>
        <v/>
      </c>
      <c r="AC212" s="32" t="str">
        <f t="array" ref="AC212">IF($C$210="","",IFERROR(MAX(IF((ROW(مسودة!$C$184:$C$213)=SMALL(IF((ROW(مسودة!$C$184:$C$213)*(مسودة!$C$184:$C$213=$C$210)),ROW(مسودة!$C$184:$C$213)),ROW()-ROW(AC212)+1)),مسودة!AC186:'مسودة'!AC$213)),0))</f>
        <v/>
      </c>
      <c r="AD212" s="32" t="str">
        <f t="array" ref="AD212">IF($C$210="","",IFERROR(MAX(IF((ROW(مسودة!$C$184:$C$213)=SMALL(IF((ROW(مسودة!$C$184:$C$213)*(مسودة!$C$184:$C$213=$C$210)),ROW(مسودة!$C$184:$C$213)),ROW()-ROW(AD212)+1)),مسودة!AD186:'مسودة'!AD$213)),0))</f>
        <v/>
      </c>
      <c r="AE212" s="32" t="str">
        <f t="array" ref="AE212">IF($C$210="","",IFERROR(MAX(IF((ROW(مسودة!$C$184:$C$213)=SMALL(IF((ROW(مسودة!$C$184:$C$213)*(مسودة!$C$184:$C$213=$C$210)),ROW(مسودة!$C$184:$C$213)),ROW()-ROW(AE212)+1)),مسودة!AE186:'مسودة'!AE$213)),0))</f>
        <v/>
      </c>
      <c r="AF212" s="32" t="str">
        <f t="array" ref="AF212">IF($C$210="","",IFERROR(MAX(IF((ROW(مسودة!$C$184:$C$213)=SMALL(IF((ROW(مسودة!$C$184:$C$213)*(مسودة!$C$184:$C$213=$C$210)),ROW(مسودة!$C$184:$C$213)),ROW()-ROW(AF212)+1)),مسودة!AF186:'مسودة'!AF$213)),0))</f>
        <v/>
      </c>
      <c r="AG212" s="32" t="str">
        <f t="array" ref="AG212">IF($C$210="","",IFERROR(MAX(IF((ROW(مسودة!$C$184:$C$213)=SMALL(IF((ROW(مسودة!$C$184:$C$213)*(مسودة!$C$184:$C$213=$C$210)),ROW(مسودة!$C$184:$C$213)),ROW()-ROW(AG212)+1)),مسودة!AG186:'مسودة'!AG$213)),0))</f>
        <v/>
      </c>
      <c r="AH212" s="32" t="str">
        <f t="array" ref="AH212">IF($C$210="","",IFERROR(MAX(IF((ROW(مسودة!$C$184:$C$213)=SMALL(IF((ROW(مسودة!$C$184:$C$213)*(مسودة!$C$184:$C$213=$C$210)),ROW(مسودة!$C$184:$C$213)),ROW()-ROW(AH212)+1)),مسودة!AH186:'مسودة'!AH$213)),0))</f>
        <v/>
      </c>
      <c r="AI212" s="32" t="str">
        <f t="array" ref="AI212">IF($C$210="","",IFERROR(MAX(IF((ROW(مسودة!$C$184:$C$213)=SMALL(IF((ROW(مسودة!$C$184:$C$213)*(مسودة!$C$184:$C$213=$C$210)),ROW(مسودة!$C$184:$C$213)),ROW()-ROW(AI212)+1)),مسودة!AI186:'مسودة'!AI$213)),0))</f>
        <v/>
      </c>
      <c r="AJ212" s="32" t="str">
        <f t="array" ref="AJ212">IF($C$210="","",IFERROR(MAX(IF((ROW(مسودة!$C$184:$C$213)=SMALL(IF((ROW(مسودة!$C$184:$C$213)*(مسودة!$C$184:$C$213=$C$210)),ROW(مسودة!$C$184:$C$213)),ROW()-ROW(AJ212)+1)),مسودة!AJ186:'مسودة'!AJ$213)),0))</f>
        <v/>
      </c>
      <c r="AK212" s="32" t="str">
        <f t="array" ref="AK212">IF($C$210="","",IFERROR(MAX(IF((ROW(مسودة!$C$184:$C$213)=SMALL(IF((ROW(مسودة!$C$184:$C$213)*(مسودة!$C$184:$C$213=$C$210)),ROW(مسودة!$C$184:$C$213)),ROW()-ROW(AK212)+1)),مسودة!AK186:'مسودة'!AK$213)),0))</f>
        <v/>
      </c>
      <c r="AL212" s="32" t="str">
        <f t="array" ref="AL212">IF($C$210="","",IFERROR(MAX(IF((ROW(مسودة!$C$184:$C$213)=SMALL(IF((ROW(مسودة!$C$184:$C$213)*(مسودة!$C$184:$C$213=$C$210)),ROW(مسودة!$C$184:$C$213)),ROW()-ROW(AL212)+1)),مسودة!AL186:'مسودة'!AL$213)),0))</f>
        <v/>
      </c>
      <c r="AM212" s="32" t="str">
        <f t="array" ref="AM212">IF($C$210="","",IFERROR(MAX(IF((ROW(مسودة!$C$184:$C$213)=SMALL(IF((ROW(مسودة!$C$184:$C$213)*(مسودة!$C$184:$C$213=$C$210)),ROW(مسودة!$C$184:$C$213)),ROW()-ROW(AM212)+1)),مسودة!AM186:'مسودة'!AM$213)),0))</f>
        <v/>
      </c>
      <c r="AN212" s="32" t="str">
        <f t="array" ref="AN212">IF($C$210="","",IFERROR(MAX(IF((ROW(مسودة!$C$184:$C$213)=SMALL(IF((ROW(مسودة!$C$184:$C$213)*(مسودة!$C$184:$C$213=$C$210)),ROW(مسودة!$C$184:$C$213)),ROW()-ROW(AN212)+1)),مسودة!AN186:AN$213)),0))</f>
        <v/>
      </c>
      <c r="AO212" s="32" t="str">
        <f t="array" ref="AO212">IF($C$210="","",IFERROR(MAX(IF((ROW(مسودة!$C$184:$C$213)=SMALL(IF((ROW(مسودة!$C$184:$C$213)*(مسودة!$C$184:$C$213=$C$210)),ROW(مسودة!$C$184:$C$213)),ROW()-ROW(AO212)+1)),مسودة!AO186:AO$213)),0))</f>
        <v/>
      </c>
      <c r="AP212" s="32" t="str">
        <f>IF(AO212&lt;50,"   ",IF(AO212&lt;65,"مقبول",IF(AO212&lt;75,"جيد",IF(AO212&lt;85,"جيدجداً",IF(AO212&lt;=100,"ممتاز","")))))</f>
        <v/>
      </c>
      <c r="AQ212" s="41"/>
      <c r="AR212" s="41"/>
      <c r="AS212" s="41"/>
      <c r="AT212" s="41"/>
      <c r="AU212" s="97"/>
    </row>
    <row r="213" spans="2:47" ht="28.5" customHeight="1" thickBot="1">
      <c r="B213" s="40">
        <f t="shared" ref="B213" si="30">B210+1</f>
        <v>49</v>
      </c>
      <c r="C213" s="90" t="str">
        <f t="array" ref="C213">IF(ISERROR(INDEX(مسودة!$C$184:$AV$213,SMALL(IF((مسودة!$AV$184:$AV$213="ناجح"),ROW(مسودة!$C$184:$AV$213)-MIN(ROW(مسودة!$C$184:$AV$213))+1,""),ROW(A9)),COLUMN(A9))),"",INDEX(مسودة!$C$184:$AV$213,SMALL(IF((مسودة!$AV$184:$AV$213="ناجح"),ROW(مسودة!$C$184:$AV$213)-MIN(ROW(مسودة!$C$184:$AV$213))+1,""),ROW(A9)),COLUMN(A9)))</f>
        <v/>
      </c>
      <c r="D213" s="87" t="str">
        <f>IF(C213&lt;&gt;"",VLOOKUP(C213,مسودة!$C$184:$D$213,2,0),"")</f>
        <v/>
      </c>
      <c r="E213" s="87" t="str">
        <f>IF(C213&lt;&gt;"",VLOOKUP(C213,مسودة!$C$184:$E$213,3,0),"")</f>
        <v/>
      </c>
      <c r="F213" s="11" t="s">
        <v>30</v>
      </c>
      <c r="G213" s="32" t="str">
        <f t="array" ref="G213">IF($C$213="","",IFERROR(MAX(IF((ROW(مسودة!$C$184:$C$213)=SMALL(IF((ROW(مسودة!$C$184:$C$213)*(مسودة!$C$184:$C$213=$C$213)),ROW(مسودة!$C$184:$C$213)),ROW()-ROW(G213)+1)),مسودة!G184:'مسودة'!G$213)),0))</f>
        <v/>
      </c>
      <c r="H213" s="32" t="str">
        <f t="array" ref="H213">IF($C$213="","",IFERROR(MAX(IF((ROW(مسودة!$C$184:$C$213)=SMALL(IF((ROW(مسودة!$C$184:$C$213)*(مسودة!$C$184:$C$213=$C$213)),ROW(مسودة!$C$184:$C$213)),ROW()-ROW(H213)+1)),مسودة!H184:'مسودة'!H$213)),0))</f>
        <v/>
      </c>
      <c r="I213" s="32" t="str">
        <f t="array" ref="I213">IF($C$213="","",IFERROR(MAX(IF((ROW(مسودة!$C$184:$C$213)=SMALL(IF((ROW(مسودة!$C$184:$C$213)*(مسودة!$C$184:$C$213=$C$213)),ROW(مسودة!$C$184:$C$213)),ROW()-ROW(I213)+1)),مسودة!I184:'مسودة'!I$213)),0))</f>
        <v/>
      </c>
      <c r="J213" s="32" t="str">
        <f t="array" ref="J213">IF($C$213="","",IFERROR(MAX(IF((ROW(مسودة!$C$184:$C$213)=SMALL(IF((ROW(مسودة!$C$184:$C$213)*(مسودة!$C$184:$C$213=$C$213)),ROW(مسودة!$C$184:$C$213)),ROW()-ROW(J213)+1)),مسودة!J184:'مسودة'!J$213)),0))</f>
        <v/>
      </c>
      <c r="K213" s="32" t="str">
        <f t="array" ref="K213">IF($C$213="","",IFERROR(MAX(IF((ROW(مسودة!$C$184:$C$213)=SMALL(IF((ROW(مسودة!$C$184:$C$213)*(مسودة!$C$184:$C$213=$C$213)),ROW(مسودة!$C$184:$C$213)),ROW()-ROW(K213)+1)),مسودة!K184:'مسودة'!K$213)),0))</f>
        <v/>
      </c>
      <c r="L213" s="32" t="str">
        <f t="array" ref="L213">IF($C$213="","",IFERROR(MAX(IF((ROW(مسودة!$C$184:$C$213)=SMALL(IF((ROW(مسودة!$C$184:$C$213)*(مسودة!$C$184:$C$213=$C$213)),ROW(مسودة!$C$184:$C$213)),ROW()-ROW(L213)+1)),مسودة!L184:'مسودة'!L$213)),0))</f>
        <v/>
      </c>
      <c r="M213" s="32" t="str">
        <f t="array" ref="M213">IF($C$213="","",IFERROR(MAX(IF((ROW(مسودة!$C$184:$C$213)=SMALL(IF((ROW(مسودة!$C$184:$C$213)*(مسودة!$C$184:$C$213=$C$213)),ROW(مسودة!$C$184:$C$213)),ROW()-ROW(M213)+1)),مسودة!M184:'مسودة'!M$213)),0))</f>
        <v/>
      </c>
      <c r="N213" s="32" t="str">
        <f t="array" ref="N213">IF($C$213="","",IFERROR(MAX(IF((ROW(مسودة!$C$184:$C$213)=SMALL(IF((ROW(مسودة!$C$184:$C$213)*(مسودة!$C$184:$C$213=$C$213)),ROW(مسودة!$C$184:$C$213)),ROW()-ROW(N213)+1)),مسودة!N184:'مسودة'!N$213)),0))</f>
        <v/>
      </c>
      <c r="O213" s="32" t="str">
        <f t="array" ref="O213">IF($C$213="","",IFERROR(MAX(IF((ROW(مسودة!$C$184:$C$213)=SMALL(IF((ROW(مسودة!$C$184:$C$213)*(مسودة!$C$184:$C$213=$C$213)),ROW(مسودة!$C$184:$C$213)),ROW()-ROW(O213)+1)),مسودة!O184:'مسودة'!O$213)),0))</f>
        <v/>
      </c>
      <c r="P213" s="32" t="str">
        <f t="array" ref="P213">IF($C$213="","",IFERROR(MAX(IF((ROW(مسودة!$C$184:$C$213)=SMALL(IF((ROW(مسودة!$C$184:$C$213)*(مسودة!$C$184:$C$213=$C$213)),ROW(مسودة!$C$184:$C$213)),ROW()-ROW(P213)+1)),مسودة!P184:'مسودة'!P$213)),0))</f>
        <v/>
      </c>
      <c r="Q213" s="32" t="str">
        <f t="array" ref="Q213">IF($C$213="","",IFERROR(MAX(IF((ROW(مسودة!$C$184:$C$213)=SMALL(IF((ROW(مسودة!$C$184:$C$213)*(مسودة!$C$184:$C$213=$C$213)),ROW(مسودة!$C$184:$C$213)),ROW()-ROW(Q213)+1)),مسودة!Q184:'مسودة'!Q$213)),0))</f>
        <v/>
      </c>
      <c r="R213" s="32" t="str">
        <f t="array" ref="R213">IF($C$213="","",IFERROR(MAX(IF((ROW(مسودة!$C$184:$C$213)=SMALL(IF((ROW(مسودة!$C$184:$C$213)*(مسودة!$C$184:$C$213=$C$213)),ROW(مسودة!$C$184:$C$213)),ROW()-ROW(R213)+1)),مسودة!R184:'مسودة'!R$213)),0))</f>
        <v/>
      </c>
      <c r="S213" s="32" t="str">
        <f t="array" ref="S213">IF($C$213="","",IFERROR(MAX(IF((ROW(مسودة!$C$184:$C$213)=SMALL(IF((ROW(مسودة!$C$184:$C$213)*(مسودة!$C$184:$C$213=$C$213)),ROW(مسودة!$C$184:$C$213)),ROW()-ROW(S213)+1)),مسودة!S184:'مسودة'!S$213)),0))</f>
        <v/>
      </c>
      <c r="T213" s="32" t="str">
        <f t="array" ref="T213">IF($C$213="","",IFERROR(MAX(IF((ROW(مسودة!$C$184:$C$213)=SMALL(IF((ROW(مسودة!$C$184:$C$213)*(مسودة!$C$184:$C$213=$C$213)),ROW(مسودة!$C$184:$C$213)),ROW()-ROW(T213)+1)),مسودة!T184:'مسودة'!T$213)),0))</f>
        <v/>
      </c>
      <c r="U213" s="32" t="str">
        <f t="array" ref="U213">IF($C$213="","",IFERROR(MAX(IF((ROW(مسودة!$C$184:$C$213)=SMALL(IF((ROW(مسودة!$C$184:$C$213)*(مسودة!$C$184:$C$213=$C$213)),ROW(مسودة!$C$184:$C$213)),ROW()-ROW(U213)+1)),مسودة!U184:'مسودة'!U$213)),0))</f>
        <v/>
      </c>
      <c r="V213" s="32" t="str">
        <f t="array" ref="V213">IF($C$213="","",IFERROR(MAX(IF((ROW(مسودة!$C$184:$C$213)=SMALL(IF((ROW(مسودة!$C$184:$C$213)*(مسودة!$C$184:$C$213=$C$213)),ROW(مسودة!$C$184:$C$213)),ROW()-ROW(V213)+1)),مسودة!V184:'مسودة'!V$213)),0))</f>
        <v/>
      </c>
      <c r="W213" s="32" t="str">
        <f t="array" ref="W213">IF($C$213="","",IFERROR(MAX(IF((ROW(مسودة!$C$184:$C$213)=SMALL(IF((ROW(مسودة!$C$184:$C$213)*(مسودة!$C$184:$C$213=$C$213)),ROW(مسودة!$C$184:$C$213)),ROW()-ROW(W213)+1)),مسودة!W184:'مسودة'!W$213)),0))</f>
        <v/>
      </c>
      <c r="X213" s="32" t="str">
        <f t="array" ref="X213">IF($C$213="","",IFERROR(MAX(IF((ROW(مسودة!$C$184:$C$213)=SMALL(IF((ROW(مسودة!$C$184:$C$213)*(مسودة!$C$184:$C$213=$C$213)),ROW(مسودة!$C$184:$C$213)),ROW()-ROW(X213)+1)),مسودة!X184:'مسودة'!X$213)),0))</f>
        <v/>
      </c>
      <c r="Y213" s="32" t="str">
        <f t="array" ref="Y213">IF($C$213="","",IFERROR(MAX(IF((ROW(مسودة!$C$184:$C$213)=SMALL(IF((ROW(مسودة!$C$184:$C$213)*(مسودة!$C$184:$C$213=$C$213)),ROW(مسودة!$C$184:$C$213)),ROW()-ROW(Y213)+1)),مسودة!Y184:'مسودة'!Y$213)),0))</f>
        <v/>
      </c>
      <c r="Z213" s="32" t="str">
        <f t="array" ref="Z213">IF($C$213="","",IFERROR(MAX(IF((ROW(مسودة!$C$184:$C$213)=SMALL(IF((ROW(مسودة!$C$184:$C$213)*(مسودة!$C$184:$C$213=$C$213)),ROW(مسودة!$C$184:$C$213)),ROW()-ROW(Z213)+1)),مسودة!Z184:'مسودة'!Z$213)),0))</f>
        <v/>
      </c>
      <c r="AA213" s="32" t="str">
        <f t="array" ref="AA213">IF($C$213="","",IFERROR(MAX(IF((ROW(مسودة!$C$184:$C$213)=SMALL(IF((ROW(مسودة!$C$184:$C$213)*(مسودة!$C$184:$C$213=$C$213)),ROW(مسودة!$C$184:$C$213)),ROW()-ROW(AA213)+1)),مسودة!AA184:'مسودة'!AA$213)),0))</f>
        <v/>
      </c>
      <c r="AB213" s="32" t="str">
        <f t="array" ref="AB213">IF($C$213="","",IFERROR(MAX(IF((ROW(مسودة!$C$184:$C$213)=SMALL(IF((ROW(مسودة!$C$184:$C$213)*(مسودة!$C$184:$C$213=$C$213)),ROW(مسودة!$C$184:$C$213)),ROW()-ROW(AB213)+1)),مسودة!AB184:'مسودة'!AB$213)),0))</f>
        <v/>
      </c>
      <c r="AC213" s="32" t="str">
        <f t="array" ref="AC213">IF($C$213="","",IFERROR(MAX(IF((ROW(مسودة!$C$184:$C$213)=SMALL(IF((ROW(مسودة!$C$184:$C$213)*(مسودة!$C$184:$C$213=$C$213)),ROW(مسودة!$C$184:$C$213)),ROW()-ROW(AC213)+1)),مسودة!AC184:'مسودة'!AC$213)),0))</f>
        <v/>
      </c>
      <c r="AD213" s="32" t="str">
        <f t="array" ref="AD213">IF($C$213="","",IFERROR(MAX(IF((ROW(مسودة!$C$184:$C$213)=SMALL(IF((ROW(مسودة!$C$184:$C$213)*(مسودة!$C$184:$C$213=$C$213)),ROW(مسودة!$C$184:$C$213)),ROW()-ROW(AD213)+1)),مسودة!AD184:'مسودة'!AD$213)),0))</f>
        <v/>
      </c>
      <c r="AE213" s="32" t="str">
        <f t="array" ref="AE213">IF($C$213="","",IFERROR(MAX(IF((ROW(مسودة!$C$184:$C$213)=SMALL(IF((ROW(مسودة!$C$184:$C$213)*(مسودة!$C$184:$C$213=$C$213)),ROW(مسودة!$C$184:$C$213)),ROW()-ROW(AE213)+1)),مسودة!AE184:'مسودة'!AE$213)),0))</f>
        <v/>
      </c>
      <c r="AF213" s="32" t="str">
        <f t="array" ref="AF213">IF($C$213="","",IFERROR(MAX(IF((ROW(مسودة!$C$184:$C$213)=SMALL(IF((ROW(مسودة!$C$184:$C$213)*(مسودة!$C$184:$C$213=$C$213)),ROW(مسودة!$C$184:$C$213)),ROW()-ROW(AF213)+1)),مسودة!AF184:'مسودة'!AF$213)),0))</f>
        <v/>
      </c>
      <c r="AG213" s="32" t="str">
        <f t="array" ref="AG213">IF($C$213="","",IFERROR(MAX(IF((ROW(مسودة!$C$184:$C$213)=SMALL(IF((ROW(مسودة!$C$184:$C$213)*(مسودة!$C$184:$C$213=$C$213)),ROW(مسودة!$C$184:$C$213)),ROW()-ROW(AG213)+1)),مسودة!AG184:'مسودة'!AG$213)),0))</f>
        <v/>
      </c>
      <c r="AH213" s="32" t="str">
        <f t="array" ref="AH213">IF($C$213="","",IFERROR(MAX(IF((ROW(مسودة!$C$184:$C$213)=SMALL(IF((ROW(مسودة!$C$184:$C$213)*(مسودة!$C$184:$C$213=$C$213)),ROW(مسودة!$C$184:$C$213)),ROW()-ROW(AH213)+1)),مسودة!AH184:'مسودة'!AH$213)),0))</f>
        <v/>
      </c>
      <c r="AI213" s="32" t="str">
        <f t="array" ref="AI213">IF($C$213="","",IFERROR(MAX(IF((ROW(مسودة!$C$184:$C$213)=SMALL(IF((ROW(مسودة!$C$184:$C$213)*(مسودة!$C$184:$C$213=$C$213)),ROW(مسودة!$C$184:$C$213)),ROW()-ROW(AI213)+1)),مسودة!AI184:'مسودة'!AI$213)),0))</f>
        <v/>
      </c>
      <c r="AJ213" s="32" t="str">
        <f t="array" ref="AJ213">IF($C$213="","",IFERROR(MAX(IF((ROW(مسودة!$C$184:$C$213)=SMALL(IF((ROW(مسودة!$C$184:$C$213)*(مسودة!$C$184:$C$213=$C$213)),ROW(مسودة!$C$184:$C$213)),ROW()-ROW(AJ213)+1)),مسودة!AJ184:'مسودة'!AJ$213)),0))</f>
        <v/>
      </c>
      <c r="AK213" s="32" t="str">
        <f t="array" ref="AK213">IF($C$213="","",IFERROR(MAX(IF((ROW(مسودة!$C$184:$C$213)=SMALL(IF((ROW(مسودة!$C$184:$C$213)*(مسودة!$C$184:$C$213=$C$213)),ROW(مسودة!$C$184:$C$213)),ROW()-ROW(AK213)+1)),مسودة!AK184:'مسودة'!AK$213)),0))</f>
        <v/>
      </c>
      <c r="AL213" s="32" t="str">
        <f t="array" ref="AL213">IF($C$213="","",IFERROR(MAX(IF((ROW(مسودة!$C$184:$C$213)=SMALL(IF((ROW(مسودة!$C$184:$C$213)*(مسودة!$C$184:$C$213=$C$213)),ROW(مسودة!$C$184:$C$213)),ROW()-ROW(AL213)+1)),مسودة!AL184:'مسودة'!AL$213)),0))</f>
        <v/>
      </c>
      <c r="AM213" s="32" t="str">
        <f t="array" ref="AM213">IF($C$213="","",IFERROR(MAX(IF((ROW(مسودة!$C$184:$C$213)=SMALL(IF((ROW(مسودة!$C$184:$C$213)*(مسودة!$C$184:$C$213=$C$213)),ROW(مسودة!$C$184:$C$213)),ROW()-ROW(AM213)+1)),مسودة!AM184:'مسودة'!AM$213)),0))</f>
        <v/>
      </c>
      <c r="AN213" s="46"/>
      <c r="AO213" s="46"/>
      <c r="AP213" s="47"/>
      <c r="AQ213" s="41"/>
      <c r="AR213" s="41"/>
      <c r="AS213" s="41"/>
      <c r="AT213" s="41"/>
      <c r="AU213" s="95" t="str">
        <f>IFERROR(LOOKUP(2,1/((مسودة!$C$184:$C$213=C213)*(مسودة!$F$184:$F$213=F213)),مسودة!$AV$184:$AV$213),"")</f>
        <v/>
      </c>
    </row>
    <row r="214" spans="2:47" ht="28.5" customHeight="1" thickBot="1">
      <c r="B214" s="40"/>
      <c r="C214" s="91"/>
      <c r="D214" s="43"/>
      <c r="E214" s="43"/>
      <c r="F214" s="11" t="s">
        <v>31</v>
      </c>
      <c r="G214" s="32" t="str">
        <f t="array" ref="G214">IF($C$213="","",IFERROR(MAX(IF((ROW(مسودة!$C$184:$C$213)=SMALL(IF((ROW(مسودة!$C$184:$C$213)*(مسودة!$C$184:$C$213=$C$213)),ROW(مسودة!$C$184:$C$213)),ROW()-ROW(G214)+1)),مسودة!G185:'مسودة'!G$213)),0))</f>
        <v/>
      </c>
      <c r="H214" s="32" t="str">
        <f t="array" ref="H214">IF($C$213="","",IFERROR(MAX(IF((ROW(مسودة!$C$184:$C$213)=SMALL(IF((ROW(مسودة!$C$184:$C$213)*(مسودة!$C$184:$C$213=$C$213)),ROW(مسودة!$C$184:$C$213)),ROW()-ROW(H214)+1)),مسودة!H185:'مسودة'!H$213)),0))</f>
        <v/>
      </c>
      <c r="I214" s="32" t="str">
        <f t="array" ref="I214">IF($C$213="","",IFERROR(MAX(IF((ROW(مسودة!$C$184:$C$213)=SMALL(IF((ROW(مسودة!$C$184:$C$213)*(مسودة!$C$184:$C$213=$C$213)),ROW(مسودة!$C$184:$C$213)),ROW()-ROW(I214)+1)),مسودة!I185:'مسودة'!I$213)),0))</f>
        <v/>
      </c>
      <c r="J214" s="32" t="str">
        <f t="array" ref="J214">IF($C$213="","",IFERROR(MAX(IF((ROW(مسودة!$C$184:$C$213)=SMALL(IF((ROW(مسودة!$C$184:$C$213)*(مسودة!$C$184:$C$213=$C$213)),ROW(مسودة!$C$184:$C$213)),ROW()-ROW(J214)+1)),مسودة!J185:'مسودة'!J$213)),0))</f>
        <v/>
      </c>
      <c r="K214" s="32" t="str">
        <f t="array" ref="K214">IF($C$213="","",IFERROR(MAX(IF((ROW(مسودة!$C$184:$C$213)=SMALL(IF((ROW(مسودة!$C$184:$C$213)*(مسودة!$C$184:$C$213=$C$213)),ROW(مسودة!$C$184:$C$213)),ROW()-ROW(K214)+1)),مسودة!K185:'مسودة'!K$213)),0))</f>
        <v/>
      </c>
      <c r="L214" s="32" t="str">
        <f t="array" ref="L214">IF($C$213="","",IFERROR(MAX(IF((ROW(مسودة!$C$184:$C$213)=SMALL(IF((ROW(مسودة!$C$184:$C$213)*(مسودة!$C$184:$C$213=$C$213)),ROW(مسودة!$C$184:$C$213)),ROW()-ROW(L214)+1)),مسودة!L185:'مسودة'!L$213)),0))</f>
        <v/>
      </c>
      <c r="M214" s="32" t="str">
        <f t="array" ref="M214">IF($C$213="","",IFERROR(MAX(IF((ROW(مسودة!$C$184:$C$213)=SMALL(IF((ROW(مسودة!$C$184:$C$213)*(مسودة!$C$184:$C$213=$C$213)),ROW(مسودة!$C$184:$C$213)),ROW()-ROW(M214)+1)),مسودة!M185:'مسودة'!M$213)),0))</f>
        <v/>
      </c>
      <c r="N214" s="32" t="str">
        <f t="array" ref="N214">IF($C$213="","",IFERROR(MAX(IF((ROW(مسودة!$C$184:$C$213)=SMALL(IF((ROW(مسودة!$C$184:$C$213)*(مسودة!$C$184:$C$213=$C$213)),ROW(مسودة!$C$184:$C$213)),ROW()-ROW(N214)+1)),مسودة!N185:'مسودة'!N$213)),0))</f>
        <v/>
      </c>
      <c r="O214" s="32" t="str">
        <f t="array" ref="O214">IF($C$213="","",IFERROR(MAX(IF((ROW(مسودة!$C$184:$C$213)=SMALL(IF((ROW(مسودة!$C$184:$C$213)*(مسودة!$C$184:$C$213=$C$213)),ROW(مسودة!$C$184:$C$213)),ROW()-ROW(O214)+1)),مسودة!O185:'مسودة'!O$213)),0))</f>
        <v/>
      </c>
      <c r="P214" s="32" t="str">
        <f t="array" ref="P214">IF($C$213="","",IFERROR(MAX(IF((ROW(مسودة!$C$184:$C$213)=SMALL(IF((ROW(مسودة!$C$184:$C$213)*(مسودة!$C$184:$C$213=$C$213)),ROW(مسودة!$C$184:$C$213)),ROW()-ROW(P214)+1)),مسودة!P185:'مسودة'!P$213)),0))</f>
        <v/>
      </c>
      <c r="Q214" s="32" t="str">
        <f t="array" ref="Q214">IF($C$213="","",IFERROR(MAX(IF((ROW(مسودة!$C$184:$C$213)=SMALL(IF((ROW(مسودة!$C$184:$C$213)*(مسودة!$C$184:$C$213=$C$213)),ROW(مسودة!$C$184:$C$213)),ROW()-ROW(Q214)+1)),مسودة!Q185:'مسودة'!Q$213)),0))</f>
        <v/>
      </c>
      <c r="R214" s="32" t="str">
        <f t="array" ref="R214">IF($C$213="","",IFERROR(MAX(IF((ROW(مسودة!$C$184:$C$213)=SMALL(IF((ROW(مسودة!$C$184:$C$213)*(مسودة!$C$184:$C$213=$C$213)),ROW(مسودة!$C$184:$C$213)),ROW()-ROW(R214)+1)),مسودة!R185:'مسودة'!R$213)),0))</f>
        <v/>
      </c>
      <c r="S214" s="32" t="str">
        <f t="array" ref="S214">IF($C$213="","",IFERROR(MAX(IF((ROW(مسودة!$C$184:$C$213)=SMALL(IF((ROW(مسودة!$C$184:$C$213)*(مسودة!$C$184:$C$213=$C$213)),ROW(مسودة!$C$184:$C$213)),ROW()-ROW(S214)+1)),مسودة!S185:'مسودة'!S$213)),0))</f>
        <v/>
      </c>
      <c r="T214" s="32" t="str">
        <f t="array" ref="T214">IF($C$213="","",IFERROR(MAX(IF((ROW(مسودة!$C$184:$C$213)=SMALL(IF((ROW(مسودة!$C$184:$C$213)*(مسودة!$C$184:$C$213=$C$213)),ROW(مسودة!$C$184:$C$213)),ROW()-ROW(T214)+1)),مسودة!T185:'مسودة'!T$213)),0))</f>
        <v/>
      </c>
      <c r="U214" s="32" t="str">
        <f t="array" ref="U214">IF($C$213="","",IFERROR(MAX(IF((ROW(مسودة!$C$184:$C$213)=SMALL(IF((ROW(مسودة!$C$184:$C$213)*(مسودة!$C$184:$C$213=$C$213)),ROW(مسودة!$C$184:$C$213)),ROW()-ROW(U214)+1)),مسودة!U185:'مسودة'!U$213)),0))</f>
        <v/>
      </c>
      <c r="V214" s="32" t="str">
        <f t="array" ref="V214">IF($C$213="","",IFERROR(MAX(IF((ROW(مسودة!$C$184:$C$213)=SMALL(IF((ROW(مسودة!$C$184:$C$213)*(مسودة!$C$184:$C$213=$C$213)),ROW(مسودة!$C$184:$C$213)),ROW()-ROW(V214)+1)),مسودة!V185:'مسودة'!V$213)),0))</f>
        <v/>
      </c>
      <c r="W214" s="32" t="str">
        <f t="array" ref="W214">IF($C$213="","",IFERROR(MAX(IF((ROW(مسودة!$C$184:$C$213)=SMALL(IF((ROW(مسودة!$C$184:$C$213)*(مسودة!$C$184:$C$213=$C$213)),ROW(مسودة!$C$184:$C$213)),ROW()-ROW(W214)+1)),مسودة!W185:'مسودة'!W$213)),0))</f>
        <v/>
      </c>
      <c r="X214" s="32" t="str">
        <f t="array" ref="X214">IF($C$213="","",IFERROR(MAX(IF((ROW(مسودة!$C$184:$C$213)=SMALL(IF((ROW(مسودة!$C$184:$C$213)*(مسودة!$C$184:$C$213=$C$213)),ROW(مسودة!$C$184:$C$213)),ROW()-ROW(X214)+1)),مسودة!X185:'مسودة'!X$213)),0))</f>
        <v/>
      </c>
      <c r="Y214" s="32" t="str">
        <f t="array" ref="Y214">IF($C$213="","",IFERROR(MAX(IF((ROW(مسودة!$C$184:$C$213)=SMALL(IF((ROW(مسودة!$C$184:$C$213)*(مسودة!$C$184:$C$213=$C$213)),ROW(مسودة!$C$184:$C$213)),ROW()-ROW(Y214)+1)),مسودة!Y185:'مسودة'!Y$213)),0))</f>
        <v/>
      </c>
      <c r="Z214" s="32" t="str">
        <f t="array" ref="Z214">IF($C$213="","",IFERROR(MAX(IF((ROW(مسودة!$C$184:$C$213)=SMALL(IF((ROW(مسودة!$C$184:$C$213)*(مسودة!$C$184:$C$213=$C$213)),ROW(مسودة!$C$184:$C$213)),ROW()-ROW(Z214)+1)),مسودة!Z185:'مسودة'!Z$213)),0))</f>
        <v/>
      </c>
      <c r="AA214" s="32" t="str">
        <f t="array" ref="AA214">IF($C$213="","",IFERROR(MAX(IF((ROW(مسودة!$C$184:$C$213)=SMALL(IF((ROW(مسودة!$C$184:$C$213)*(مسودة!$C$184:$C$213=$C$213)),ROW(مسودة!$C$184:$C$213)),ROW()-ROW(AA214)+1)),مسودة!AA185:'مسودة'!AA$213)),0))</f>
        <v/>
      </c>
      <c r="AB214" s="32" t="str">
        <f t="array" ref="AB214">IF($C$213="","",IFERROR(MAX(IF((ROW(مسودة!$C$184:$C$213)=SMALL(IF((ROW(مسودة!$C$184:$C$213)*(مسودة!$C$184:$C$213=$C$213)),ROW(مسودة!$C$184:$C$213)),ROW()-ROW(AB214)+1)),مسودة!AB185:'مسودة'!AB$213)),0))</f>
        <v/>
      </c>
      <c r="AC214" s="32" t="str">
        <f t="array" ref="AC214">IF($C$213="","",IFERROR(MAX(IF((ROW(مسودة!$C$184:$C$213)=SMALL(IF((ROW(مسودة!$C$184:$C$213)*(مسودة!$C$184:$C$213=$C$213)),ROW(مسودة!$C$184:$C$213)),ROW()-ROW(AC214)+1)),مسودة!AC185:'مسودة'!AC$213)),0))</f>
        <v/>
      </c>
      <c r="AD214" s="32" t="str">
        <f t="array" ref="AD214">IF($C$213="","",IFERROR(MAX(IF((ROW(مسودة!$C$184:$C$213)=SMALL(IF((ROW(مسودة!$C$184:$C$213)*(مسودة!$C$184:$C$213=$C$213)),ROW(مسودة!$C$184:$C$213)),ROW()-ROW(AD214)+1)),مسودة!AD185:'مسودة'!AD$213)),0))</f>
        <v/>
      </c>
      <c r="AE214" s="32" t="str">
        <f t="array" ref="AE214">IF($C$213="","",IFERROR(MAX(IF((ROW(مسودة!$C$184:$C$213)=SMALL(IF((ROW(مسودة!$C$184:$C$213)*(مسودة!$C$184:$C$213=$C$213)),ROW(مسودة!$C$184:$C$213)),ROW()-ROW(AE214)+1)),مسودة!AE185:'مسودة'!AE$213)),0))</f>
        <v/>
      </c>
      <c r="AF214" s="32" t="str">
        <f t="array" ref="AF214">IF($C$213="","",IFERROR(MAX(IF((ROW(مسودة!$C$184:$C$213)=SMALL(IF((ROW(مسودة!$C$184:$C$213)*(مسودة!$C$184:$C$213=$C$213)),ROW(مسودة!$C$184:$C$213)),ROW()-ROW(AF214)+1)),مسودة!AF185:'مسودة'!AF$213)),0))</f>
        <v/>
      </c>
      <c r="AG214" s="32" t="str">
        <f t="array" ref="AG214">IF($C$213="","",IFERROR(MAX(IF((ROW(مسودة!$C$184:$C$213)=SMALL(IF((ROW(مسودة!$C$184:$C$213)*(مسودة!$C$184:$C$213=$C$213)),ROW(مسودة!$C$184:$C$213)),ROW()-ROW(AG214)+1)),مسودة!AG185:'مسودة'!AG$213)),0))</f>
        <v/>
      </c>
      <c r="AH214" s="32" t="str">
        <f t="array" ref="AH214">IF($C$213="","",IFERROR(MAX(IF((ROW(مسودة!$C$184:$C$213)=SMALL(IF((ROW(مسودة!$C$184:$C$213)*(مسودة!$C$184:$C$213=$C$213)),ROW(مسودة!$C$184:$C$213)),ROW()-ROW(AH214)+1)),مسودة!AH185:'مسودة'!AH$213)),0))</f>
        <v/>
      </c>
      <c r="AI214" s="32" t="str">
        <f t="array" ref="AI214">IF($C$213="","",IFERROR(MAX(IF((ROW(مسودة!$C$184:$C$213)=SMALL(IF((ROW(مسودة!$C$184:$C$213)*(مسودة!$C$184:$C$213=$C$213)),ROW(مسودة!$C$184:$C$213)),ROW()-ROW(AI214)+1)),مسودة!AI185:'مسودة'!AI$213)),0))</f>
        <v/>
      </c>
      <c r="AJ214" s="32" t="str">
        <f t="array" ref="AJ214">IF($C$213="","",IFERROR(MAX(IF((ROW(مسودة!$C$184:$C$213)=SMALL(IF((ROW(مسودة!$C$184:$C$213)*(مسودة!$C$184:$C$213=$C$213)),ROW(مسودة!$C$184:$C$213)),ROW()-ROW(AJ214)+1)),مسودة!AJ185:'مسودة'!AJ$213)),0))</f>
        <v/>
      </c>
      <c r="AK214" s="32" t="str">
        <f t="array" ref="AK214">IF($C$213="","",IFERROR(MAX(IF((ROW(مسودة!$C$184:$C$213)=SMALL(IF((ROW(مسودة!$C$184:$C$213)*(مسودة!$C$184:$C$213=$C$213)),ROW(مسودة!$C$184:$C$213)),ROW()-ROW(AK214)+1)),مسودة!AK185:'مسودة'!AK$213)),0))</f>
        <v/>
      </c>
      <c r="AL214" s="32" t="str">
        <f t="array" ref="AL214">IF($C$213="","",IFERROR(MAX(IF((ROW(مسودة!$C$184:$C$213)=SMALL(IF((ROW(مسودة!$C$184:$C$213)*(مسودة!$C$184:$C$213=$C$213)),ROW(مسودة!$C$184:$C$213)),ROW()-ROW(AL214)+1)),مسودة!AL185:'مسودة'!AL$213)),0))</f>
        <v/>
      </c>
      <c r="AM214" s="32" t="str">
        <f t="array" ref="AM214">IF($C$213="","",IFERROR(MAX(IF((ROW(مسودة!$C$184:$C$213)=SMALL(IF((ROW(مسودة!$C$184:$C$213)*(مسودة!$C$184:$C$213=$C$213)),ROW(مسودة!$C$184:$C$213)),ROW()-ROW(AM214)+1)),مسودة!AM185:'مسودة'!AM$213)),0))</f>
        <v/>
      </c>
      <c r="AN214" s="46"/>
      <c r="AO214" s="46"/>
      <c r="AP214" s="48"/>
      <c r="AQ214" s="41"/>
      <c r="AR214" s="41"/>
      <c r="AS214" s="41"/>
      <c r="AT214" s="41"/>
      <c r="AU214" s="96"/>
    </row>
    <row r="215" spans="2:47" ht="28.5" customHeight="1" thickBot="1">
      <c r="B215" s="40"/>
      <c r="C215" s="85"/>
      <c r="D215" s="43"/>
      <c r="E215" s="43"/>
      <c r="F215" s="14" t="s">
        <v>32</v>
      </c>
      <c r="G215" s="32" t="str">
        <f t="array" ref="G215">IF($C$213="","",IFERROR(MAX(IF((ROW(مسودة!$C$184:$C$213)=SMALL(IF((ROW(مسودة!$C$184:$C$213)*(مسودة!$C$184:$C$213=$C$213)),ROW(مسودة!$C$184:$C$213)),ROW()-ROW(G215)+1)),مسودة!G186:'مسودة'!G$213)),0))</f>
        <v/>
      </c>
      <c r="H215" s="32" t="str">
        <f t="array" ref="H215">IF($C$213="","",IFERROR(MAX(IF((ROW(مسودة!$C$184:$C$213)=SMALL(IF((ROW(مسودة!$C$184:$C$213)*(مسودة!$C$184:$C$213=$C$213)),ROW(مسودة!$C$184:$C$213)),ROW()-ROW(H215)+1)),مسودة!H186:'مسودة'!H$213)),0))</f>
        <v/>
      </c>
      <c r="I215" s="32" t="str">
        <f t="array" ref="I215">IF($C$213="","",IFERROR(MAX(IF((ROW(مسودة!$C$184:$C$213)=SMALL(IF((ROW(مسودة!$C$184:$C$213)*(مسودة!$C$184:$C$213=$C$213)),ROW(مسودة!$C$184:$C$213)),ROW()-ROW(I215)+1)),مسودة!I186:'مسودة'!I$213)),0))</f>
        <v/>
      </c>
      <c r="J215" s="32" t="str">
        <f t="array" ref="J215">IF($C$213="","",IFERROR(MAX(IF((ROW(مسودة!$C$184:$C$213)=SMALL(IF((ROW(مسودة!$C$184:$C$213)*(مسودة!$C$184:$C$213=$C$213)),ROW(مسودة!$C$184:$C$213)),ROW()-ROW(J215)+1)),مسودة!J186:'مسودة'!J$213)),0))</f>
        <v/>
      </c>
      <c r="K215" s="32" t="str">
        <f t="array" ref="K215">IF($C$213="","",IFERROR(MAX(IF((ROW(مسودة!$C$184:$C$213)=SMALL(IF((ROW(مسودة!$C$184:$C$213)*(مسودة!$C$184:$C$213=$C$213)),ROW(مسودة!$C$184:$C$213)),ROW()-ROW(K215)+1)),مسودة!K186:'مسودة'!K$213)),0))</f>
        <v/>
      </c>
      <c r="L215" s="32" t="str">
        <f t="array" ref="L215">IF($C$213="","",IFERROR(MAX(IF((ROW(مسودة!$C$184:$C$213)=SMALL(IF((ROW(مسودة!$C$184:$C$213)*(مسودة!$C$184:$C$213=$C$213)),ROW(مسودة!$C$184:$C$213)),ROW()-ROW(L215)+1)),مسودة!L186:'مسودة'!L$213)),0))</f>
        <v/>
      </c>
      <c r="M215" s="32" t="str">
        <f t="array" ref="M215">IF($C$213="","",IFERROR(MAX(IF((ROW(مسودة!$C$184:$C$213)=SMALL(IF((ROW(مسودة!$C$184:$C$213)*(مسودة!$C$184:$C$213=$C$213)),ROW(مسودة!$C$184:$C$213)),ROW()-ROW(M215)+1)),مسودة!M186:'مسودة'!M$213)),0))</f>
        <v/>
      </c>
      <c r="N215" s="32" t="str">
        <f t="array" ref="N215">IF($C$213="","",IFERROR(MAX(IF((ROW(مسودة!$C$184:$C$213)=SMALL(IF((ROW(مسودة!$C$184:$C$213)*(مسودة!$C$184:$C$213=$C$213)),ROW(مسودة!$C$184:$C$213)),ROW()-ROW(N215)+1)),مسودة!N186:'مسودة'!N$213)),0))</f>
        <v/>
      </c>
      <c r="O215" s="32" t="str">
        <f t="array" ref="O215">IF($C$213="","",IFERROR(MAX(IF((ROW(مسودة!$C$184:$C$213)=SMALL(IF((ROW(مسودة!$C$184:$C$213)*(مسودة!$C$184:$C$213=$C$213)),ROW(مسودة!$C$184:$C$213)),ROW()-ROW(O215)+1)),مسودة!O186:'مسودة'!O$213)),0))</f>
        <v/>
      </c>
      <c r="P215" s="32" t="str">
        <f t="array" ref="P215">IF($C$213="","",IFERROR(MAX(IF((ROW(مسودة!$C$184:$C$213)=SMALL(IF((ROW(مسودة!$C$184:$C$213)*(مسودة!$C$184:$C$213=$C$213)),ROW(مسودة!$C$184:$C$213)),ROW()-ROW(P215)+1)),مسودة!P186:'مسودة'!P$213)),0))</f>
        <v/>
      </c>
      <c r="Q215" s="32" t="str">
        <f t="array" ref="Q215">IF($C$213="","",IFERROR(MAX(IF((ROW(مسودة!$C$184:$C$213)=SMALL(IF((ROW(مسودة!$C$184:$C$213)*(مسودة!$C$184:$C$213=$C$213)),ROW(مسودة!$C$184:$C$213)),ROW()-ROW(Q215)+1)),مسودة!Q186:'مسودة'!Q$213)),0))</f>
        <v/>
      </c>
      <c r="R215" s="32" t="str">
        <f t="array" ref="R215">IF($C$213="","",IFERROR(MAX(IF((ROW(مسودة!$C$184:$C$213)=SMALL(IF((ROW(مسودة!$C$184:$C$213)*(مسودة!$C$184:$C$213=$C$213)),ROW(مسودة!$C$184:$C$213)),ROW()-ROW(R215)+1)),مسودة!R186:'مسودة'!R$213)),0))</f>
        <v/>
      </c>
      <c r="S215" s="32" t="str">
        <f t="array" ref="S215">IF($C$213="","",IFERROR(MAX(IF((ROW(مسودة!$C$184:$C$213)=SMALL(IF((ROW(مسودة!$C$184:$C$213)*(مسودة!$C$184:$C$213=$C$213)),ROW(مسودة!$C$184:$C$213)),ROW()-ROW(S215)+1)),مسودة!S186:'مسودة'!S$213)),0))</f>
        <v/>
      </c>
      <c r="T215" s="32" t="str">
        <f t="array" ref="T215">IF($C$213="","",IFERROR(MAX(IF((ROW(مسودة!$C$184:$C$213)=SMALL(IF((ROW(مسودة!$C$184:$C$213)*(مسودة!$C$184:$C$213=$C$213)),ROW(مسودة!$C$184:$C$213)),ROW()-ROW(T215)+1)),مسودة!T186:'مسودة'!T$213)),0))</f>
        <v/>
      </c>
      <c r="U215" s="32" t="str">
        <f t="array" ref="U215">IF($C$213="","",IFERROR(MAX(IF((ROW(مسودة!$C$184:$C$213)=SMALL(IF((ROW(مسودة!$C$184:$C$213)*(مسودة!$C$184:$C$213=$C$213)),ROW(مسودة!$C$184:$C$213)),ROW()-ROW(U215)+1)),مسودة!U186:'مسودة'!U$213)),0))</f>
        <v/>
      </c>
      <c r="V215" s="32" t="str">
        <f t="array" ref="V215">IF($C$213="","",IFERROR(MAX(IF((ROW(مسودة!$C$184:$C$213)=SMALL(IF((ROW(مسودة!$C$184:$C$213)*(مسودة!$C$184:$C$213=$C$213)),ROW(مسودة!$C$184:$C$213)),ROW()-ROW(V215)+1)),مسودة!V186:'مسودة'!V$213)),0))</f>
        <v/>
      </c>
      <c r="W215" s="32" t="str">
        <f t="array" ref="W215">IF($C$213="","",IFERROR(MAX(IF((ROW(مسودة!$C$184:$C$213)=SMALL(IF((ROW(مسودة!$C$184:$C$213)*(مسودة!$C$184:$C$213=$C$213)),ROW(مسودة!$C$184:$C$213)),ROW()-ROW(W215)+1)),مسودة!W186:'مسودة'!W$213)),0))</f>
        <v/>
      </c>
      <c r="X215" s="32" t="str">
        <f t="array" ref="X215">IF($C$213="","",IFERROR(MAX(IF((ROW(مسودة!$C$184:$C$213)=SMALL(IF((ROW(مسودة!$C$184:$C$213)*(مسودة!$C$184:$C$213=$C$213)),ROW(مسودة!$C$184:$C$213)),ROW()-ROW(X215)+1)),مسودة!X186:'مسودة'!X$213)),0))</f>
        <v/>
      </c>
      <c r="Y215" s="32" t="str">
        <f t="array" ref="Y215">IF($C$213="","",IFERROR(MAX(IF((ROW(مسودة!$C$184:$C$213)=SMALL(IF((ROW(مسودة!$C$184:$C$213)*(مسودة!$C$184:$C$213=$C$213)),ROW(مسودة!$C$184:$C$213)),ROW()-ROW(Y215)+1)),مسودة!Y186:'مسودة'!Y$213)),0))</f>
        <v/>
      </c>
      <c r="Z215" s="32" t="str">
        <f t="array" ref="Z215">IF($C$213="","",IFERROR(MAX(IF((ROW(مسودة!$C$184:$C$213)=SMALL(IF((ROW(مسودة!$C$184:$C$213)*(مسودة!$C$184:$C$213=$C$213)),ROW(مسودة!$C$184:$C$213)),ROW()-ROW(Z215)+1)),مسودة!Z186:'مسودة'!Z$213)),0))</f>
        <v/>
      </c>
      <c r="AA215" s="32" t="str">
        <f t="array" ref="AA215">IF($C$213="","",IFERROR(MAX(IF((ROW(مسودة!$C$184:$C$213)=SMALL(IF((ROW(مسودة!$C$184:$C$213)*(مسودة!$C$184:$C$213=$C$213)),ROW(مسودة!$C$184:$C$213)),ROW()-ROW(AA215)+1)),مسودة!AA186:'مسودة'!AA$213)),0))</f>
        <v/>
      </c>
      <c r="AB215" s="32" t="str">
        <f t="array" ref="AB215">IF($C$213="","",IFERROR(MAX(IF((ROW(مسودة!$C$184:$C$213)=SMALL(IF((ROW(مسودة!$C$184:$C$213)*(مسودة!$C$184:$C$213=$C$213)),ROW(مسودة!$C$184:$C$213)),ROW()-ROW(AB215)+1)),مسودة!AB186:'مسودة'!AB$213)),0))</f>
        <v/>
      </c>
      <c r="AC215" s="32" t="str">
        <f t="array" ref="AC215">IF($C$213="","",IFERROR(MAX(IF((ROW(مسودة!$C$184:$C$213)=SMALL(IF((ROW(مسودة!$C$184:$C$213)*(مسودة!$C$184:$C$213=$C$213)),ROW(مسودة!$C$184:$C$213)),ROW()-ROW(AC215)+1)),مسودة!AC186:'مسودة'!AC$213)),0))</f>
        <v/>
      </c>
      <c r="AD215" s="32" t="str">
        <f t="array" ref="AD215">IF($C$213="","",IFERROR(MAX(IF((ROW(مسودة!$C$184:$C$213)=SMALL(IF((ROW(مسودة!$C$184:$C$213)*(مسودة!$C$184:$C$213=$C$213)),ROW(مسودة!$C$184:$C$213)),ROW()-ROW(AD215)+1)),مسودة!AD186:'مسودة'!AD$213)),0))</f>
        <v/>
      </c>
      <c r="AE215" s="32" t="str">
        <f t="array" ref="AE215">IF($C$213="","",IFERROR(MAX(IF((ROW(مسودة!$C$184:$C$213)=SMALL(IF((ROW(مسودة!$C$184:$C$213)*(مسودة!$C$184:$C$213=$C$213)),ROW(مسودة!$C$184:$C$213)),ROW()-ROW(AE215)+1)),مسودة!AE186:'مسودة'!AE$213)),0))</f>
        <v/>
      </c>
      <c r="AF215" s="32" t="str">
        <f t="array" ref="AF215">IF($C$213="","",IFERROR(MAX(IF((ROW(مسودة!$C$184:$C$213)=SMALL(IF((ROW(مسودة!$C$184:$C$213)*(مسودة!$C$184:$C$213=$C$213)),ROW(مسودة!$C$184:$C$213)),ROW()-ROW(AF215)+1)),مسودة!AF186:'مسودة'!AF$213)),0))</f>
        <v/>
      </c>
      <c r="AG215" s="32" t="str">
        <f t="array" ref="AG215">IF($C$213="","",IFERROR(MAX(IF((ROW(مسودة!$C$184:$C$213)=SMALL(IF((ROW(مسودة!$C$184:$C$213)*(مسودة!$C$184:$C$213=$C$213)),ROW(مسودة!$C$184:$C$213)),ROW()-ROW(AG215)+1)),مسودة!AG186:'مسودة'!AG$213)),0))</f>
        <v/>
      </c>
      <c r="AH215" s="32" t="str">
        <f t="array" ref="AH215">IF($C$213="","",IFERROR(MAX(IF((ROW(مسودة!$C$184:$C$213)=SMALL(IF((ROW(مسودة!$C$184:$C$213)*(مسودة!$C$184:$C$213=$C$213)),ROW(مسودة!$C$184:$C$213)),ROW()-ROW(AH215)+1)),مسودة!AH186:'مسودة'!AH$213)),0))</f>
        <v/>
      </c>
      <c r="AI215" s="32" t="str">
        <f t="array" ref="AI215">IF($C$213="","",IFERROR(MAX(IF((ROW(مسودة!$C$184:$C$213)=SMALL(IF((ROW(مسودة!$C$184:$C$213)*(مسودة!$C$184:$C$213=$C$213)),ROW(مسودة!$C$184:$C$213)),ROW()-ROW(AI215)+1)),مسودة!AI186:'مسودة'!AI$213)),0))</f>
        <v/>
      </c>
      <c r="AJ215" s="32" t="str">
        <f t="array" ref="AJ215">IF($C$213="","",IFERROR(MAX(IF((ROW(مسودة!$C$184:$C$213)=SMALL(IF((ROW(مسودة!$C$184:$C$213)*(مسودة!$C$184:$C$213=$C$213)),ROW(مسودة!$C$184:$C$213)),ROW()-ROW(AJ215)+1)),مسودة!AJ186:'مسودة'!AJ$213)),0))</f>
        <v/>
      </c>
      <c r="AK215" s="32" t="str">
        <f t="array" ref="AK215">IF($C$213="","",IFERROR(MAX(IF((ROW(مسودة!$C$184:$C$213)=SMALL(IF((ROW(مسودة!$C$184:$C$213)*(مسودة!$C$184:$C$213=$C$213)),ROW(مسودة!$C$184:$C$213)),ROW()-ROW(AK215)+1)),مسودة!AK186:'مسودة'!AK$213)),0))</f>
        <v/>
      </c>
      <c r="AL215" s="32" t="str">
        <f t="array" ref="AL215">IF($C$213="","",IFERROR(MAX(IF((ROW(مسودة!$C$184:$C$213)=SMALL(IF((ROW(مسودة!$C$184:$C$213)*(مسودة!$C$184:$C$213=$C$213)),ROW(مسودة!$C$184:$C$213)),ROW()-ROW(AL215)+1)),مسودة!AL186:'مسودة'!AL$213)),0))</f>
        <v/>
      </c>
      <c r="AM215" s="32" t="str">
        <f t="array" ref="AM215">IF($C$213="","",IFERROR(MAX(IF((ROW(مسودة!$C$184:$C$213)=SMALL(IF((ROW(مسودة!$C$184:$C$213)*(مسودة!$C$184:$C$213=$C$213)),ROW(مسودة!$C$184:$C$213)),ROW()-ROW(AM215)+1)),مسودة!AM186:'مسودة'!AM$213)),0))</f>
        <v/>
      </c>
      <c r="AN215" s="32" t="str">
        <f t="array" ref="AN215">IF($C$213="","",IFERROR(MAX(IF((ROW(مسودة!$C$184:$C$213)=SMALL(IF((ROW(مسودة!$C$184:$C$213)*(مسودة!$C$184:$C$213=$C$213)),ROW(مسودة!$C$184:$C$213)),ROW()-ROW(AN215)+1)),مسودة!AN186:AN$213)),0))</f>
        <v/>
      </c>
      <c r="AO215" s="32" t="str">
        <f t="array" ref="AO215">IF($C$213="","",IFERROR(MAX(IF((ROW(مسودة!$C$184:$C$213)=SMALL(IF((ROW(مسودة!$C$184:$C$213)*(مسودة!$C$184:$C$213=$C$213)),ROW(مسودة!$C$184:$C$213)),ROW()-ROW(AO215)+1)),مسودة!AO186:AO$213)),0))</f>
        <v/>
      </c>
      <c r="AP215" s="32" t="str">
        <f>IF(AO215&lt;50,"   ",IF(AO215&lt;65,"مقبول",IF(AO215&lt;75,"جيد",IF(AO215&lt;85,"جيدجداً",IF(AO215&lt;=100,"ممتاز","")))))</f>
        <v/>
      </c>
      <c r="AQ215" s="41"/>
      <c r="AR215" s="41"/>
      <c r="AS215" s="41"/>
      <c r="AT215" s="41"/>
      <c r="AU215" s="97"/>
    </row>
    <row r="216" spans="2:47" ht="28.5" customHeight="1" thickBot="1">
      <c r="B216" s="40">
        <f t="shared" ref="B216" si="31">B213+1</f>
        <v>50</v>
      </c>
      <c r="C216" s="90" t="str">
        <f t="array" ref="C216">IF(ISERROR(INDEX(مسودة!$C$184:$AV$213,SMALL(IF((مسودة!$AV$184:$AV$213="ناجح"),ROW(مسودة!$C$184:$AV$213)-MIN(ROW(مسودة!$C$184:$AV$213))+1,""),ROW(A10)),COLUMN(A10))),"",INDEX(مسودة!$C$184:$AV$213,SMALL(IF((مسودة!$AV$184:$AV$213="ناجح"),ROW(مسودة!$C$184:$AV$213)-MIN(ROW(مسودة!$C$184:$AV$213))+1,""),ROW(A10)),COLUMN(A10)))</f>
        <v/>
      </c>
      <c r="D216" s="87" t="str">
        <f>IF(C216&lt;&gt;"",VLOOKUP(C216,مسودة!$C$184:$D$213,2,0),"")</f>
        <v/>
      </c>
      <c r="E216" s="87" t="str">
        <f>IF(C216&lt;&gt;"",VLOOKUP(C216,مسودة!$C$184:$E$213,3,0),"")</f>
        <v/>
      </c>
      <c r="F216" s="11" t="s">
        <v>30</v>
      </c>
      <c r="G216" s="32" t="str">
        <f t="array" ref="G216">IF($C$216="","",IFERROR(MAX(IF((ROW(مسودة!$C$184:$C$213)=SMALL(IF((ROW(مسودة!$C$184:$C$213)*(مسودة!$C$184:$C$213=$C$216)),ROW(مسودة!$C$184:$C$213)),ROW()-ROW(G216)+1)),مسودة!G184:'مسودة'!G$213)),0))</f>
        <v/>
      </c>
      <c r="H216" s="32" t="str">
        <f t="array" ref="H216">IF($C$216="","",IFERROR(MAX(IF((ROW(مسودة!$C$184:$C$213)=SMALL(IF((ROW(مسودة!$C$184:$C$213)*(مسودة!$C$184:$C$213=$C$216)),ROW(مسودة!$C$184:$C$213)),ROW()-ROW(H216)+1)),مسودة!H184:'مسودة'!H$213)),0))</f>
        <v/>
      </c>
      <c r="I216" s="32" t="str">
        <f t="array" ref="I216">IF($C$216="","",IFERROR(MAX(IF((ROW(مسودة!$C$184:$C$213)=SMALL(IF((ROW(مسودة!$C$184:$C$213)*(مسودة!$C$184:$C$213=$C$216)),ROW(مسودة!$C$184:$C$213)),ROW()-ROW(I216)+1)),مسودة!I184:'مسودة'!I$213)),0))</f>
        <v/>
      </c>
      <c r="J216" s="32" t="str">
        <f t="array" ref="J216">IF($C$216="","",IFERROR(MAX(IF((ROW(مسودة!$C$184:$C$213)=SMALL(IF((ROW(مسودة!$C$184:$C$213)*(مسودة!$C$184:$C$213=$C$216)),ROW(مسودة!$C$184:$C$213)),ROW()-ROW(J216)+1)),مسودة!J184:'مسودة'!J$213)),0))</f>
        <v/>
      </c>
      <c r="K216" s="32" t="str">
        <f t="array" ref="K216">IF($C$216="","",IFERROR(MAX(IF((ROW(مسودة!$C$184:$C$213)=SMALL(IF((ROW(مسودة!$C$184:$C$213)*(مسودة!$C$184:$C$213=$C$216)),ROW(مسودة!$C$184:$C$213)),ROW()-ROW(K216)+1)),مسودة!K184:'مسودة'!K$213)),0))</f>
        <v/>
      </c>
      <c r="L216" s="32" t="str">
        <f t="array" ref="L216">IF($C$216="","",IFERROR(MAX(IF((ROW(مسودة!$C$184:$C$213)=SMALL(IF((ROW(مسودة!$C$184:$C$213)*(مسودة!$C$184:$C$213=$C$216)),ROW(مسودة!$C$184:$C$213)),ROW()-ROW(L216)+1)),مسودة!L184:'مسودة'!L$213)),0))</f>
        <v/>
      </c>
      <c r="M216" s="32" t="str">
        <f t="array" ref="M216">IF($C$216="","",IFERROR(MAX(IF((ROW(مسودة!$C$184:$C$213)=SMALL(IF((ROW(مسودة!$C$184:$C$213)*(مسودة!$C$184:$C$213=$C$216)),ROW(مسودة!$C$184:$C$213)),ROW()-ROW(M216)+1)),مسودة!M184:'مسودة'!M$213)),0))</f>
        <v/>
      </c>
      <c r="N216" s="32" t="str">
        <f t="array" ref="N216">IF($C$216="","",IFERROR(MAX(IF((ROW(مسودة!$C$184:$C$213)=SMALL(IF((ROW(مسودة!$C$184:$C$213)*(مسودة!$C$184:$C$213=$C$216)),ROW(مسودة!$C$184:$C$213)),ROW()-ROW(N216)+1)),مسودة!N184:'مسودة'!N$213)),0))</f>
        <v/>
      </c>
      <c r="O216" s="32" t="str">
        <f t="array" ref="O216">IF($C$216="","",IFERROR(MAX(IF((ROW(مسودة!$C$184:$C$213)=SMALL(IF((ROW(مسودة!$C$184:$C$213)*(مسودة!$C$184:$C$213=$C$216)),ROW(مسودة!$C$184:$C$213)),ROW()-ROW(O216)+1)),مسودة!O184:'مسودة'!O$213)),0))</f>
        <v/>
      </c>
      <c r="P216" s="32" t="str">
        <f t="array" ref="P216">IF($C$216="","",IFERROR(MAX(IF((ROW(مسودة!$C$184:$C$213)=SMALL(IF((ROW(مسودة!$C$184:$C$213)*(مسودة!$C$184:$C$213=$C$216)),ROW(مسودة!$C$184:$C$213)),ROW()-ROW(P216)+1)),مسودة!P184:'مسودة'!P$213)),0))</f>
        <v/>
      </c>
      <c r="Q216" s="32" t="str">
        <f t="array" ref="Q216">IF($C$216="","",IFERROR(MAX(IF((ROW(مسودة!$C$184:$C$213)=SMALL(IF((ROW(مسودة!$C$184:$C$213)*(مسودة!$C$184:$C$213=$C$216)),ROW(مسودة!$C$184:$C$213)),ROW()-ROW(Q216)+1)),مسودة!Q184:'مسودة'!Q$213)),0))</f>
        <v/>
      </c>
      <c r="R216" s="32" t="str">
        <f t="array" ref="R216">IF($C$216="","",IFERROR(MAX(IF((ROW(مسودة!$C$184:$C$213)=SMALL(IF((ROW(مسودة!$C$184:$C$213)*(مسودة!$C$184:$C$213=$C$216)),ROW(مسودة!$C$184:$C$213)),ROW()-ROW(R216)+1)),مسودة!R184:'مسودة'!R$213)),0))</f>
        <v/>
      </c>
      <c r="S216" s="32" t="str">
        <f t="array" ref="S216">IF($C$216="","",IFERROR(MAX(IF((ROW(مسودة!$C$184:$C$213)=SMALL(IF((ROW(مسودة!$C$184:$C$213)*(مسودة!$C$184:$C$213=$C$216)),ROW(مسودة!$C$184:$C$213)),ROW()-ROW(S216)+1)),مسودة!S184:'مسودة'!S$213)),0))</f>
        <v/>
      </c>
      <c r="T216" s="32" t="str">
        <f t="array" ref="T216">IF($C$216="","",IFERROR(MAX(IF((ROW(مسودة!$C$184:$C$213)=SMALL(IF((ROW(مسودة!$C$184:$C$213)*(مسودة!$C$184:$C$213=$C$216)),ROW(مسودة!$C$184:$C$213)),ROW()-ROW(T216)+1)),مسودة!T184:'مسودة'!T$213)),0))</f>
        <v/>
      </c>
      <c r="U216" s="32" t="str">
        <f t="array" ref="U216">IF($C$216="","",IFERROR(MAX(IF((ROW(مسودة!$C$184:$C$213)=SMALL(IF((ROW(مسودة!$C$184:$C$213)*(مسودة!$C$184:$C$213=$C$216)),ROW(مسودة!$C$184:$C$213)),ROW()-ROW(U216)+1)),مسودة!U184:'مسودة'!U$213)),0))</f>
        <v/>
      </c>
      <c r="V216" s="32" t="str">
        <f t="array" ref="V216">IF($C$216="","",IFERROR(MAX(IF((ROW(مسودة!$C$184:$C$213)=SMALL(IF((ROW(مسودة!$C$184:$C$213)*(مسودة!$C$184:$C$213=$C$216)),ROW(مسودة!$C$184:$C$213)),ROW()-ROW(V216)+1)),مسودة!V184:'مسودة'!V$213)),0))</f>
        <v/>
      </c>
      <c r="W216" s="32" t="str">
        <f t="array" ref="W216">IF($C$216="","",IFERROR(MAX(IF((ROW(مسودة!$C$184:$C$213)=SMALL(IF((ROW(مسودة!$C$184:$C$213)*(مسودة!$C$184:$C$213=$C$216)),ROW(مسودة!$C$184:$C$213)),ROW()-ROW(W216)+1)),مسودة!W184:'مسودة'!W$213)),0))</f>
        <v/>
      </c>
      <c r="X216" s="32" t="str">
        <f t="array" ref="X216">IF($C$216="","",IFERROR(MAX(IF((ROW(مسودة!$C$184:$C$213)=SMALL(IF((ROW(مسودة!$C$184:$C$213)*(مسودة!$C$184:$C$213=$C$216)),ROW(مسودة!$C$184:$C$213)),ROW()-ROW(X216)+1)),مسودة!X184:'مسودة'!X$213)),0))</f>
        <v/>
      </c>
      <c r="Y216" s="32" t="str">
        <f t="array" ref="Y216">IF($C$216="","",IFERROR(MAX(IF((ROW(مسودة!$C$184:$C$213)=SMALL(IF((ROW(مسودة!$C$184:$C$213)*(مسودة!$C$184:$C$213=$C$216)),ROW(مسودة!$C$184:$C$213)),ROW()-ROW(Y216)+1)),مسودة!Y184:'مسودة'!Y$213)),0))</f>
        <v/>
      </c>
      <c r="Z216" s="32" t="str">
        <f t="array" ref="Z216">IF($C$216="","",IFERROR(MAX(IF((ROW(مسودة!$C$184:$C$213)=SMALL(IF((ROW(مسودة!$C$184:$C$213)*(مسودة!$C$184:$C$213=$C$216)),ROW(مسودة!$C$184:$C$213)),ROW()-ROW(Z216)+1)),مسودة!Z184:'مسودة'!Z$213)),0))</f>
        <v/>
      </c>
      <c r="AA216" s="32" t="str">
        <f t="array" ref="AA216">IF($C$216="","",IFERROR(MAX(IF((ROW(مسودة!$C$184:$C$213)=SMALL(IF((ROW(مسودة!$C$184:$C$213)*(مسودة!$C$184:$C$213=$C$216)),ROW(مسودة!$C$184:$C$213)),ROW()-ROW(AA216)+1)),مسودة!AA184:'مسودة'!AA$213)),0))</f>
        <v/>
      </c>
      <c r="AB216" s="32" t="str">
        <f t="array" ref="AB216">IF($C$216="","",IFERROR(MAX(IF((ROW(مسودة!$C$184:$C$213)=SMALL(IF((ROW(مسودة!$C$184:$C$213)*(مسودة!$C$184:$C$213=$C$216)),ROW(مسودة!$C$184:$C$213)),ROW()-ROW(AB216)+1)),مسودة!AB184:'مسودة'!AB$213)),0))</f>
        <v/>
      </c>
      <c r="AC216" s="32" t="str">
        <f t="array" ref="AC216">IF($C$216="","",IFERROR(MAX(IF((ROW(مسودة!$C$184:$C$213)=SMALL(IF((ROW(مسودة!$C$184:$C$213)*(مسودة!$C$184:$C$213=$C$216)),ROW(مسودة!$C$184:$C$213)),ROW()-ROW(AC216)+1)),مسودة!AC184:'مسودة'!AC$213)),0))</f>
        <v/>
      </c>
      <c r="AD216" s="32" t="str">
        <f t="array" ref="AD216">IF($C$216="","",IFERROR(MAX(IF((ROW(مسودة!$C$184:$C$213)=SMALL(IF((ROW(مسودة!$C$184:$C$213)*(مسودة!$C$184:$C$213=$C$216)),ROW(مسودة!$C$184:$C$213)),ROW()-ROW(AD216)+1)),مسودة!AD184:'مسودة'!AD$213)),0))</f>
        <v/>
      </c>
      <c r="AE216" s="32" t="str">
        <f t="array" ref="AE216">IF($C$216="","",IFERROR(MAX(IF((ROW(مسودة!$C$184:$C$213)=SMALL(IF((ROW(مسودة!$C$184:$C$213)*(مسودة!$C$184:$C$213=$C$216)),ROW(مسودة!$C$184:$C$213)),ROW()-ROW(AE216)+1)),مسودة!AE184:'مسودة'!AE$213)),0))</f>
        <v/>
      </c>
      <c r="AF216" s="32" t="str">
        <f t="array" ref="AF216">IF($C$216="","",IFERROR(MAX(IF((ROW(مسودة!$C$184:$C$213)=SMALL(IF((ROW(مسودة!$C$184:$C$213)*(مسودة!$C$184:$C$213=$C$216)),ROW(مسودة!$C$184:$C$213)),ROW()-ROW(AF216)+1)),مسودة!AF184:'مسودة'!AF$213)),0))</f>
        <v/>
      </c>
      <c r="AG216" s="32" t="str">
        <f t="array" ref="AG216">IF($C$216="","",IFERROR(MAX(IF((ROW(مسودة!$C$184:$C$213)=SMALL(IF((ROW(مسودة!$C$184:$C$213)*(مسودة!$C$184:$C$213=$C$216)),ROW(مسودة!$C$184:$C$213)),ROW()-ROW(AG216)+1)),مسودة!AG184:'مسودة'!AG$213)),0))</f>
        <v/>
      </c>
      <c r="AH216" s="32" t="str">
        <f t="array" ref="AH216">IF($C$216="","",IFERROR(MAX(IF((ROW(مسودة!$C$184:$C$213)=SMALL(IF((ROW(مسودة!$C$184:$C$213)*(مسودة!$C$184:$C$213=$C$216)),ROW(مسودة!$C$184:$C$213)),ROW()-ROW(AH216)+1)),مسودة!AH184:'مسودة'!AH$213)),0))</f>
        <v/>
      </c>
      <c r="AI216" s="32" t="str">
        <f t="array" ref="AI216">IF($C$216="","",IFERROR(MAX(IF((ROW(مسودة!$C$184:$C$213)=SMALL(IF((ROW(مسودة!$C$184:$C$213)*(مسودة!$C$184:$C$213=$C$216)),ROW(مسودة!$C$184:$C$213)),ROW()-ROW(AI216)+1)),مسودة!AI184:'مسودة'!AI$213)),0))</f>
        <v/>
      </c>
      <c r="AJ216" s="32" t="str">
        <f t="array" ref="AJ216">IF($C$216="","",IFERROR(MAX(IF((ROW(مسودة!$C$184:$C$213)=SMALL(IF((ROW(مسودة!$C$184:$C$213)*(مسودة!$C$184:$C$213=$C$216)),ROW(مسودة!$C$184:$C$213)),ROW()-ROW(AJ216)+1)),مسودة!AJ184:'مسودة'!AJ$213)),0))</f>
        <v/>
      </c>
      <c r="AK216" s="32" t="str">
        <f t="array" ref="AK216">IF($C$216="","",IFERROR(MAX(IF((ROW(مسودة!$C$184:$C$213)=SMALL(IF((ROW(مسودة!$C$184:$C$213)*(مسودة!$C$184:$C$213=$C$216)),ROW(مسودة!$C$184:$C$213)),ROW()-ROW(AK216)+1)),مسودة!AK184:'مسودة'!AK$213)),0))</f>
        <v/>
      </c>
      <c r="AL216" s="32" t="str">
        <f t="array" ref="AL216">IF($C$216="","",IFERROR(MAX(IF((ROW(مسودة!$C$184:$C$213)=SMALL(IF((ROW(مسودة!$C$184:$C$213)*(مسودة!$C$184:$C$213=$C$216)),ROW(مسودة!$C$184:$C$213)),ROW()-ROW(AL216)+1)),مسودة!AL184:'مسودة'!AL$213)),0))</f>
        <v/>
      </c>
      <c r="AM216" s="32" t="str">
        <f t="array" ref="AM216">IF($C$216="","",IFERROR(MAX(IF((ROW(مسودة!$C$184:$C$213)=SMALL(IF((ROW(مسودة!$C$184:$C$213)*(مسودة!$C$184:$C$213=$C$216)),ROW(مسودة!$C$184:$C$213)),ROW()-ROW(AM216)+1)),مسودة!AM184:'مسودة'!AM$213)),0))</f>
        <v/>
      </c>
      <c r="AN216" s="46"/>
      <c r="AO216" s="46"/>
      <c r="AP216" s="47"/>
      <c r="AQ216" s="41"/>
      <c r="AR216" s="41"/>
      <c r="AS216" s="41"/>
      <c r="AT216" s="41"/>
      <c r="AU216" s="95" t="str">
        <f>IFERROR(LOOKUP(2,1/((مسودة!$C$184:$C$213=C216)*(مسودة!$F$184:$F$213=F216)),مسودة!$AV$184:$AV$213),"")</f>
        <v/>
      </c>
    </row>
    <row r="217" spans="2:47" ht="28.5" customHeight="1" thickBot="1">
      <c r="B217" s="40"/>
      <c r="C217" s="91"/>
      <c r="D217" s="43"/>
      <c r="E217" s="43"/>
      <c r="F217" s="11" t="s">
        <v>31</v>
      </c>
      <c r="G217" s="32" t="str">
        <f t="array" ref="G217">IF($C$216="","",IFERROR(MAX(IF((ROW(مسودة!$C$184:$C$213)=SMALL(IF((ROW(مسودة!$C$184:$C$213)*(مسودة!$C$184:$C$213=$C$216)),ROW(مسودة!$C$184:$C$213)),ROW()-ROW(G217)+1)),مسودة!G185:'مسودة'!G$213)),0))</f>
        <v/>
      </c>
      <c r="H217" s="32" t="str">
        <f t="array" ref="H217">IF($C$216="","",IFERROR(MAX(IF((ROW(مسودة!$C$184:$C$213)=SMALL(IF((ROW(مسودة!$C$184:$C$213)*(مسودة!$C$184:$C$213=$C$216)),ROW(مسودة!$C$184:$C$213)),ROW()-ROW(H217)+1)),مسودة!H185:'مسودة'!H$213)),0))</f>
        <v/>
      </c>
      <c r="I217" s="32" t="str">
        <f t="array" ref="I217">IF($C$216="","",IFERROR(MAX(IF((ROW(مسودة!$C$184:$C$213)=SMALL(IF((ROW(مسودة!$C$184:$C$213)*(مسودة!$C$184:$C$213=$C$216)),ROW(مسودة!$C$184:$C$213)),ROW()-ROW(I217)+1)),مسودة!I185:'مسودة'!I$213)),0))</f>
        <v/>
      </c>
      <c r="J217" s="32" t="str">
        <f t="array" ref="J217">IF($C$216="","",IFERROR(MAX(IF((ROW(مسودة!$C$184:$C$213)=SMALL(IF((ROW(مسودة!$C$184:$C$213)*(مسودة!$C$184:$C$213=$C$216)),ROW(مسودة!$C$184:$C$213)),ROW()-ROW(J217)+1)),مسودة!J185:'مسودة'!J$213)),0))</f>
        <v/>
      </c>
      <c r="K217" s="32" t="str">
        <f t="array" ref="K217">IF($C$216="","",IFERROR(MAX(IF((ROW(مسودة!$C$184:$C$213)=SMALL(IF((ROW(مسودة!$C$184:$C$213)*(مسودة!$C$184:$C$213=$C$216)),ROW(مسودة!$C$184:$C$213)),ROW()-ROW(K217)+1)),مسودة!K185:'مسودة'!K$213)),0))</f>
        <v/>
      </c>
      <c r="L217" s="32" t="str">
        <f t="array" ref="L217">IF($C$216="","",IFERROR(MAX(IF((ROW(مسودة!$C$184:$C$213)=SMALL(IF((ROW(مسودة!$C$184:$C$213)*(مسودة!$C$184:$C$213=$C$216)),ROW(مسودة!$C$184:$C$213)),ROW()-ROW(L217)+1)),مسودة!L185:'مسودة'!L$213)),0))</f>
        <v/>
      </c>
      <c r="M217" s="32" t="str">
        <f t="array" ref="M217">IF($C$216="","",IFERROR(MAX(IF((ROW(مسودة!$C$184:$C$213)=SMALL(IF((ROW(مسودة!$C$184:$C$213)*(مسودة!$C$184:$C$213=$C$216)),ROW(مسودة!$C$184:$C$213)),ROW()-ROW(M217)+1)),مسودة!M185:'مسودة'!M$213)),0))</f>
        <v/>
      </c>
      <c r="N217" s="32" t="str">
        <f t="array" ref="N217">IF($C$216="","",IFERROR(MAX(IF((ROW(مسودة!$C$184:$C$213)=SMALL(IF((ROW(مسودة!$C$184:$C$213)*(مسودة!$C$184:$C$213=$C$216)),ROW(مسودة!$C$184:$C$213)),ROW()-ROW(N217)+1)),مسودة!N185:'مسودة'!N$213)),0))</f>
        <v/>
      </c>
      <c r="O217" s="32" t="str">
        <f t="array" ref="O217">IF($C$216="","",IFERROR(MAX(IF((ROW(مسودة!$C$184:$C$213)=SMALL(IF((ROW(مسودة!$C$184:$C$213)*(مسودة!$C$184:$C$213=$C$216)),ROW(مسودة!$C$184:$C$213)),ROW()-ROW(O217)+1)),مسودة!O185:'مسودة'!O$213)),0))</f>
        <v/>
      </c>
      <c r="P217" s="32" t="str">
        <f t="array" ref="P217">IF($C$216="","",IFERROR(MAX(IF((ROW(مسودة!$C$184:$C$213)=SMALL(IF((ROW(مسودة!$C$184:$C$213)*(مسودة!$C$184:$C$213=$C$216)),ROW(مسودة!$C$184:$C$213)),ROW()-ROW(P217)+1)),مسودة!P185:'مسودة'!P$213)),0))</f>
        <v/>
      </c>
      <c r="Q217" s="32" t="str">
        <f t="array" ref="Q217">IF($C$216="","",IFERROR(MAX(IF((ROW(مسودة!$C$184:$C$213)=SMALL(IF((ROW(مسودة!$C$184:$C$213)*(مسودة!$C$184:$C$213=$C$216)),ROW(مسودة!$C$184:$C$213)),ROW()-ROW(Q217)+1)),مسودة!Q185:'مسودة'!Q$213)),0))</f>
        <v/>
      </c>
      <c r="R217" s="32" t="str">
        <f t="array" ref="R217">IF($C$216="","",IFERROR(MAX(IF((ROW(مسودة!$C$184:$C$213)=SMALL(IF((ROW(مسودة!$C$184:$C$213)*(مسودة!$C$184:$C$213=$C$216)),ROW(مسودة!$C$184:$C$213)),ROW()-ROW(R217)+1)),مسودة!R185:'مسودة'!R$213)),0))</f>
        <v/>
      </c>
      <c r="S217" s="32" t="str">
        <f t="array" ref="S217">IF($C$216="","",IFERROR(MAX(IF((ROW(مسودة!$C$184:$C$213)=SMALL(IF((ROW(مسودة!$C$184:$C$213)*(مسودة!$C$184:$C$213=$C$216)),ROW(مسودة!$C$184:$C$213)),ROW()-ROW(S217)+1)),مسودة!S185:'مسودة'!S$213)),0))</f>
        <v/>
      </c>
      <c r="T217" s="32" t="str">
        <f t="array" ref="T217">IF($C$216="","",IFERROR(MAX(IF((ROW(مسودة!$C$184:$C$213)=SMALL(IF((ROW(مسودة!$C$184:$C$213)*(مسودة!$C$184:$C$213=$C$216)),ROW(مسودة!$C$184:$C$213)),ROW()-ROW(T217)+1)),مسودة!T185:'مسودة'!T$213)),0))</f>
        <v/>
      </c>
      <c r="U217" s="32" t="str">
        <f t="array" ref="U217">IF($C$216="","",IFERROR(MAX(IF((ROW(مسودة!$C$184:$C$213)=SMALL(IF((ROW(مسودة!$C$184:$C$213)*(مسودة!$C$184:$C$213=$C$216)),ROW(مسودة!$C$184:$C$213)),ROW()-ROW(U217)+1)),مسودة!U185:'مسودة'!U$213)),0))</f>
        <v/>
      </c>
      <c r="V217" s="32" t="str">
        <f t="array" ref="V217">IF($C$216="","",IFERROR(MAX(IF((ROW(مسودة!$C$184:$C$213)=SMALL(IF((ROW(مسودة!$C$184:$C$213)*(مسودة!$C$184:$C$213=$C$216)),ROW(مسودة!$C$184:$C$213)),ROW()-ROW(V217)+1)),مسودة!V185:'مسودة'!V$213)),0))</f>
        <v/>
      </c>
      <c r="W217" s="32" t="str">
        <f t="array" ref="W217">IF($C$216="","",IFERROR(MAX(IF((ROW(مسودة!$C$184:$C$213)=SMALL(IF((ROW(مسودة!$C$184:$C$213)*(مسودة!$C$184:$C$213=$C$216)),ROW(مسودة!$C$184:$C$213)),ROW()-ROW(W217)+1)),مسودة!W185:'مسودة'!W$213)),0))</f>
        <v/>
      </c>
      <c r="X217" s="32" t="str">
        <f t="array" ref="X217">IF($C$216="","",IFERROR(MAX(IF((ROW(مسودة!$C$184:$C$213)=SMALL(IF((ROW(مسودة!$C$184:$C$213)*(مسودة!$C$184:$C$213=$C$216)),ROW(مسودة!$C$184:$C$213)),ROW()-ROW(X217)+1)),مسودة!X185:'مسودة'!X$213)),0))</f>
        <v/>
      </c>
      <c r="Y217" s="32" t="str">
        <f t="array" ref="Y217">IF($C$216="","",IFERROR(MAX(IF((ROW(مسودة!$C$184:$C$213)=SMALL(IF((ROW(مسودة!$C$184:$C$213)*(مسودة!$C$184:$C$213=$C$216)),ROW(مسودة!$C$184:$C$213)),ROW()-ROW(Y217)+1)),مسودة!Y185:'مسودة'!Y$213)),0))</f>
        <v/>
      </c>
      <c r="Z217" s="32" t="str">
        <f t="array" ref="Z217">IF($C$216="","",IFERROR(MAX(IF((ROW(مسودة!$C$184:$C$213)=SMALL(IF((ROW(مسودة!$C$184:$C$213)*(مسودة!$C$184:$C$213=$C$216)),ROW(مسودة!$C$184:$C$213)),ROW()-ROW(Z217)+1)),مسودة!Z185:'مسودة'!Z$213)),0))</f>
        <v/>
      </c>
      <c r="AA217" s="32" t="str">
        <f t="array" ref="AA217">IF($C$216="","",IFERROR(MAX(IF((ROW(مسودة!$C$184:$C$213)=SMALL(IF((ROW(مسودة!$C$184:$C$213)*(مسودة!$C$184:$C$213=$C$216)),ROW(مسودة!$C$184:$C$213)),ROW()-ROW(AA217)+1)),مسودة!AA185:'مسودة'!AA$213)),0))</f>
        <v/>
      </c>
      <c r="AB217" s="32" t="str">
        <f t="array" ref="AB217">IF($C$216="","",IFERROR(MAX(IF((ROW(مسودة!$C$184:$C$213)=SMALL(IF((ROW(مسودة!$C$184:$C$213)*(مسودة!$C$184:$C$213=$C$216)),ROW(مسودة!$C$184:$C$213)),ROW()-ROW(AB217)+1)),مسودة!AB185:'مسودة'!AB$213)),0))</f>
        <v/>
      </c>
      <c r="AC217" s="32" t="str">
        <f t="array" ref="AC217">IF($C$216="","",IFERROR(MAX(IF((ROW(مسودة!$C$184:$C$213)=SMALL(IF((ROW(مسودة!$C$184:$C$213)*(مسودة!$C$184:$C$213=$C$216)),ROW(مسودة!$C$184:$C$213)),ROW()-ROW(AC217)+1)),مسودة!AC185:'مسودة'!AC$213)),0))</f>
        <v/>
      </c>
      <c r="AD217" s="32" t="str">
        <f t="array" ref="AD217">IF($C$216="","",IFERROR(MAX(IF((ROW(مسودة!$C$184:$C$213)=SMALL(IF((ROW(مسودة!$C$184:$C$213)*(مسودة!$C$184:$C$213=$C$216)),ROW(مسودة!$C$184:$C$213)),ROW()-ROW(AD217)+1)),مسودة!AD185:'مسودة'!AD$213)),0))</f>
        <v/>
      </c>
      <c r="AE217" s="32" t="str">
        <f t="array" ref="AE217">IF($C$216="","",IFERROR(MAX(IF((ROW(مسودة!$C$184:$C$213)=SMALL(IF((ROW(مسودة!$C$184:$C$213)*(مسودة!$C$184:$C$213=$C$216)),ROW(مسودة!$C$184:$C$213)),ROW()-ROW(AE217)+1)),مسودة!AE185:'مسودة'!AE$213)),0))</f>
        <v/>
      </c>
      <c r="AF217" s="32" t="str">
        <f t="array" ref="AF217">IF($C$216="","",IFERROR(MAX(IF((ROW(مسودة!$C$184:$C$213)=SMALL(IF((ROW(مسودة!$C$184:$C$213)*(مسودة!$C$184:$C$213=$C$216)),ROW(مسودة!$C$184:$C$213)),ROW()-ROW(AF217)+1)),مسودة!AF185:'مسودة'!AF$213)),0))</f>
        <v/>
      </c>
      <c r="AG217" s="32" t="str">
        <f t="array" ref="AG217">IF($C$216="","",IFERROR(MAX(IF((ROW(مسودة!$C$184:$C$213)=SMALL(IF((ROW(مسودة!$C$184:$C$213)*(مسودة!$C$184:$C$213=$C$216)),ROW(مسودة!$C$184:$C$213)),ROW()-ROW(AG217)+1)),مسودة!AG185:'مسودة'!AG$213)),0))</f>
        <v/>
      </c>
      <c r="AH217" s="32" t="str">
        <f t="array" ref="AH217">IF($C$216="","",IFERROR(MAX(IF((ROW(مسودة!$C$184:$C$213)=SMALL(IF((ROW(مسودة!$C$184:$C$213)*(مسودة!$C$184:$C$213=$C$216)),ROW(مسودة!$C$184:$C$213)),ROW()-ROW(AH217)+1)),مسودة!AH185:'مسودة'!AH$213)),0))</f>
        <v/>
      </c>
      <c r="AI217" s="32" t="str">
        <f t="array" ref="AI217">IF($C$216="","",IFERROR(MAX(IF((ROW(مسودة!$C$184:$C$213)=SMALL(IF((ROW(مسودة!$C$184:$C$213)*(مسودة!$C$184:$C$213=$C$216)),ROW(مسودة!$C$184:$C$213)),ROW()-ROW(AI217)+1)),مسودة!AI185:'مسودة'!AI$213)),0))</f>
        <v/>
      </c>
      <c r="AJ217" s="32" t="str">
        <f t="array" ref="AJ217">IF($C$216="","",IFERROR(MAX(IF((ROW(مسودة!$C$184:$C$213)=SMALL(IF((ROW(مسودة!$C$184:$C$213)*(مسودة!$C$184:$C$213=$C$216)),ROW(مسودة!$C$184:$C$213)),ROW()-ROW(AJ217)+1)),مسودة!AJ185:'مسودة'!AJ$213)),0))</f>
        <v/>
      </c>
      <c r="AK217" s="32" t="str">
        <f t="array" ref="AK217">IF($C$216="","",IFERROR(MAX(IF((ROW(مسودة!$C$184:$C$213)=SMALL(IF((ROW(مسودة!$C$184:$C$213)*(مسودة!$C$184:$C$213=$C$216)),ROW(مسودة!$C$184:$C$213)),ROW()-ROW(AK217)+1)),مسودة!AK185:'مسودة'!AK$213)),0))</f>
        <v/>
      </c>
      <c r="AL217" s="32" t="str">
        <f t="array" ref="AL217">IF($C$216="","",IFERROR(MAX(IF((ROW(مسودة!$C$184:$C$213)=SMALL(IF((ROW(مسودة!$C$184:$C$213)*(مسودة!$C$184:$C$213=$C$216)),ROW(مسودة!$C$184:$C$213)),ROW()-ROW(AL217)+1)),مسودة!AL185:'مسودة'!AL$213)),0))</f>
        <v/>
      </c>
      <c r="AM217" s="32" t="str">
        <f t="array" ref="AM217">IF($C$216="","",IFERROR(MAX(IF((ROW(مسودة!$C$184:$C$213)=SMALL(IF((ROW(مسودة!$C$184:$C$213)*(مسودة!$C$184:$C$213=$C$216)),ROW(مسودة!$C$184:$C$213)),ROW()-ROW(AM217)+1)),مسودة!AM185:'مسودة'!AM$213)),0))</f>
        <v/>
      </c>
      <c r="AN217" s="46"/>
      <c r="AO217" s="46"/>
      <c r="AP217" s="48"/>
      <c r="AQ217" s="41"/>
      <c r="AR217" s="41"/>
      <c r="AS217" s="41"/>
      <c r="AT217" s="41"/>
      <c r="AU217" s="96"/>
    </row>
    <row r="218" spans="2:47" ht="36" customHeight="1" thickBot="1">
      <c r="B218" s="40"/>
      <c r="C218" s="85"/>
      <c r="D218" s="43"/>
      <c r="E218" s="43"/>
      <c r="F218" s="14" t="s">
        <v>32</v>
      </c>
      <c r="G218" s="32" t="str">
        <f t="array" ref="G218">IF($C$216="","",IFERROR(MAX(IF((ROW(مسودة!$C$184:$C$213)=SMALL(IF((ROW(مسودة!$C$184:$C$213)*(مسودة!$C$184:$C$213=$C$216)),ROW(مسودة!$C$184:$C$213)),ROW()-ROW(G218)+1)),مسودة!G186:'مسودة'!G$213)),0))</f>
        <v/>
      </c>
      <c r="H218" s="32" t="str">
        <f t="array" ref="H218">IF($C$216="","",IFERROR(MAX(IF((ROW(مسودة!$C$184:$C$213)=SMALL(IF((ROW(مسودة!$C$184:$C$213)*(مسودة!$C$184:$C$213=$C$216)),ROW(مسودة!$C$184:$C$213)),ROW()-ROW(H218)+1)),مسودة!H186:'مسودة'!H$213)),0))</f>
        <v/>
      </c>
      <c r="I218" s="32" t="str">
        <f t="array" ref="I218">IF($C$216="","",IFERROR(MAX(IF((ROW(مسودة!$C$184:$C$213)=SMALL(IF((ROW(مسودة!$C$184:$C$213)*(مسودة!$C$184:$C$213=$C$216)),ROW(مسودة!$C$184:$C$213)),ROW()-ROW(I218)+1)),مسودة!I186:'مسودة'!I$213)),0))</f>
        <v/>
      </c>
      <c r="J218" s="32" t="str">
        <f t="array" ref="J218">IF($C$216="","",IFERROR(MAX(IF((ROW(مسودة!$C$184:$C$213)=SMALL(IF((ROW(مسودة!$C$184:$C$213)*(مسودة!$C$184:$C$213=$C$216)),ROW(مسودة!$C$184:$C$213)),ROW()-ROW(J218)+1)),مسودة!J186:'مسودة'!J$213)),0))</f>
        <v/>
      </c>
      <c r="K218" s="32" t="str">
        <f t="array" ref="K218">IF($C$216="","",IFERROR(MAX(IF((ROW(مسودة!$C$184:$C$213)=SMALL(IF((ROW(مسودة!$C$184:$C$213)*(مسودة!$C$184:$C$213=$C$216)),ROW(مسودة!$C$184:$C$213)),ROW()-ROW(K218)+1)),مسودة!K186:'مسودة'!K$213)),0))</f>
        <v/>
      </c>
      <c r="L218" s="32" t="str">
        <f t="array" ref="L218">IF($C$216="","",IFERROR(MAX(IF((ROW(مسودة!$C$184:$C$213)=SMALL(IF((ROW(مسودة!$C$184:$C$213)*(مسودة!$C$184:$C$213=$C$216)),ROW(مسودة!$C$184:$C$213)),ROW()-ROW(L218)+1)),مسودة!L186:'مسودة'!L$213)),0))</f>
        <v/>
      </c>
      <c r="M218" s="32" t="str">
        <f t="array" ref="M218">IF($C$216="","",IFERROR(MAX(IF((ROW(مسودة!$C$184:$C$213)=SMALL(IF((ROW(مسودة!$C$184:$C$213)*(مسودة!$C$184:$C$213=$C$216)),ROW(مسودة!$C$184:$C$213)),ROW()-ROW(M218)+1)),مسودة!M186:'مسودة'!M$213)),0))</f>
        <v/>
      </c>
      <c r="N218" s="32" t="str">
        <f t="array" ref="N218">IF($C$216="","",IFERROR(MAX(IF((ROW(مسودة!$C$184:$C$213)=SMALL(IF((ROW(مسودة!$C$184:$C$213)*(مسودة!$C$184:$C$213=$C$216)),ROW(مسودة!$C$184:$C$213)),ROW()-ROW(N218)+1)),مسودة!N186:'مسودة'!N$213)),0))</f>
        <v/>
      </c>
      <c r="O218" s="32" t="str">
        <f t="array" ref="O218">IF($C$216="","",IFERROR(MAX(IF((ROW(مسودة!$C$184:$C$213)=SMALL(IF((ROW(مسودة!$C$184:$C$213)*(مسودة!$C$184:$C$213=$C$216)),ROW(مسودة!$C$184:$C$213)),ROW()-ROW(O218)+1)),مسودة!O186:'مسودة'!O$213)),0))</f>
        <v/>
      </c>
      <c r="P218" s="32" t="str">
        <f t="array" ref="P218">IF($C$216="","",IFERROR(MAX(IF((ROW(مسودة!$C$184:$C$213)=SMALL(IF((ROW(مسودة!$C$184:$C$213)*(مسودة!$C$184:$C$213=$C$216)),ROW(مسودة!$C$184:$C$213)),ROW()-ROW(P218)+1)),مسودة!P186:'مسودة'!P$213)),0))</f>
        <v/>
      </c>
      <c r="Q218" s="32" t="str">
        <f t="array" ref="Q218">IF($C$216="","",IFERROR(MAX(IF((ROW(مسودة!$C$184:$C$213)=SMALL(IF((ROW(مسودة!$C$184:$C$213)*(مسودة!$C$184:$C$213=$C$216)),ROW(مسودة!$C$184:$C$213)),ROW()-ROW(Q218)+1)),مسودة!Q186:'مسودة'!Q$213)),0))</f>
        <v/>
      </c>
      <c r="R218" s="32" t="str">
        <f t="array" ref="R218">IF($C$216="","",IFERROR(MAX(IF((ROW(مسودة!$C$184:$C$213)=SMALL(IF((ROW(مسودة!$C$184:$C$213)*(مسودة!$C$184:$C$213=$C$216)),ROW(مسودة!$C$184:$C$213)),ROW()-ROW(R218)+1)),مسودة!R186:'مسودة'!R$213)),0))</f>
        <v/>
      </c>
      <c r="S218" s="32" t="str">
        <f t="array" ref="S218">IF($C$216="","",IFERROR(MAX(IF((ROW(مسودة!$C$184:$C$213)=SMALL(IF((ROW(مسودة!$C$184:$C$213)*(مسودة!$C$184:$C$213=$C$216)),ROW(مسودة!$C$184:$C$213)),ROW()-ROW(S218)+1)),مسودة!S186:'مسودة'!S$213)),0))</f>
        <v/>
      </c>
      <c r="T218" s="32" t="str">
        <f t="array" ref="T218">IF($C$216="","",IFERROR(MAX(IF((ROW(مسودة!$C$184:$C$213)=SMALL(IF((ROW(مسودة!$C$184:$C$213)*(مسودة!$C$184:$C$213=$C$216)),ROW(مسودة!$C$184:$C$213)),ROW()-ROW(T218)+1)),مسودة!T186:'مسودة'!T$213)),0))</f>
        <v/>
      </c>
      <c r="U218" s="32" t="str">
        <f t="array" ref="U218">IF($C$216="","",IFERROR(MAX(IF((ROW(مسودة!$C$184:$C$213)=SMALL(IF((ROW(مسودة!$C$184:$C$213)*(مسودة!$C$184:$C$213=$C$216)),ROW(مسودة!$C$184:$C$213)),ROW()-ROW(U218)+1)),مسودة!U186:'مسودة'!U$213)),0))</f>
        <v/>
      </c>
      <c r="V218" s="32" t="str">
        <f t="array" ref="V218">IF($C$216="","",IFERROR(MAX(IF((ROW(مسودة!$C$184:$C$213)=SMALL(IF((ROW(مسودة!$C$184:$C$213)*(مسودة!$C$184:$C$213=$C$216)),ROW(مسودة!$C$184:$C$213)),ROW()-ROW(V218)+1)),مسودة!V186:'مسودة'!V$213)),0))</f>
        <v/>
      </c>
      <c r="W218" s="32" t="str">
        <f t="array" ref="W218">IF($C$216="","",IFERROR(MAX(IF((ROW(مسودة!$C$184:$C$213)=SMALL(IF((ROW(مسودة!$C$184:$C$213)*(مسودة!$C$184:$C$213=$C$216)),ROW(مسودة!$C$184:$C$213)),ROW()-ROW(W218)+1)),مسودة!W186:'مسودة'!W$213)),0))</f>
        <v/>
      </c>
      <c r="X218" s="32" t="str">
        <f t="array" ref="X218">IF($C$216="","",IFERROR(MAX(IF((ROW(مسودة!$C$184:$C$213)=SMALL(IF((ROW(مسودة!$C$184:$C$213)*(مسودة!$C$184:$C$213=$C$216)),ROW(مسودة!$C$184:$C$213)),ROW()-ROW(X218)+1)),مسودة!X186:'مسودة'!X$213)),0))</f>
        <v/>
      </c>
      <c r="Y218" s="32" t="str">
        <f t="array" ref="Y218">IF($C$216="","",IFERROR(MAX(IF((ROW(مسودة!$C$184:$C$213)=SMALL(IF((ROW(مسودة!$C$184:$C$213)*(مسودة!$C$184:$C$213=$C$216)),ROW(مسودة!$C$184:$C$213)),ROW()-ROW(Y218)+1)),مسودة!Y186:'مسودة'!Y$213)),0))</f>
        <v/>
      </c>
      <c r="Z218" s="32" t="str">
        <f t="array" ref="Z218">IF($C$216="","",IFERROR(MAX(IF((ROW(مسودة!$C$184:$C$213)=SMALL(IF((ROW(مسودة!$C$184:$C$213)*(مسودة!$C$184:$C$213=$C$216)),ROW(مسودة!$C$184:$C$213)),ROW()-ROW(Z218)+1)),مسودة!Z186:'مسودة'!Z$213)),0))</f>
        <v/>
      </c>
      <c r="AA218" s="32" t="str">
        <f t="array" ref="AA218">IF($C$216="","",IFERROR(MAX(IF((ROW(مسودة!$C$184:$C$213)=SMALL(IF((ROW(مسودة!$C$184:$C$213)*(مسودة!$C$184:$C$213=$C$216)),ROW(مسودة!$C$184:$C$213)),ROW()-ROW(AA218)+1)),مسودة!AA186:'مسودة'!AA$213)),0))</f>
        <v/>
      </c>
      <c r="AB218" s="32" t="str">
        <f t="array" ref="AB218">IF($C$216="","",IFERROR(MAX(IF((ROW(مسودة!$C$184:$C$213)=SMALL(IF((ROW(مسودة!$C$184:$C$213)*(مسودة!$C$184:$C$213=$C$216)),ROW(مسودة!$C$184:$C$213)),ROW()-ROW(AB218)+1)),مسودة!AB186:'مسودة'!AB$213)),0))</f>
        <v/>
      </c>
      <c r="AC218" s="32" t="str">
        <f t="array" ref="AC218">IF($C$216="","",IFERROR(MAX(IF((ROW(مسودة!$C$184:$C$213)=SMALL(IF((ROW(مسودة!$C$184:$C$213)*(مسودة!$C$184:$C$213=$C$216)),ROW(مسودة!$C$184:$C$213)),ROW()-ROW(AC218)+1)),مسودة!AC186:'مسودة'!AC$213)),0))</f>
        <v/>
      </c>
      <c r="AD218" s="32" t="str">
        <f t="array" ref="AD218">IF($C$216="","",IFERROR(MAX(IF((ROW(مسودة!$C$184:$C$213)=SMALL(IF((ROW(مسودة!$C$184:$C$213)*(مسودة!$C$184:$C$213=$C$216)),ROW(مسودة!$C$184:$C$213)),ROW()-ROW(AD218)+1)),مسودة!AD186:'مسودة'!AD$213)),0))</f>
        <v/>
      </c>
      <c r="AE218" s="32" t="str">
        <f t="array" ref="AE218">IF($C$216="","",IFERROR(MAX(IF((ROW(مسودة!$C$184:$C$213)=SMALL(IF((ROW(مسودة!$C$184:$C$213)*(مسودة!$C$184:$C$213=$C$216)),ROW(مسودة!$C$184:$C$213)),ROW()-ROW(AE218)+1)),مسودة!AE186:'مسودة'!AE$213)),0))</f>
        <v/>
      </c>
      <c r="AF218" s="32" t="str">
        <f t="array" ref="AF218">IF($C$216="","",IFERROR(MAX(IF((ROW(مسودة!$C$184:$C$213)=SMALL(IF((ROW(مسودة!$C$184:$C$213)*(مسودة!$C$184:$C$213=$C$216)),ROW(مسودة!$C$184:$C$213)),ROW()-ROW(AF218)+1)),مسودة!AF186:'مسودة'!AF$213)),0))</f>
        <v/>
      </c>
      <c r="AG218" s="32" t="str">
        <f t="array" ref="AG218">IF($C$216="","",IFERROR(MAX(IF((ROW(مسودة!$C$184:$C$213)=SMALL(IF((ROW(مسودة!$C$184:$C$213)*(مسودة!$C$184:$C$213=$C$216)),ROW(مسودة!$C$184:$C$213)),ROW()-ROW(AG218)+1)),مسودة!AG186:'مسودة'!AG$213)),0))</f>
        <v/>
      </c>
      <c r="AH218" s="32" t="str">
        <f t="array" ref="AH218">IF($C$216="","",IFERROR(MAX(IF((ROW(مسودة!$C$184:$C$213)=SMALL(IF((ROW(مسودة!$C$184:$C$213)*(مسودة!$C$184:$C$213=$C$216)),ROW(مسودة!$C$184:$C$213)),ROW()-ROW(AH218)+1)),مسودة!AH186:'مسودة'!AH$213)),0))</f>
        <v/>
      </c>
      <c r="AI218" s="32" t="str">
        <f t="array" ref="AI218">IF($C$216="","",IFERROR(MAX(IF((ROW(مسودة!$C$184:$C$213)=SMALL(IF((ROW(مسودة!$C$184:$C$213)*(مسودة!$C$184:$C$213=$C$216)),ROW(مسودة!$C$184:$C$213)),ROW()-ROW(AI218)+1)),مسودة!AI186:'مسودة'!AI$213)),0))</f>
        <v/>
      </c>
      <c r="AJ218" s="32" t="str">
        <f t="array" ref="AJ218">IF($C$216="","",IFERROR(MAX(IF((ROW(مسودة!$C$184:$C$213)=SMALL(IF((ROW(مسودة!$C$184:$C$213)*(مسودة!$C$184:$C$213=$C$216)),ROW(مسودة!$C$184:$C$213)),ROW()-ROW(AJ218)+1)),مسودة!AJ186:'مسودة'!AJ$213)),0))</f>
        <v/>
      </c>
      <c r="AK218" s="32" t="str">
        <f t="array" ref="AK218">IF($C$216="","",IFERROR(MAX(IF((ROW(مسودة!$C$184:$C$213)=SMALL(IF((ROW(مسودة!$C$184:$C$213)*(مسودة!$C$184:$C$213=$C$216)),ROW(مسودة!$C$184:$C$213)),ROW()-ROW(AK218)+1)),مسودة!AK186:'مسودة'!AK$213)),0))</f>
        <v/>
      </c>
      <c r="AL218" s="32" t="str">
        <f t="array" ref="AL218">IF($C$216="","",IFERROR(MAX(IF((ROW(مسودة!$C$184:$C$213)=SMALL(IF((ROW(مسودة!$C$184:$C$213)*(مسودة!$C$184:$C$213=$C$216)),ROW(مسودة!$C$184:$C$213)),ROW()-ROW(AL218)+1)),مسودة!AL186:'مسودة'!AL$213)),0))</f>
        <v/>
      </c>
      <c r="AM218" s="32" t="str">
        <f t="array" ref="AM218">IF($C$216="","",IFERROR(MAX(IF((ROW(مسودة!$C$184:$C$213)=SMALL(IF((ROW(مسودة!$C$184:$C$213)*(مسودة!$C$184:$C$213=$C$216)),ROW(مسودة!$C$184:$C$213)),ROW()-ROW(AM218)+1)),مسودة!AM186:'مسودة'!AM$213)),0))</f>
        <v/>
      </c>
      <c r="AN218" s="32" t="str">
        <f t="array" ref="AN218">IF($C$216="","",IFERROR(MAX(IF((ROW(مسودة!$C$184:$C$213)=SMALL(IF((ROW(مسودة!$C$184:$C$213)*(مسودة!$C$184:$C$213=$C$216)),ROW(مسودة!$C$184:$C$213)),ROW()-ROW(AN218)+1)),مسودة!AN186:AN$213)),0))</f>
        <v/>
      </c>
      <c r="AO218" s="32" t="str">
        <f t="array" ref="AO218">IF($C$216="","",IFERROR(MAX(IF((ROW(مسودة!$C$184:$C$213)=SMALL(IF((ROW(مسودة!$C$184:$C$213)*(مسودة!$C$184:$C$213=$C$216)),ROW(مسودة!$C$184:$C$213)),ROW()-ROW(AO218)+1)),مسودة!AO186:AO$213)),0))</f>
        <v/>
      </c>
      <c r="AP218" s="32" t="str">
        <f>IF(AO218&lt;50,"   ",IF(AO218&lt;65,"مقبول",IF(AO218&lt;75,"جيد",IF(AO218&lt;85,"جيدجداً",IF(AO218&lt;=100,"ممتاز","")))))</f>
        <v/>
      </c>
      <c r="AQ218" s="49"/>
      <c r="AR218" s="49"/>
      <c r="AS218" s="49"/>
      <c r="AT218" s="49"/>
      <c r="AU218" s="97"/>
    </row>
    <row r="219" spans="2:47" ht="26.25">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row>
    <row r="220" spans="2:47" ht="26.25">
      <c r="B220" s="16"/>
      <c r="C220" s="17" t="s">
        <v>33</v>
      </c>
      <c r="D220" s="17"/>
      <c r="E220" s="17"/>
      <c r="F220" s="17"/>
      <c r="G220" s="17"/>
      <c r="H220" s="17"/>
      <c r="I220" s="16"/>
      <c r="J220" s="16"/>
      <c r="K220" s="16"/>
      <c r="L220" s="18" t="s">
        <v>34</v>
      </c>
      <c r="M220" s="18" t="s">
        <v>35</v>
      </c>
      <c r="N220" s="18"/>
      <c r="O220" s="18"/>
      <c r="P220" s="18"/>
      <c r="Q220" s="18"/>
      <c r="R220" s="18"/>
      <c r="S220" s="18"/>
      <c r="T220" s="18"/>
      <c r="U220" s="18"/>
      <c r="V220" s="19"/>
      <c r="W220" s="19"/>
      <c r="X220" s="19"/>
      <c r="Y220" s="18"/>
      <c r="Z220" s="17"/>
      <c r="AA220" s="17"/>
      <c r="AB220" s="17"/>
      <c r="AC220" s="17"/>
      <c r="AD220" s="17"/>
      <c r="AE220" s="18"/>
      <c r="AF220" s="17"/>
      <c r="AG220" s="17"/>
      <c r="AH220" s="17"/>
      <c r="AI220" s="17"/>
      <c r="AJ220" s="17"/>
      <c r="AK220" s="17"/>
      <c r="AL220" s="17"/>
      <c r="AM220" s="17"/>
      <c r="AN220" s="17"/>
      <c r="AO220" s="18"/>
    </row>
    <row r="221" spans="2:47" ht="33.75">
      <c r="B221" s="19"/>
      <c r="C221" s="20" t="s">
        <v>36</v>
      </c>
      <c r="D221" s="18" t="s">
        <v>37</v>
      </c>
      <c r="E221" s="18"/>
      <c r="F221" s="18"/>
      <c r="G221" s="18"/>
      <c r="H221" s="18"/>
      <c r="I221" s="19"/>
      <c r="J221" s="19"/>
      <c r="K221" s="19"/>
      <c r="L221" s="18" t="s">
        <v>34</v>
      </c>
      <c r="M221" s="18" t="s">
        <v>38</v>
      </c>
      <c r="N221" s="18"/>
      <c r="O221" s="18"/>
      <c r="P221" s="18"/>
      <c r="Q221" s="18"/>
      <c r="R221" s="18"/>
      <c r="S221" s="18"/>
      <c r="T221" s="18"/>
      <c r="U221" s="18"/>
      <c r="V221" s="19"/>
      <c r="W221" s="19"/>
      <c r="X221" s="19"/>
      <c r="AA221" s="21"/>
      <c r="AB221" s="22"/>
      <c r="AC221" s="21"/>
      <c r="AD221" s="21"/>
      <c r="AE221" s="21"/>
      <c r="AF221" s="21"/>
      <c r="AI221" s="21"/>
      <c r="AJ221" s="21"/>
      <c r="AK221" s="21"/>
      <c r="AL221" s="22"/>
      <c r="AM221" s="21"/>
      <c r="AN221" s="21"/>
      <c r="AO221" s="21"/>
      <c r="AP221" s="21"/>
      <c r="AQ221" s="21"/>
      <c r="AR221" s="23"/>
      <c r="AS221" s="22"/>
      <c r="AT221" s="21"/>
      <c r="AU221" s="17"/>
    </row>
    <row r="222" spans="2:47" ht="33.75">
      <c r="B222" s="19"/>
      <c r="C222" s="20"/>
      <c r="D222" s="18"/>
      <c r="E222" s="18"/>
      <c r="F222" s="18"/>
      <c r="G222" s="18"/>
      <c r="H222" s="18"/>
      <c r="I222" s="19"/>
      <c r="J222" s="19"/>
      <c r="K222" s="19"/>
      <c r="L222" s="18"/>
      <c r="M222" s="18"/>
      <c r="N222" s="18"/>
      <c r="O222" s="18"/>
      <c r="P222" s="18"/>
      <c r="Q222" s="18"/>
      <c r="R222" s="18"/>
      <c r="S222" s="18"/>
      <c r="T222" s="18"/>
      <c r="U222" s="18"/>
      <c r="V222" s="19"/>
      <c r="W222" s="19"/>
      <c r="X222" s="19"/>
      <c r="AA222" s="21"/>
      <c r="AB222" s="22"/>
      <c r="AC222" s="21"/>
      <c r="AD222" s="21"/>
      <c r="AE222" s="21"/>
      <c r="AF222" s="21"/>
      <c r="AI222" s="21"/>
      <c r="AJ222" s="21"/>
      <c r="AK222" s="21"/>
      <c r="AL222" s="22"/>
      <c r="AM222" s="21"/>
      <c r="AN222" s="21"/>
      <c r="AO222" s="21"/>
      <c r="AP222" s="21"/>
      <c r="AQ222" s="21"/>
      <c r="AR222" s="23"/>
      <c r="AS222" s="22"/>
      <c r="AT222" s="21"/>
      <c r="AU222" s="17"/>
    </row>
    <row r="226" spans="2:47" ht="35.25">
      <c r="J226" s="72" t="s">
        <v>0</v>
      </c>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row>
    <row r="229" spans="2:47" ht="15.75" thickBot="1"/>
    <row r="230" spans="2:47" ht="35.25" customHeight="1" thickTop="1" thickBot="1">
      <c r="B230" s="73" t="s">
        <v>2</v>
      </c>
      <c r="C230" s="76" t="s">
        <v>3</v>
      </c>
      <c r="D230" s="79" t="s">
        <v>4</v>
      </c>
      <c r="E230" s="82" t="s">
        <v>5</v>
      </c>
      <c r="F230" s="24" t="s">
        <v>6</v>
      </c>
      <c r="G230" s="55" t="s">
        <v>7</v>
      </c>
      <c r="H230" s="56"/>
      <c r="I230" s="57"/>
      <c r="J230" s="55" t="s">
        <v>8</v>
      </c>
      <c r="K230" s="56"/>
      <c r="L230" s="57"/>
      <c r="M230" s="55" t="s">
        <v>9</v>
      </c>
      <c r="N230" s="56"/>
      <c r="O230" s="57"/>
      <c r="P230" s="55" t="s">
        <v>10</v>
      </c>
      <c r="Q230" s="56"/>
      <c r="R230" s="57"/>
      <c r="S230" s="55" t="s">
        <v>11</v>
      </c>
      <c r="T230" s="56"/>
      <c r="U230" s="57"/>
      <c r="V230" s="55" t="s">
        <v>12</v>
      </c>
      <c r="W230" s="56"/>
      <c r="X230" s="57"/>
      <c r="Y230" s="55" t="s">
        <v>13</v>
      </c>
      <c r="Z230" s="56"/>
      <c r="AA230" s="57"/>
      <c r="AB230" s="55" t="s">
        <v>14</v>
      </c>
      <c r="AC230" s="56"/>
      <c r="AD230" s="57"/>
      <c r="AE230" s="55" t="s">
        <v>15</v>
      </c>
      <c r="AF230" s="56"/>
      <c r="AG230" s="57"/>
      <c r="AH230" s="55" t="s">
        <v>16</v>
      </c>
      <c r="AI230" s="56"/>
      <c r="AJ230" s="57"/>
      <c r="AK230" s="55" t="s">
        <v>17</v>
      </c>
      <c r="AL230" s="56"/>
      <c r="AM230" s="57"/>
      <c r="AN230" s="58" t="s">
        <v>18</v>
      </c>
      <c r="AO230" s="58" t="s">
        <v>19</v>
      </c>
      <c r="AP230" s="58" t="s">
        <v>20</v>
      </c>
      <c r="AQ230" s="61" t="s">
        <v>21</v>
      </c>
      <c r="AR230" s="62"/>
      <c r="AS230" s="61" t="s">
        <v>22</v>
      </c>
      <c r="AT230" s="62"/>
      <c r="AU230" s="65" t="s">
        <v>23</v>
      </c>
    </row>
    <row r="231" spans="2:47" ht="187.5" customHeight="1" thickBot="1">
      <c r="B231" s="74"/>
      <c r="C231" s="77"/>
      <c r="D231" s="80"/>
      <c r="E231" s="83"/>
      <c r="F231" s="8" t="s">
        <v>24</v>
      </c>
      <c r="G231" s="8" t="s">
        <v>25</v>
      </c>
      <c r="H231" s="8" t="s">
        <v>26</v>
      </c>
      <c r="I231" s="8" t="s">
        <v>27</v>
      </c>
      <c r="J231" s="8" t="s">
        <v>25</v>
      </c>
      <c r="K231" s="8" t="s">
        <v>26</v>
      </c>
      <c r="L231" s="8" t="s">
        <v>27</v>
      </c>
      <c r="M231" s="8" t="s">
        <v>25</v>
      </c>
      <c r="N231" s="8" t="s">
        <v>26</v>
      </c>
      <c r="O231" s="8" t="s">
        <v>27</v>
      </c>
      <c r="P231" s="8" t="s">
        <v>25</v>
      </c>
      <c r="Q231" s="8" t="s">
        <v>26</v>
      </c>
      <c r="R231" s="8" t="s">
        <v>27</v>
      </c>
      <c r="S231" s="8" t="s">
        <v>25</v>
      </c>
      <c r="T231" s="8" t="s">
        <v>26</v>
      </c>
      <c r="U231" s="8" t="s">
        <v>27</v>
      </c>
      <c r="V231" s="8" t="s">
        <v>25</v>
      </c>
      <c r="W231" s="8" t="s">
        <v>26</v>
      </c>
      <c r="X231" s="8" t="s">
        <v>27</v>
      </c>
      <c r="Y231" s="8" t="s">
        <v>25</v>
      </c>
      <c r="Z231" s="8" t="s">
        <v>26</v>
      </c>
      <c r="AA231" s="8" t="s">
        <v>27</v>
      </c>
      <c r="AB231" s="8" t="s">
        <v>25</v>
      </c>
      <c r="AC231" s="8" t="s">
        <v>26</v>
      </c>
      <c r="AD231" s="8" t="s">
        <v>27</v>
      </c>
      <c r="AE231" s="8" t="s">
        <v>25</v>
      </c>
      <c r="AF231" s="8" t="s">
        <v>26</v>
      </c>
      <c r="AG231" s="8" t="s">
        <v>27</v>
      </c>
      <c r="AH231" s="8" t="s">
        <v>25</v>
      </c>
      <c r="AI231" s="8" t="s">
        <v>26</v>
      </c>
      <c r="AJ231" s="8" t="s">
        <v>27</v>
      </c>
      <c r="AK231" s="8" t="s">
        <v>25</v>
      </c>
      <c r="AL231" s="8" t="s">
        <v>26</v>
      </c>
      <c r="AM231" s="8" t="s">
        <v>27</v>
      </c>
      <c r="AN231" s="59"/>
      <c r="AO231" s="59"/>
      <c r="AP231" s="59"/>
      <c r="AQ231" s="63"/>
      <c r="AR231" s="64"/>
      <c r="AS231" s="63"/>
      <c r="AT231" s="64"/>
      <c r="AU231" s="66"/>
    </row>
    <row r="232" spans="2:47" ht="28.5" customHeight="1" thickBot="1">
      <c r="B232" s="74"/>
      <c r="C232" s="77"/>
      <c r="D232" s="80"/>
      <c r="E232" s="83"/>
      <c r="F232" s="25" t="s">
        <v>28</v>
      </c>
      <c r="G232" s="9">
        <v>30</v>
      </c>
      <c r="H232" s="9">
        <v>56</v>
      </c>
      <c r="I232" s="9">
        <v>100</v>
      </c>
      <c r="J232" s="9">
        <v>30</v>
      </c>
      <c r="K232" s="9">
        <v>56</v>
      </c>
      <c r="L232" s="9">
        <v>100</v>
      </c>
      <c r="M232" s="9">
        <v>30</v>
      </c>
      <c r="N232" s="9">
        <v>56</v>
      </c>
      <c r="O232" s="9">
        <v>100</v>
      </c>
      <c r="P232" s="9">
        <v>24</v>
      </c>
      <c r="Q232" s="9">
        <v>29</v>
      </c>
      <c r="R232" s="9">
        <v>60</v>
      </c>
      <c r="S232" s="9">
        <v>24</v>
      </c>
      <c r="T232" s="9">
        <v>29</v>
      </c>
      <c r="U232" s="9">
        <v>60</v>
      </c>
      <c r="V232" s="9">
        <v>24</v>
      </c>
      <c r="W232" s="9">
        <v>29</v>
      </c>
      <c r="X232" s="9">
        <v>60</v>
      </c>
      <c r="Y232" s="9">
        <v>12</v>
      </c>
      <c r="Z232" s="9">
        <v>22</v>
      </c>
      <c r="AA232" s="9">
        <v>40</v>
      </c>
      <c r="AB232" s="9">
        <v>16</v>
      </c>
      <c r="AC232" s="9">
        <v>19</v>
      </c>
      <c r="AD232" s="9">
        <v>40</v>
      </c>
      <c r="AE232" s="9">
        <v>12</v>
      </c>
      <c r="AF232" s="9">
        <v>22</v>
      </c>
      <c r="AG232" s="9">
        <v>40</v>
      </c>
      <c r="AH232" s="9">
        <v>12</v>
      </c>
      <c r="AI232" s="9">
        <v>22</v>
      </c>
      <c r="AJ232" s="9">
        <v>40</v>
      </c>
      <c r="AK232" s="9">
        <v>6</v>
      </c>
      <c r="AL232" s="9">
        <v>11</v>
      </c>
      <c r="AM232" s="9">
        <v>20</v>
      </c>
      <c r="AN232" s="59"/>
      <c r="AO232" s="59"/>
      <c r="AP232" s="59"/>
      <c r="AQ232" s="68" t="s">
        <v>20</v>
      </c>
      <c r="AR232" s="69"/>
      <c r="AS232" s="70" t="s">
        <v>20</v>
      </c>
      <c r="AT232" s="71"/>
      <c r="AU232" s="67"/>
    </row>
    <row r="233" spans="2:47" ht="28.5" customHeight="1" thickBot="1">
      <c r="B233" s="75"/>
      <c r="C233" s="78"/>
      <c r="D233" s="81"/>
      <c r="E233" s="84"/>
      <c r="F233" s="25" t="s">
        <v>29</v>
      </c>
      <c r="G233" s="9">
        <v>60</v>
      </c>
      <c r="H233" s="9">
        <v>140</v>
      </c>
      <c r="I233" s="9">
        <v>200</v>
      </c>
      <c r="J233" s="9">
        <v>60</v>
      </c>
      <c r="K233" s="9">
        <v>140</v>
      </c>
      <c r="L233" s="9">
        <v>200</v>
      </c>
      <c r="M233" s="9">
        <v>60</v>
      </c>
      <c r="N233" s="9">
        <v>140</v>
      </c>
      <c r="O233" s="9">
        <v>200</v>
      </c>
      <c r="P233" s="9">
        <v>48</v>
      </c>
      <c r="Q233" s="9">
        <v>72</v>
      </c>
      <c r="R233" s="9">
        <v>120</v>
      </c>
      <c r="S233" s="9">
        <v>48</v>
      </c>
      <c r="T233" s="9">
        <v>72</v>
      </c>
      <c r="U233" s="9">
        <v>120</v>
      </c>
      <c r="V233" s="9">
        <v>48</v>
      </c>
      <c r="W233" s="9">
        <v>72</v>
      </c>
      <c r="X233" s="9">
        <v>120</v>
      </c>
      <c r="Y233" s="9">
        <v>24</v>
      </c>
      <c r="Z233" s="9">
        <v>56</v>
      </c>
      <c r="AA233" s="9">
        <v>80</v>
      </c>
      <c r="AB233" s="9">
        <v>32</v>
      </c>
      <c r="AC233" s="9">
        <v>48</v>
      </c>
      <c r="AD233" s="9">
        <v>80</v>
      </c>
      <c r="AE233" s="9">
        <v>24</v>
      </c>
      <c r="AF233" s="9">
        <v>56</v>
      </c>
      <c r="AG233" s="9">
        <v>80</v>
      </c>
      <c r="AH233" s="9">
        <v>24</v>
      </c>
      <c r="AI233" s="9">
        <v>56</v>
      </c>
      <c r="AJ233" s="9">
        <v>80</v>
      </c>
      <c r="AK233" s="9">
        <v>12</v>
      </c>
      <c r="AL233" s="9">
        <v>28</v>
      </c>
      <c r="AM233" s="9">
        <v>40</v>
      </c>
      <c r="AN233" s="60"/>
      <c r="AO233" s="60"/>
      <c r="AP233" s="60"/>
      <c r="AQ233" s="70"/>
      <c r="AR233" s="71"/>
      <c r="AS233" s="70"/>
      <c r="AT233" s="71"/>
      <c r="AU233" s="67"/>
    </row>
    <row r="234" spans="2:47" ht="28.5" customHeight="1" thickBot="1">
      <c r="B234" s="40">
        <f>B216+1</f>
        <v>51</v>
      </c>
      <c r="C234" s="90">
        <f t="array" ref="C234">IF(ISERROR(INDEX(مسودة!$C$228:$AV$257,SMALL(IF((مسودة!$AV$228:$AV$257="ناجح"),ROW(مسودة!$C$228:$AV$257)-MIN(ROW(مسودة!$C$228:$AV$257))+1,""),ROW(A1)),COLUMN(A1))),"",INDEX(مسودة!$C$228:$AV$257,SMALL(IF((مسودة!$AV$228:$AV$257="ناجح"),ROW(مسودة!$C$228:$AV$257)-MIN(ROW(مسودة!$C$228:$AV$257))+1,""),ROW(A1)),COLUMN(A1)))</f>
        <v>660</v>
      </c>
      <c r="D234" s="87" t="str">
        <f>IF(C234&lt;&gt;"",VLOOKUP(C234,مسودة!$C$228:$D$257,2,0),"")</f>
        <v xml:space="preserve">خالد عبد السلام </v>
      </c>
      <c r="E234" s="87">
        <f>IF(C234&lt;&gt;"",VLOOKUP(C234,مسودة!$C$228:$E$257,3,0),"")</f>
        <v>262</v>
      </c>
      <c r="F234" s="11" t="s">
        <v>30</v>
      </c>
      <c r="G234" s="32">
        <f t="array" ref="G234">IF($C$234="","",IFERROR(MAX(IF((ROW(مسودة!$C$228:$C$257)=SMALL(IF((ROW(مسودة!$C$228:$C$257)*(مسودة!$C$228:$C$257=$C$234)),ROW(مسودة!$C$228:$C$257)),ROW()-ROW(G234)+1)),مسودة!G228:'مسودة'!G$257)),0))</f>
        <v>15</v>
      </c>
      <c r="H234" s="32">
        <f t="array" ref="H234">IF($C$234="","",IFERROR(MAX(IF((ROW(مسودة!$C$228:$C$257)=SMALL(IF((ROW(مسودة!$C$228:$C$257)*(مسودة!$C$228:$C$257=$C$234)),ROW(مسودة!$C$228:$C$257)),ROW()-ROW(H234)+1)),مسودة!H228:'مسودة'!H$257)),0))</f>
        <v>38</v>
      </c>
      <c r="I234" s="32">
        <f t="array" ref="I234">IF($C$234="","",IFERROR(MAX(IF((ROW(مسودة!$C$228:$C$257)=SMALL(IF((ROW(مسودة!$C$228:$C$257)*(مسودة!$C$228:$C$257=$C$234)),ROW(مسودة!$C$228:$C$257)),ROW()-ROW(I234)+1)),مسودة!I228:'مسودة'!I$257)),0))</f>
        <v>53</v>
      </c>
      <c r="J234" s="32">
        <f t="array" ref="J234">IF($C$234="","",IFERROR(MAX(IF((ROW(مسودة!$C$228:$C$257)=SMALL(IF((ROW(مسودة!$C$228:$C$257)*(مسودة!$C$228:$C$257=$C$234)),ROW(مسودة!$C$228:$C$257)),ROW()-ROW(J234)+1)),مسودة!J228:'مسودة'!J$257)),0))</f>
        <v>14</v>
      </c>
      <c r="K234" s="32">
        <f t="array" ref="K234">IF($C$234="","",IFERROR(MAX(IF((ROW(مسودة!$C$228:$C$257)=SMALL(IF((ROW(مسودة!$C$228:$C$257)*(مسودة!$C$228:$C$257=$C$234)),ROW(مسودة!$C$228:$C$257)),ROW()-ROW(K234)+1)),مسودة!K228:'مسودة'!K$257)),0))</f>
        <v>25</v>
      </c>
      <c r="L234" s="32">
        <f t="array" ref="L234">IF($C$234="","",IFERROR(MAX(IF((ROW(مسودة!$C$228:$C$257)=SMALL(IF((ROW(مسودة!$C$228:$C$257)*(مسودة!$C$228:$C$257=$C$234)),ROW(مسودة!$C$228:$C$257)),ROW()-ROW(L234)+1)),مسودة!L228:'مسودة'!L$257)),0))</f>
        <v>39</v>
      </c>
      <c r="M234" s="32">
        <f t="array" ref="M234">IF($C$234="","",IFERROR(MAX(IF((ROW(مسودة!$C$228:$C$257)=SMALL(IF((ROW(مسودة!$C$228:$C$257)*(مسودة!$C$228:$C$257=$C$234)),ROW(مسودة!$C$228:$C$257)),ROW()-ROW(M234)+1)),مسودة!M228:'مسودة'!M$257)),0))</f>
        <v>8</v>
      </c>
      <c r="N234" s="32">
        <f t="array" ref="N234">IF($C$234="","",IFERROR(MAX(IF((ROW(مسودة!$C$228:$C$257)=SMALL(IF((ROW(مسودة!$C$228:$C$257)*(مسودة!$C$228:$C$257=$C$234)),ROW(مسودة!$C$228:$C$257)),ROW()-ROW(N234)+1)),مسودة!N228:'مسودة'!N$257)),0))</f>
        <v>40</v>
      </c>
      <c r="O234" s="32">
        <f t="array" ref="O234">IF($C$234="","",IFERROR(MAX(IF((ROW(مسودة!$C$228:$C$257)=SMALL(IF((ROW(مسودة!$C$228:$C$257)*(مسودة!$C$228:$C$257=$C$234)),ROW(مسودة!$C$228:$C$257)),ROW()-ROW(O234)+1)),مسودة!O228:'مسودة'!O$257)),0))</f>
        <v>48</v>
      </c>
      <c r="P234" s="32">
        <f t="array" ref="P234">IF($C$234="","",IFERROR(MAX(IF((ROW(مسودة!$C$228:$C$257)=SMALL(IF((ROW(مسودة!$C$228:$C$257)*(مسودة!$C$228:$C$257=$C$234)),ROW(مسودة!$C$228:$C$257)),ROW()-ROW(P234)+1)),مسودة!P228:'مسودة'!P$257)),0))</f>
        <v>19</v>
      </c>
      <c r="Q234" s="32">
        <f t="array" ref="Q234">IF($C$234="","",IFERROR(MAX(IF((ROW(مسودة!$C$228:$C$257)=SMALL(IF((ROW(مسودة!$C$228:$C$257)*(مسودة!$C$228:$C$257=$C$234)),ROW(مسودة!$C$228:$C$257)),ROW()-ROW(Q234)+1)),مسودة!Q228:'مسودة'!Q$257)),0))</f>
        <v>18</v>
      </c>
      <c r="R234" s="32">
        <f t="array" ref="R234">IF($C$234="","",IFERROR(MAX(IF((ROW(مسودة!$C$228:$C$257)=SMALL(IF((ROW(مسودة!$C$228:$C$257)*(مسودة!$C$228:$C$257=$C$234)),ROW(مسودة!$C$228:$C$257)),ROW()-ROW(R234)+1)),مسودة!R228:'مسودة'!R$257)),0))</f>
        <v>37</v>
      </c>
      <c r="S234" s="32">
        <f t="array" ref="S234">IF($C$234="","",IFERROR(MAX(IF((ROW(مسودة!$C$228:$C$257)=SMALL(IF((ROW(مسودة!$C$228:$C$257)*(مسودة!$C$228:$C$257=$C$234)),ROW(مسودة!$C$228:$C$257)),ROW()-ROW(S234)+1)),مسودة!S228:'مسودة'!S$257)),0))</f>
        <v>17</v>
      </c>
      <c r="T234" s="32">
        <f t="array" ref="T234">IF($C$234="","",IFERROR(MAX(IF((ROW(مسودة!$C$228:$C$257)=SMALL(IF((ROW(مسودة!$C$228:$C$257)*(مسودة!$C$228:$C$257=$C$234)),ROW(مسودة!$C$228:$C$257)),ROW()-ROW(T234)+1)),مسودة!T228:'مسودة'!T$257)),0))</f>
        <v>10</v>
      </c>
      <c r="U234" s="32">
        <f t="array" ref="U234">IF($C$234="","",IFERROR(MAX(IF((ROW(مسودة!$C$228:$C$257)=SMALL(IF((ROW(مسودة!$C$228:$C$257)*(مسودة!$C$228:$C$257=$C$234)),ROW(مسودة!$C$228:$C$257)),ROW()-ROW(U234)+1)),مسودة!U228:'مسودة'!U$257)),0))</f>
        <v>27</v>
      </c>
      <c r="V234" s="32">
        <f t="array" ref="V234">IF($C$234="","",IFERROR(MAX(IF((ROW(مسودة!$C$228:$C$257)=SMALL(IF((ROW(مسودة!$C$228:$C$257)*(مسودة!$C$228:$C$257=$C$234)),ROW(مسودة!$C$228:$C$257)),ROW()-ROW(V234)+1)),مسودة!V228:'مسودة'!V$257)),0))</f>
        <v>14</v>
      </c>
      <c r="W234" s="32">
        <f t="array" ref="W234">IF($C$234="","",IFERROR(MAX(IF((ROW(مسودة!$C$228:$C$257)=SMALL(IF((ROW(مسودة!$C$228:$C$257)*(مسودة!$C$228:$C$257=$C$234)),ROW(مسودة!$C$228:$C$257)),ROW()-ROW(W234)+1)),مسودة!W228:'مسودة'!W$257)),0))</f>
        <v>12</v>
      </c>
      <c r="X234" s="32">
        <f t="array" ref="X234">IF($C$234="","",IFERROR(MAX(IF((ROW(مسودة!$C$228:$C$257)=SMALL(IF((ROW(مسودة!$C$228:$C$257)*(مسودة!$C$228:$C$257=$C$234)),ROW(مسودة!$C$228:$C$257)),ROW()-ROW(X234)+1)),مسودة!X228:'مسودة'!X$257)),0))</f>
        <v>26</v>
      </c>
      <c r="Y234" s="32">
        <f t="array" ref="Y234">IF($C$234="","",IFERROR(MAX(IF((ROW(مسودة!$C$228:$C$257)=SMALL(IF((ROW(مسودة!$C$228:$C$257)*(مسودة!$C$228:$C$257=$C$234)),ROW(مسودة!$C$228:$C$257)),ROW()-ROW(Y234)+1)),مسودة!Y228:'مسودة'!Y$257)),0))</f>
        <v>4</v>
      </c>
      <c r="Z234" s="32">
        <f t="array" ref="Z234">IF($C$234="","",IFERROR(MAX(IF((ROW(مسودة!$C$228:$C$257)=SMALL(IF((ROW(مسودة!$C$228:$C$257)*(مسودة!$C$228:$C$257=$C$234)),ROW(مسودة!$C$228:$C$257)),ROW()-ROW(Z234)+1)),مسودة!Z228:'مسودة'!Z$257)),0))</f>
        <v>18</v>
      </c>
      <c r="AA234" s="32">
        <f t="array" ref="AA234">IF($C$234="","",IFERROR(MAX(IF((ROW(مسودة!$C$228:$C$257)=SMALL(IF((ROW(مسودة!$C$228:$C$257)*(مسودة!$C$228:$C$257=$C$234)),ROW(مسودة!$C$228:$C$257)),ROW()-ROW(AA234)+1)),مسودة!AA228:'مسودة'!AA$257)),0))</f>
        <v>22</v>
      </c>
      <c r="AB234" s="32">
        <f t="array" ref="AB234">IF($C$234="","",IFERROR(MAX(IF((ROW(مسودة!$C$228:$C$257)=SMALL(IF((ROW(مسودة!$C$228:$C$257)*(مسودة!$C$228:$C$257=$C$234)),ROW(مسودة!$C$228:$C$257)),ROW()-ROW(AB234)+1)),مسودة!AB228:'مسودة'!AB$257)),0))</f>
        <v>12</v>
      </c>
      <c r="AC234" s="32">
        <f t="array" ref="AC234">IF($C$234="","",IFERROR(MAX(IF((ROW(مسودة!$C$228:$C$257)=SMALL(IF((ROW(مسودة!$C$228:$C$257)*(مسودة!$C$228:$C$257=$C$234)),ROW(مسودة!$C$228:$C$257)),ROW()-ROW(AC234)+1)),مسودة!AC228:'مسودة'!AC$257)),0))</f>
        <v>21</v>
      </c>
      <c r="AD234" s="32">
        <f t="array" ref="AD234">IF($C$234="","",IFERROR(MAX(IF((ROW(مسودة!$C$228:$C$257)=SMALL(IF((ROW(مسودة!$C$228:$C$257)*(مسودة!$C$228:$C$257=$C$234)),ROW(مسودة!$C$228:$C$257)),ROW()-ROW(AD234)+1)),مسودة!AD228:'مسودة'!AD$257)),0))</f>
        <v>33</v>
      </c>
      <c r="AE234" s="32">
        <f t="array" ref="AE234">IF($C$234="","",IFERROR(MAX(IF((ROW(مسودة!$C$228:$C$257)=SMALL(IF((ROW(مسودة!$C$228:$C$257)*(مسودة!$C$228:$C$257=$C$234)),ROW(مسودة!$C$228:$C$257)),ROW()-ROW(AE234)+1)),مسودة!AE228:'مسودة'!AE$257)),0))</f>
        <v>10</v>
      </c>
      <c r="AF234" s="32">
        <f t="array" ref="AF234">IF($C$234="","",IFERROR(MAX(IF((ROW(مسودة!$C$228:$C$257)=SMALL(IF((ROW(مسودة!$C$228:$C$257)*(مسودة!$C$228:$C$257=$C$234)),ROW(مسودة!$C$228:$C$257)),ROW()-ROW(AF234)+1)),مسودة!AF228:'مسودة'!AF$257)),0))</f>
        <v>25</v>
      </c>
      <c r="AG234" s="32">
        <f t="array" ref="AG234">IF($C$234="","",IFERROR(MAX(IF((ROW(مسودة!$C$228:$C$257)=SMALL(IF((ROW(مسودة!$C$228:$C$257)*(مسودة!$C$228:$C$257=$C$234)),ROW(مسودة!$C$228:$C$257)),ROW()-ROW(AG234)+1)),مسودة!AG228:'مسودة'!AG$257)),0))</f>
        <v>35</v>
      </c>
      <c r="AH234" s="32">
        <f t="array" ref="AH234">IF($C$234="","",IFERROR(MAX(IF((ROW(مسودة!$C$228:$C$257)=SMALL(IF((ROW(مسودة!$C$228:$C$257)*(مسودة!$C$228:$C$257=$C$234)),ROW(مسودة!$C$228:$C$257)),ROW()-ROW(AH234)+1)),مسودة!AH228:'مسودة'!AH$257)),0))</f>
        <v>5</v>
      </c>
      <c r="AI234" s="32">
        <f t="array" ref="AI234">IF($C$234="","",IFERROR(MAX(IF((ROW(مسودة!$C$228:$C$257)=SMALL(IF((ROW(مسودة!$C$228:$C$257)*(مسودة!$C$228:$C$257=$C$234)),ROW(مسودة!$C$228:$C$257)),ROW()-ROW(AI234)+1)),مسودة!AI228:'مسودة'!AI$257)),0))</f>
        <v>4</v>
      </c>
      <c r="AJ234" s="32">
        <f t="array" ref="AJ234">IF($C$234="","",IFERROR(MAX(IF((ROW(مسودة!$C$228:$C$257)=SMALL(IF((ROW(مسودة!$C$228:$C$257)*(مسودة!$C$228:$C$257=$C$234)),ROW(مسودة!$C$228:$C$257)),ROW()-ROW(AJ234)+1)),مسودة!AJ228:'مسودة'!AJ$257)),0))</f>
        <v>9</v>
      </c>
      <c r="AK234" s="32">
        <f t="array" ref="AK234">IF($C$234="","",IFERROR(MAX(IF((ROW(مسودة!$C$228:$C$257)=SMALL(IF((ROW(مسودة!$C$228:$C$257)*(مسودة!$C$228:$C$257=$C$234)),ROW(مسودة!$C$228:$C$257)),ROW()-ROW(AK234)+1)),مسودة!AK228:'مسودة'!AK$257)),0))</f>
        <v>3</v>
      </c>
      <c r="AL234" s="32">
        <f t="array" ref="AL234">IF($C$234="","",IFERROR(MAX(IF((ROW(مسودة!$C$228:$C$257)=SMALL(IF((ROW(مسودة!$C$228:$C$257)*(مسودة!$C$228:$C$257=$C$234)),ROW(مسودة!$C$228:$C$257)),ROW()-ROW(AL234)+1)),مسودة!AL228:'مسودة'!AL$257)),0))</f>
        <v>4</v>
      </c>
      <c r="AM234" s="32">
        <f t="array" ref="AM234">IF($C$234="","",IFERROR(MAX(IF((ROW(مسودة!$C$228:$C$257)=SMALL(IF((ROW(مسودة!$C$228:$C$257)*(مسودة!$C$228:$C$257=$C$234)),ROW(مسودة!$C$228:$C$257)),ROW()-ROW(AM234)+1)),مسودة!AM228:'مسودة'!AM$257)),0))</f>
        <v>7</v>
      </c>
      <c r="AN234" s="54"/>
      <c r="AO234" s="54"/>
      <c r="AP234" s="47"/>
      <c r="AQ234" s="41"/>
      <c r="AR234" s="41"/>
      <c r="AS234" s="41"/>
      <c r="AT234" s="41"/>
      <c r="AU234" s="95" t="str">
        <f>IFERROR(LOOKUP(2,1/((مسودة!$C$228:$C$257=C234)*(مسودة!$F$228:$F$257=F234)),مسودة!$AV$228:$AV$257),"")</f>
        <v>ناجح</v>
      </c>
    </row>
    <row r="235" spans="2:47" ht="28.5" customHeight="1" thickBot="1">
      <c r="B235" s="40"/>
      <c r="C235" s="91"/>
      <c r="D235" s="43"/>
      <c r="E235" s="43"/>
      <c r="F235" s="11" t="s">
        <v>31</v>
      </c>
      <c r="G235" s="32">
        <f t="array" ref="G235">IF($C$234="","",IFERROR(MAX(IF((ROW(مسودة!$C$228:$C$257)=SMALL(IF((ROW(مسودة!$C$228:$C$257)*(مسودة!$C$228:$C$257=$C$234)),ROW(مسودة!$C$228:$C$257)),ROW()-ROW(G235)+1)),مسودة!G229:'مسودة'!G$257)),0))</f>
        <v>15</v>
      </c>
      <c r="H235" s="32">
        <f t="array" ref="H235">IF($C$234="","",IFERROR(MAX(IF((ROW(مسودة!$C$228:$C$257)=SMALL(IF((ROW(مسودة!$C$228:$C$257)*(مسودة!$C$228:$C$257=$C$234)),ROW(مسودة!$C$228:$C$257)),ROW()-ROW(H235)+1)),مسودة!H229:'مسودة'!H$257)),0))</f>
        <v>49</v>
      </c>
      <c r="I235" s="32">
        <f t="array" ref="I235">IF($C$234="","",IFERROR(MAX(IF((ROW(مسودة!$C$228:$C$257)=SMALL(IF((ROW(مسودة!$C$228:$C$257)*(مسودة!$C$228:$C$257=$C$234)),ROW(مسودة!$C$228:$C$257)),ROW()-ROW(I235)+1)),مسودة!I229:'مسودة'!I$257)),0))</f>
        <v>64</v>
      </c>
      <c r="J235" s="32">
        <f t="array" ref="J235">IF($C$234="","",IFERROR(MAX(IF((ROW(مسودة!$C$228:$C$257)=SMALL(IF((ROW(مسودة!$C$228:$C$257)*(مسودة!$C$228:$C$257=$C$234)),ROW(مسودة!$C$228:$C$257)),ROW()-ROW(J235)+1)),مسودة!J229:'مسودة'!J$257)),0))</f>
        <v>22</v>
      </c>
      <c r="K235" s="32">
        <f t="array" ref="K235">IF($C$234="","",IFERROR(MAX(IF((ROW(مسودة!$C$228:$C$257)=SMALL(IF((ROW(مسودة!$C$228:$C$257)*(مسودة!$C$228:$C$257=$C$234)),ROW(مسودة!$C$228:$C$257)),ROW()-ROW(K235)+1)),مسودة!K229:'مسودة'!K$257)),0))</f>
        <v>40</v>
      </c>
      <c r="L235" s="32">
        <f t="array" ref="L235">IF($C$234="","",IFERROR(MAX(IF((ROW(مسودة!$C$228:$C$257)=SMALL(IF((ROW(مسودة!$C$228:$C$257)*(مسودة!$C$228:$C$257=$C$234)),ROW(مسودة!$C$228:$C$257)),ROW()-ROW(L235)+1)),مسودة!L229:'مسودة'!L$257)),0))</f>
        <v>62</v>
      </c>
      <c r="M235" s="32">
        <f t="array" ref="M235">IF($C$234="","",IFERROR(MAX(IF((ROW(مسودة!$C$228:$C$257)=SMALL(IF((ROW(مسودة!$C$228:$C$257)*(مسودة!$C$228:$C$257=$C$234)),ROW(مسودة!$C$228:$C$257)),ROW()-ROW(M235)+1)),مسودة!M229:'مسودة'!M$257)),0))</f>
        <v>30</v>
      </c>
      <c r="N235" s="32">
        <f t="array" ref="N235">IF($C$234="","",IFERROR(MAX(IF((ROW(مسودة!$C$228:$C$257)=SMALL(IF((ROW(مسودة!$C$228:$C$257)*(مسودة!$C$228:$C$257=$C$234)),ROW(مسودة!$C$228:$C$257)),ROW()-ROW(N235)+1)),مسودة!N229:'مسودة'!N$257)),0))</f>
        <v>30</v>
      </c>
      <c r="O235" s="32">
        <f t="array" ref="O235">IF($C$234="","",IFERROR(MAX(IF((ROW(مسودة!$C$228:$C$257)=SMALL(IF((ROW(مسودة!$C$228:$C$257)*(مسودة!$C$228:$C$257=$C$234)),ROW(مسودة!$C$228:$C$257)),ROW()-ROW(O235)+1)),مسودة!O229:'مسودة'!O$257)),0))</f>
        <v>60</v>
      </c>
      <c r="P235" s="32">
        <f t="array" ref="P235">IF($C$234="","",IFERROR(MAX(IF((ROW(مسودة!$C$228:$C$257)=SMALL(IF((ROW(مسودة!$C$228:$C$257)*(مسودة!$C$228:$C$257=$C$234)),ROW(مسودة!$C$228:$C$257)),ROW()-ROW(P235)+1)),مسودة!P229:'مسودة'!P$257)),0))</f>
        <v>12</v>
      </c>
      <c r="Q235" s="32">
        <f t="array" ref="Q235">IF($C$234="","",IFERROR(MAX(IF((ROW(مسودة!$C$228:$C$257)=SMALL(IF((ROW(مسودة!$C$228:$C$257)*(مسودة!$C$228:$C$257=$C$234)),ROW(مسودة!$C$228:$C$257)),ROW()-ROW(Q235)+1)),مسودة!Q229:'مسودة'!Q$257)),0))</f>
        <v>20</v>
      </c>
      <c r="R235" s="32">
        <f t="array" ref="R235">IF($C$234="","",IFERROR(MAX(IF((ROW(مسودة!$C$228:$C$257)=SMALL(IF((ROW(مسودة!$C$228:$C$257)*(مسودة!$C$228:$C$257=$C$234)),ROW(مسودة!$C$228:$C$257)),ROW()-ROW(R235)+1)),مسودة!R229:'مسودة'!R$257)),0))</f>
        <v>32</v>
      </c>
      <c r="S235" s="32">
        <f t="array" ref="S235">IF($C$234="","",IFERROR(MAX(IF((ROW(مسودة!$C$228:$C$257)=SMALL(IF((ROW(مسودة!$C$228:$C$257)*(مسودة!$C$228:$C$257=$C$234)),ROW(مسودة!$C$228:$C$257)),ROW()-ROW(S235)+1)),مسودة!S229:'مسودة'!S$257)),0))</f>
        <v>16</v>
      </c>
      <c r="T235" s="32">
        <f t="array" ref="T235">IF($C$234="","",IFERROR(MAX(IF((ROW(مسودة!$C$228:$C$257)=SMALL(IF((ROW(مسودة!$C$228:$C$257)*(مسودة!$C$228:$C$257=$C$234)),ROW(مسودة!$C$228:$C$257)),ROW()-ROW(T235)+1)),مسودة!T229:'مسودة'!T$257)),0))</f>
        <v>19</v>
      </c>
      <c r="U235" s="32">
        <f t="array" ref="U235">IF($C$234="","",IFERROR(MAX(IF((ROW(مسودة!$C$228:$C$257)=SMALL(IF((ROW(مسودة!$C$228:$C$257)*(مسودة!$C$228:$C$257=$C$234)),ROW(مسودة!$C$228:$C$257)),ROW()-ROW(U235)+1)),مسودة!U229:'مسودة'!U$257)),0))</f>
        <v>35</v>
      </c>
      <c r="V235" s="32">
        <f t="array" ref="V235">IF($C$234="","",IFERROR(MAX(IF((ROW(مسودة!$C$228:$C$257)=SMALL(IF((ROW(مسودة!$C$228:$C$257)*(مسودة!$C$228:$C$257=$C$234)),ROW(مسودة!$C$228:$C$257)),ROW()-ROW(V235)+1)),مسودة!V229:'مسودة'!V$257)),0))</f>
        <v>19</v>
      </c>
      <c r="W235" s="32">
        <f t="array" ref="W235">IF($C$234="","",IFERROR(MAX(IF((ROW(مسودة!$C$228:$C$257)=SMALL(IF((ROW(مسودة!$C$228:$C$257)*(مسودة!$C$228:$C$257=$C$234)),ROW(مسودة!$C$228:$C$257)),ROW()-ROW(W235)+1)),مسودة!W229:'مسودة'!W$257)),0))</f>
        <v>17</v>
      </c>
      <c r="X235" s="32">
        <f t="array" ref="X235">IF($C$234="","",IFERROR(MAX(IF((ROW(مسودة!$C$228:$C$257)=SMALL(IF((ROW(مسودة!$C$228:$C$257)*(مسودة!$C$228:$C$257=$C$234)),ROW(مسودة!$C$228:$C$257)),ROW()-ROW(X235)+1)),مسودة!X229:'مسودة'!X$257)),0))</f>
        <v>36</v>
      </c>
      <c r="Y235" s="32">
        <f t="array" ref="Y235">IF($C$234="","",IFERROR(MAX(IF((ROW(مسودة!$C$228:$C$257)=SMALL(IF((ROW(مسودة!$C$228:$C$257)*(مسودة!$C$228:$C$257=$C$234)),ROW(مسودة!$C$228:$C$257)),ROW()-ROW(Y235)+1)),مسودة!Y229:'مسودة'!Y$257)),0))</f>
        <v>3</v>
      </c>
      <c r="Z235" s="32">
        <f t="array" ref="Z235">IF($C$234="","",IFERROR(MAX(IF((ROW(مسودة!$C$228:$C$257)=SMALL(IF((ROW(مسودة!$C$228:$C$257)*(مسودة!$C$228:$C$257=$C$234)),ROW(مسودة!$C$228:$C$257)),ROW()-ROW(Z235)+1)),مسودة!Z229:'مسودة'!Z$257)),0))</f>
        <v>16</v>
      </c>
      <c r="AA235" s="32">
        <f t="array" ref="AA235">IF($C$234="","",IFERROR(MAX(IF((ROW(مسودة!$C$228:$C$257)=SMALL(IF((ROW(مسودة!$C$228:$C$257)*(مسودة!$C$228:$C$257=$C$234)),ROW(مسودة!$C$228:$C$257)),ROW()-ROW(AA235)+1)),مسودة!AA229:'مسودة'!AA$257)),0))</f>
        <v>19</v>
      </c>
      <c r="AB235" s="32">
        <f t="array" ref="AB235">IF($C$234="","",IFERROR(MAX(IF((ROW(مسودة!$C$228:$C$257)=SMALL(IF((ROW(مسودة!$C$228:$C$257)*(مسودة!$C$228:$C$257=$C$234)),ROW(مسودة!$C$228:$C$257)),ROW()-ROW(AB235)+1)),مسودة!AB229:'مسودة'!AB$257)),0))</f>
        <v>11</v>
      </c>
      <c r="AC235" s="32">
        <f t="array" ref="AC235">IF($C$234="","",IFERROR(MAX(IF((ROW(مسودة!$C$228:$C$257)=SMALL(IF((ROW(مسودة!$C$228:$C$257)*(مسودة!$C$228:$C$257=$C$234)),ROW(مسودة!$C$228:$C$257)),ROW()-ROW(AC235)+1)),مسودة!AC229:'مسودة'!AC$257)),0))</f>
        <v>13</v>
      </c>
      <c r="AD235" s="32">
        <f t="array" ref="AD235">IF($C$234="","",IFERROR(MAX(IF((ROW(مسودة!$C$228:$C$257)=SMALL(IF((ROW(مسودة!$C$228:$C$257)*(مسودة!$C$228:$C$257=$C$234)),ROW(مسودة!$C$228:$C$257)),ROW()-ROW(AD235)+1)),مسودة!AD229:'مسودة'!AD$257)),0))</f>
        <v>24</v>
      </c>
      <c r="AE235" s="32">
        <f t="array" ref="AE235">IF($C$234="","",IFERROR(MAX(IF((ROW(مسودة!$C$228:$C$257)=SMALL(IF((ROW(مسودة!$C$228:$C$257)*(مسودة!$C$228:$C$257=$C$234)),ROW(مسودة!$C$228:$C$257)),ROW()-ROW(AE235)+1)),مسودة!AE229:'مسودة'!AE$257)),0))</f>
        <v>11</v>
      </c>
      <c r="AF235" s="32">
        <f t="array" ref="AF235">IF($C$234="","",IFERROR(MAX(IF((ROW(مسودة!$C$228:$C$257)=SMALL(IF((ROW(مسودة!$C$228:$C$257)*(مسودة!$C$228:$C$257=$C$234)),ROW(مسودة!$C$228:$C$257)),ROW()-ROW(AF235)+1)),مسودة!AF229:'مسودة'!AF$257)),0))</f>
        <v>16</v>
      </c>
      <c r="AG235" s="32">
        <f t="array" ref="AG235">IF($C$234="","",IFERROR(MAX(IF((ROW(مسودة!$C$228:$C$257)=SMALL(IF((ROW(مسودة!$C$228:$C$257)*(مسودة!$C$228:$C$257=$C$234)),ROW(مسودة!$C$228:$C$257)),ROW()-ROW(AG235)+1)),مسودة!AG229:'مسودة'!AG$257)),0))</f>
        <v>27</v>
      </c>
      <c r="AH235" s="32">
        <f t="array" ref="AH235">IF($C$234="","",IFERROR(MAX(IF((ROW(مسودة!$C$228:$C$257)=SMALL(IF((ROW(مسودة!$C$228:$C$257)*(مسودة!$C$228:$C$257=$C$234)),ROW(مسودة!$C$228:$C$257)),ROW()-ROW(AH235)+1)),مسودة!AH229:'مسودة'!AH$257)),0))</f>
        <v>7</v>
      </c>
      <c r="AI235" s="32">
        <f t="array" ref="AI235">IF($C$234="","",IFERROR(MAX(IF((ROW(مسودة!$C$228:$C$257)=SMALL(IF((ROW(مسودة!$C$228:$C$257)*(مسودة!$C$228:$C$257=$C$234)),ROW(مسودة!$C$228:$C$257)),ROW()-ROW(AI235)+1)),مسودة!AI229:'مسودة'!AI$257)),0))</f>
        <v>24</v>
      </c>
      <c r="AJ235" s="32">
        <f t="array" ref="AJ235">IF($C$234="","",IFERROR(MAX(IF((ROW(مسودة!$C$228:$C$257)=SMALL(IF((ROW(مسودة!$C$228:$C$257)*(مسودة!$C$228:$C$257=$C$234)),ROW(مسودة!$C$228:$C$257)),ROW()-ROW(AJ235)+1)),مسودة!AJ229:'مسودة'!AJ$257)),0))</f>
        <v>31</v>
      </c>
      <c r="AK235" s="32">
        <f t="array" ref="AK235">IF($C$234="","",IFERROR(MAX(IF((ROW(مسودة!$C$228:$C$257)=SMALL(IF((ROW(مسودة!$C$228:$C$257)*(مسودة!$C$228:$C$257=$C$234)),ROW(مسودة!$C$228:$C$257)),ROW()-ROW(AK235)+1)),مسودة!AK229:'مسودة'!AK$257)),0))</f>
        <v>3</v>
      </c>
      <c r="AL235" s="32">
        <f t="array" ref="AL235">IF($C$234="","",IFERROR(MAX(IF((ROW(مسودة!$C$228:$C$257)=SMALL(IF((ROW(مسودة!$C$228:$C$257)*(مسودة!$C$228:$C$257=$C$234)),ROW(مسودة!$C$228:$C$257)),ROW()-ROW(AL235)+1)),مسودة!AL229:'مسودة'!AL$257)),0))</f>
        <v>10</v>
      </c>
      <c r="AM235" s="32">
        <f t="array" ref="AM235">IF($C$234="","",IFERROR(MAX(IF((ROW(مسودة!$C$228:$C$257)=SMALL(IF((ROW(مسودة!$C$228:$C$257)*(مسودة!$C$228:$C$257=$C$234)),ROW(مسودة!$C$228:$C$257)),ROW()-ROW(AM235)+1)),مسودة!AM229:'مسودة'!AM$257)),0))</f>
        <v>13</v>
      </c>
      <c r="AN235" s="48"/>
      <c r="AO235" s="48"/>
      <c r="AP235" s="48"/>
      <c r="AQ235" s="41"/>
      <c r="AR235" s="41"/>
      <c r="AS235" s="41"/>
      <c r="AT235" s="41"/>
      <c r="AU235" s="96"/>
    </row>
    <row r="236" spans="2:47" ht="28.5" thickBot="1">
      <c r="B236" s="40"/>
      <c r="C236" s="85"/>
      <c r="D236" s="43"/>
      <c r="E236" s="43"/>
      <c r="F236" s="14" t="s">
        <v>32</v>
      </c>
      <c r="G236" s="32">
        <f t="array" ref="G236">IF($C$234="","",IFERROR(MAX(IF((ROW(مسودة!$C$228:$C$257)=SMALL(IF((ROW(مسودة!$C$228:$C$257)*(مسودة!$C$228:$C$257=$C$234)),ROW(مسودة!$C$228:$C$257)),ROW()-ROW(G236)+1)),مسودة!G230:'مسودة'!G$257)),0))</f>
        <v>30</v>
      </c>
      <c r="H236" s="32">
        <f t="array" ref="H236">IF($C$234="","",IFERROR(MAX(IF((ROW(مسودة!$C$228:$C$257)=SMALL(IF((ROW(مسودة!$C$228:$C$257)*(مسودة!$C$228:$C$257=$C$234)),ROW(مسودة!$C$228:$C$257)),ROW()-ROW(H236)+1)),مسودة!H230:'مسودة'!H$257)),0))</f>
        <v>87</v>
      </c>
      <c r="I236" s="32">
        <f t="array" ref="I236">IF($C$234="","",IFERROR(MAX(IF((ROW(مسودة!$C$228:$C$257)=SMALL(IF((ROW(مسودة!$C$228:$C$257)*(مسودة!$C$228:$C$257=$C$234)),ROW(مسودة!$C$228:$C$257)),ROW()-ROW(I236)+1)),مسودة!I230:'مسودة'!I$257)),0))</f>
        <v>117</v>
      </c>
      <c r="J236" s="32">
        <f t="array" ref="J236">IF($C$234="","",IFERROR(MAX(IF((ROW(مسودة!$C$228:$C$257)=SMALL(IF((ROW(مسودة!$C$228:$C$257)*(مسودة!$C$228:$C$257=$C$234)),ROW(مسودة!$C$228:$C$257)),ROW()-ROW(J236)+1)),مسودة!J230:'مسودة'!J$257)),0))</f>
        <v>36</v>
      </c>
      <c r="K236" s="32">
        <f t="array" ref="K236">IF($C$234="","",IFERROR(MAX(IF((ROW(مسودة!$C$228:$C$257)=SMALL(IF((ROW(مسودة!$C$228:$C$257)*(مسودة!$C$228:$C$257=$C$234)),ROW(مسودة!$C$228:$C$257)),ROW()-ROW(K236)+1)),مسودة!K230:'مسودة'!K$257)),0))</f>
        <v>65</v>
      </c>
      <c r="L236" s="32">
        <f t="array" ref="L236">IF($C$234="","",IFERROR(MAX(IF((ROW(مسودة!$C$228:$C$257)=SMALL(IF((ROW(مسودة!$C$228:$C$257)*(مسودة!$C$228:$C$257=$C$234)),ROW(مسودة!$C$228:$C$257)),ROW()-ROW(L236)+1)),مسودة!L230:'مسودة'!L$257)),0))</f>
        <v>101</v>
      </c>
      <c r="M236" s="32">
        <f t="array" ref="M236">IF($C$234="","",IFERROR(MAX(IF((ROW(مسودة!$C$228:$C$257)=SMALL(IF((ROW(مسودة!$C$228:$C$257)*(مسودة!$C$228:$C$257=$C$234)),ROW(مسودة!$C$228:$C$257)),ROW()-ROW(M236)+1)),مسودة!M230:'مسودة'!M$257)),0))</f>
        <v>38</v>
      </c>
      <c r="N236" s="32">
        <f t="array" ref="N236">IF($C$234="","",IFERROR(MAX(IF((ROW(مسودة!$C$228:$C$257)=SMALL(IF((ROW(مسودة!$C$228:$C$257)*(مسودة!$C$228:$C$257=$C$234)),ROW(مسودة!$C$228:$C$257)),ROW()-ROW(N236)+1)),مسودة!N230:'مسودة'!N$257)),0))</f>
        <v>70</v>
      </c>
      <c r="O236" s="32">
        <f t="array" ref="O236">IF($C$234="","",IFERROR(MAX(IF((ROW(مسودة!$C$228:$C$257)=SMALL(IF((ROW(مسودة!$C$228:$C$257)*(مسودة!$C$228:$C$257=$C$234)),ROW(مسودة!$C$228:$C$257)),ROW()-ROW(O236)+1)),مسودة!O230:'مسودة'!O$257)),0))</f>
        <v>108</v>
      </c>
      <c r="P236" s="32">
        <f t="array" ref="P236">IF($C$234="","",IFERROR(MAX(IF((ROW(مسودة!$C$228:$C$257)=SMALL(IF((ROW(مسودة!$C$228:$C$257)*(مسودة!$C$228:$C$257=$C$234)),ROW(مسودة!$C$228:$C$257)),ROW()-ROW(P236)+1)),مسودة!P230:'مسودة'!P$257)),0))</f>
        <v>31</v>
      </c>
      <c r="Q236" s="32">
        <f t="array" ref="Q236">IF($C$234="","",IFERROR(MAX(IF((ROW(مسودة!$C$228:$C$257)=SMALL(IF((ROW(مسودة!$C$228:$C$257)*(مسودة!$C$228:$C$257=$C$234)),ROW(مسودة!$C$228:$C$257)),ROW()-ROW(Q236)+1)),مسودة!Q230:'مسودة'!Q$257)),0))</f>
        <v>38</v>
      </c>
      <c r="R236" s="32">
        <f t="array" ref="R236">IF($C$234="","",IFERROR(MAX(IF((ROW(مسودة!$C$228:$C$257)=SMALL(IF((ROW(مسودة!$C$228:$C$257)*(مسودة!$C$228:$C$257=$C$234)),ROW(مسودة!$C$228:$C$257)),ROW()-ROW(R236)+1)),مسودة!R230:'مسودة'!R$257)),0))</f>
        <v>69</v>
      </c>
      <c r="S236" s="32">
        <f t="array" ref="S236">IF($C$234="","",IFERROR(MAX(IF((ROW(مسودة!$C$228:$C$257)=SMALL(IF((ROW(مسودة!$C$228:$C$257)*(مسودة!$C$228:$C$257=$C$234)),ROW(مسودة!$C$228:$C$257)),ROW()-ROW(S236)+1)),مسودة!S230:'مسودة'!S$257)),0))</f>
        <v>33</v>
      </c>
      <c r="T236" s="32">
        <f t="array" ref="T236">IF($C$234="","",IFERROR(MAX(IF((ROW(مسودة!$C$228:$C$257)=SMALL(IF((ROW(مسودة!$C$228:$C$257)*(مسودة!$C$228:$C$257=$C$234)),ROW(مسودة!$C$228:$C$257)),ROW()-ROW(T236)+1)),مسودة!T230:'مسودة'!T$257)),0))</f>
        <v>29</v>
      </c>
      <c r="U236" s="32">
        <f t="array" ref="U236">IF($C$234="","",IFERROR(MAX(IF((ROW(مسودة!$C$228:$C$257)=SMALL(IF((ROW(مسودة!$C$228:$C$257)*(مسودة!$C$228:$C$257=$C$234)),ROW(مسودة!$C$228:$C$257)),ROW()-ROW(U236)+1)),مسودة!U230:'مسودة'!U$257)),0))</f>
        <v>62</v>
      </c>
      <c r="V236" s="32">
        <f t="array" ref="V236">IF($C$234="","",IFERROR(MAX(IF((ROW(مسودة!$C$228:$C$257)=SMALL(IF((ROW(مسودة!$C$228:$C$257)*(مسودة!$C$228:$C$257=$C$234)),ROW(مسودة!$C$228:$C$257)),ROW()-ROW(V236)+1)),مسودة!V230:'مسودة'!V$257)),0))</f>
        <v>33</v>
      </c>
      <c r="W236" s="32">
        <f t="array" ref="W236">IF($C$234="","",IFERROR(MAX(IF((ROW(مسودة!$C$228:$C$257)=SMALL(IF((ROW(مسودة!$C$228:$C$257)*(مسودة!$C$228:$C$257=$C$234)),ROW(مسودة!$C$228:$C$257)),ROW()-ROW(W236)+1)),مسودة!W230:'مسودة'!W$257)),0))</f>
        <v>29</v>
      </c>
      <c r="X236" s="32">
        <f t="array" ref="X236">IF($C$234="","",IFERROR(MAX(IF((ROW(مسودة!$C$228:$C$257)=SMALL(IF((ROW(مسودة!$C$228:$C$257)*(مسودة!$C$228:$C$257=$C$234)),ROW(مسودة!$C$228:$C$257)),ROW()-ROW(X236)+1)),مسودة!X230:'مسودة'!X$257)),0))</f>
        <v>62</v>
      </c>
      <c r="Y236" s="32">
        <f t="array" ref="Y236">IF($C$234="","",IFERROR(MAX(IF((ROW(مسودة!$C$228:$C$257)=SMALL(IF((ROW(مسودة!$C$228:$C$257)*(مسودة!$C$228:$C$257=$C$234)),ROW(مسودة!$C$228:$C$257)),ROW()-ROW(Y236)+1)),مسودة!Y230:'مسودة'!Y$257)),0))</f>
        <v>7</v>
      </c>
      <c r="Z236" s="32">
        <f t="array" ref="Z236">IF($C$234="","",IFERROR(MAX(IF((ROW(مسودة!$C$228:$C$257)=SMALL(IF((ROW(مسودة!$C$228:$C$257)*(مسودة!$C$228:$C$257=$C$234)),ROW(مسودة!$C$228:$C$257)),ROW()-ROW(Z236)+1)),مسودة!Z230:'مسودة'!Z$257)),0))</f>
        <v>34</v>
      </c>
      <c r="AA236" s="32">
        <f t="array" ref="AA236">IF($C$234="","",IFERROR(MAX(IF((ROW(مسودة!$C$228:$C$257)=SMALL(IF((ROW(مسودة!$C$228:$C$257)*(مسودة!$C$228:$C$257=$C$234)),ROW(مسودة!$C$228:$C$257)),ROW()-ROW(AA236)+1)),مسودة!AA230:'مسودة'!AA$257)),0))</f>
        <v>41</v>
      </c>
      <c r="AB236" s="32">
        <f t="array" ref="AB236">IF($C$234="","",IFERROR(MAX(IF((ROW(مسودة!$C$228:$C$257)=SMALL(IF((ROW(مسودة!$C$228:$C$257)*(مسودة!$C$228:$C$257=$C$234)),ROW(مسودة!$C$228:$C$257)),ROW()-ROW(AB236)+1)),مسودة!AB230:'مسودة'!AB$257)),0))</f>
        <v>23</v>
      </c>
      <c r="AC236" s="32">
        <f t="array" ref="AC236">IF($C$234="","",IFERROR(MAX(IF((ROW(مسودة!$C$228:$C$257)=SMALL(IF((ROW(مسودة!$C$228:$C$257)*(مسودة!$C$228:$C$257=$C$234)),ROW(مسودة!$C$228:$C$257)),ROW()-ROW(AC236)+1)),مسودة!AC230:'مسودة'!AC$257)),0))</f>
        <v>34</v>
      </c>
      <c r="AD236" s="32">
        <f t="array" ref="AD236">IF($C$234="","",IFERROR(MAX(IF((ROW(مسودة!$C$228:$C$257)=SMALL(IF((ROW(مسودة!$C$228:$C$257)*(مسودة!$C$228:$C$257=$C$234)),ROW(مسودة!$C$228:$C$257)),ROW()-ROW(AD236)+1)),مسودة!AD230:'مسودة'!AD$257)),0))</f>
        <v>57</v>
      </c>
      <c r="AE236" s="32">
        <f t="array" ref="AE236">IF($C$234="","",IFERROR(MAX(IF((ROW(مسودة!$C$228:$C$257)=SMALL(IF((ROW(مسودة!$C$228:$C$257)*(مسودة!$C$228:$C$257=$C$234)),ROW(مسودة!$C$228:$C$257)),ROW()-ROW(AE236)+1)),مسودة!AE230:'مسودة'!AE$257)),0))</f>
        <v>21</v>
      </c>
      <c r="AF236" s="32">
        <f t="array" ref="AF236">IF($C$234="","",IFERROR(MAX(IF((ROW(مسودة!$C$228:$C$257)=SMALL(IF((ROW(مسودة!$C$228:$C$257)*(مسودة!$C$228:$C$257=$C$234)),ROW(مسودة!$C$228:$C$257)),ROW()-ROW(AF236)+1)),مسودة!AF230:'مسودة'!AF$257)),0))</f>
        <v>41</v>
      </c>
      <c r="AG236" s="32">
        <f t="array" ref="AG236">IF($C$234="","",IFERROR(MAX(IF((ROW(مسودة!$C$228:$C$257)=SMALL(IF((ROW(مسودة!$C$228:$C$257)*(مسودة!$C$228:$C$257=$C$234)),ROW(مسودة!$C$228:$C$257)),ROW()-ROW(AG236)+1)),مسودة!AG230:'مسودة'!AG$257)),0))</f>
        <v>62</v>
      </c>
      <c r="AH236" s="32">
        <f t="array" ref="AH236">IF($C$234="","",IFERROR(MAX(IF((ROW(مسودة!$C$228:$C$257)=SMALL(IF((ROW(مسودة!$C$228:$C$257)*(مسودة!$C$228:$C$257=$C$234)),ROW(مسودة!$C$228:$C$257)),ROW()-ROW(AH236)+1)),مسودة!AH230:'مسودة'!AH$257)),0))</f>
        <v>12</v>
      </c>
      <c r="AI236" s="32">
        <f t="array" ref="AI236">IF($C$234="","",IFERROR(MAX(IF((ROW(مسودة!$C$228:$C$257)=SMALL(IF((ROW(مسودة!$C$228:$C$257)*(مسودة!$C$228:$C$257=$C$234)),ROW(مسودة!$C$228:$C$257)),ROW()-ROW(AI236)+1)),مسودة!AI230:'مسودة'!AI$257)),0))</f>
        <v>28</v>
      </c>
      <c r="AJ236" s="32">
        <f t="array" ref="AJ236">IF($C$234="","",IFERROR(MAX(IF((ROW(مسودة!$C$228:$C$257)=SMALL(IF((ROW(مسودة!$C$228:$C$257)*(مسودة!$C$228:$C$257=$C$234)),ROW(مسودة!$C$228:$C$257)),ROW()-ROW(AJ236)+1)),مسودة!AJ230:'مسودة'!AJ$257)),0))</f>
        <v>40</v>
      </c>
      <c r="AK236" s="32">
        <f t="array" ref="AK236">IF($C$234="","",IFERROR(MAX(IF((ROW(مسودة!$C$228:$C$257)=SMALL(IF((ROW(مسودة!$C$228:$C$257)*(مسودة!$C$228:$C$257=$C$234)),ROW(مسودة!$C$228:$C$257)),ROW()-ROW(AK236)+1)),مسودة!AK230:'مسودة'!AK$257)),0))</f>
        <v>6</v>
      </c>
      <c r="AL236" s="32">
        <f t="array" ref="AL236">IF($C$234="","",IFERROR(MAX(IF((ROW(مسودة!$C$228:$C$257)=SMALL(IF((ROW(مسودة!$C$228:$C$257)*(مسودة!$C$228:$C$257=$C$234)),ROW(مسودة!$C$228:$C$257)),ROW()-ROW(AL236)+1)),مسودة!AL230:'مسودة'!AL$257)),0))</f>
        <v>14</v>
      </c>
      <c r="AM236" s="32">
        <f t="array" ref="AM236">IF($C$234="","",IFERROR(MAX(IF((ROW(مسودة!$C$228:$C$257)=SMALL(IF((ROW(مسودة!$C$228:$C$257)*(مسودة!$C$228:$C$257=$C$234)),ROW(مسودة!$C$228:$C$257)),ROW()-ROW(AM236)+1)),مسودة!AM230:'مسودة'!AM$257)),0))</f>
        <v>20</v>
      </c>
      <c r="AN236" s="32">
        <f t="array" ref="AN236">IF($C$234="","",IFERROR(MAX(IF((ROW(مسودة!$C$228:$C$257)=SMALL(IF((ROW(مسودة!$C$228:$C$257)*(مسودة!$C$228:$C$257=$C$234)),ROW(مسودة!$C$228:$C$257)),ROW()-ROW(AN236)+1)),مسودة!AN230:AN$257)),0))</f>
        <v>739</v>
      </c>
      <c r="AO236" s="32">
        <f t="array" ref="AO236">IF($C$234="","",IFERROR(MAX(IF((ROW(مسودة!$C$228:$C$257)=SMALL(IF((ROW(مسودة!$C$228:$C$257)*(مسودة!$C$228:$C$257=$C$234)),ROW(مسودة!$C$228:$C$257)),ROW()-ROW(AO236)+1)),مسودة!AO230:AO$257)),0))</f>
        <v>55.984848484848484</v>
      </c>
      <c r="AP236" s="32" t="str">
        <f>IF(AO236&lt;50,"   ",IF(AO236&lt;65,"مقبول",IF(AO236&lt;75,"جيد",IF(AO236&lt;85,"جيدجداً",IF(AO236&lt;=100,"ممتاز","")))))</f>
        <v>مقبول</v>
      </c>
      <c r="AQ236" s="41"/>
      <c r="AR236" s="41"/>
      <c r="AS236" s="41"/>
      <c r="AT236" s="41"/>
      <c r="AU236" s="97"/>
    </row>
    <row r="237" spans="2:47" ht="28.5" customHeight="1" thickBot="1">
      <c r="B237" s="40">
        <f>B234+1</f>
        <v>52</v>
      </c>
      <c r="C237" s="90">
        <f t="array" ref="C237">IF(ISERROR(INDEX(مسودة!$C$228:$AV$257,SMALL(IF((مسودة!$AV$228:$AV$257="ناجح"),ROW(مسودة!$C$228:$AV$257)-MIN(ROW(مسودة!$C$228:$AV$257))+1,""),ROW(A2)),COLUMN(A2))),"",INDEX(مسودة!$C$228:$AV$257,SMALL(IF((مسودة!$AV$228:$AV$257="ناجح"),ROW(مسودة!$C$228:$AV$257)-MIN(ROW(مسودة!$C$228:$AV$257))+1,""),ROW(A2)),COLUMN(A2)))</f>
        <v>661</v>
      </c>
      <c r="D237" s="87" t="str">
        <f>IF(C237&lt;&gt;"",VLOOKUP(C237,مسودة!$C$228:$D$257,2,0),"")</f>
        <v xml:space="preserve">محمد صالح </v>
      </c>
      <c r="E237" s="87">
        <f>IF(C237&lt;&gt;"",VLOOKUP(C237,مسودة!$C$228:$E$257,3,0),"")</f>
        <v>263</v>
      </c>
      <c r="F237" s="11" t="s">
        <v>30</v>
      </c>
      <c r="G237" s="32">
        <f t="array" ref="G237">IF($C$237="","",IFERROR(MAX(IF((ROW(مسودة!$C$228:$C$257)=SMALL(IF((ROW(مسودة!$C$228:$C$257)*(مسودة!$C$228:$C$257=$C$237)),ROW(مسودة!$C$228:$C$257)),ROW()-ROW(G237)+1)),مسودة!G228:'مسودة'!G$257)),0))</f>
        <v>18</v>
      </c>
      <c r="H237" s="32">
        <f t="array" ref="H237">IF($C$237="","",IFERROR(MAX(IF((ROW(مسودة!$C$228:$C$257)=SMALL(IF((ROW(مسودة!$C$228:$C$257)*(مسودة!$C$228:$C$257=$C$237)),ROW(مسودة!$C$228:$C$257)),ROW()-ROW(H237)+1)),مسودة!H228:'مسودة'!H$257)),0))</f>
        <v>56</v>
      </c>
      <c r="I237" s="32">
        <f t="array" ref="I237">IF($C$237="","",IFERROR(MAX(IF((ROW(مسودة!$C$228:$C$257)=SMALL(IF((ROW(مسودة!$C$228:$C$257)*(مسودة!$C$228:$C$257=$C$237)),ROW(مسودة!$C$228:$C$257)),ROW()-ROW(I237)+1)),مسودة!I228:'مسودة'!I$257)),0))</f>
        <v>74</v>
      </c>
      <c r="J237" s="32">
        <f t="array" ref="J237">IF($C$237="","",IFERROR(MAX(IF((ROW(مسودة!$C$228:$C$257)=SMALL(IF((ROW(مسودة!$C$228:$C$257)*(مسودة!$C$228:$C$257=$C$237)),ROW(مسودة!$C$228:$C$257)),ROW()-ROW(J237)+1)),مسودة!J228:'مسودة'!J$257)),0))</f>
        <v>24</v>
      </c>
      <c r="K237" s="32">
        <f t="array" ref="K237">IF($C$237="","",IFERROR(MAX(IF((ROW(مسودة!$C$228:$C$257)=SMALL(IF((ROW(مسودة!$C$228:$C$257)*(مسودة!$C$228:$C$257=$C$237)),ROW(مسودة!$C$228:$C$257)),ROW()-ROW(K237)+1)),مسودة!K228:'مسودة'!K$257)),0))</f>
        <v>30</v>
      </c>
      <c r="L237" s="32">
        <f t="array" ref="L237">IF($C$237="","",IFERROR(MAX(IF((ROW(مسودة!$C$228:$C$257)=SMALL(IF((ROW(مسودة!$C$228:$C$257)*(مسودة!$C$228:$C$257=$C$237)),ROW(مسودة!$C$228:$C$257)),ROW()-ROW(L237)+1)),مسودة!L228:'مسودة'!L$257)),0))</f>
        <v>54</v>
      </c>
      <c r="M237" s="32">
        <f t="array" ref="M237">IF($C$237="","",IFERROR(MAX(IF((ROW(مسودة!$C$228:$C$257)=SMALL(IF((ROW(مسودة!$C$228:$C$257)*(مسودة!$C$228:$C$257=$C$237)),ROW(مسودة!$C$228:$C$257)),ROW()-ROW(M237)+1)),مسودة!M228:'مسودة'!M$257)),0))</f>
        <v>17</v>
      </c>
      <c r="N237" s="32">
        <f t="array" ref="N237">IF($C$237="","",IFERROR(MAX(IF((ROW(مسودة!$C$228:$C$257)=SMALL(IF((ROW(مسودة!$C$228:$C$257)*(مسودة!$C$228:$C$257=$C$237)),ROW(مسودة!$C$228:$C$257)),ROW()-ROW(N237)+1)),مسودة!N228:'مسودة'!N$257)),0))</f>
        <v>44</v>
      </c>
      <c r="O237" s="32">
        <f t="array" ref="O237">IF($C$237="","",IFERROR(MAX(IF((ROW(مسودة!$C$228:$C$257)=SMALL(IF((ROW(مسودة!$C$228:$C$257)*(مسودة!$C$228:$C$257=$C$237)),ROW(مسودة!$C$228:$C$257)),ROW()-ROW(O237)+1)),مسودة!O228:'مسودة'!O$257)),0))</f>
        <v>61</v>
      </c>
      <c r="P237" s="32">
        <f t="array" ref="P237">IF($C$237="","",IFERROR(MAX(IF((ROW(مسودة!$C$228:$C$257)=SMALL(IF((ROW(مسودة!$C$228:$C$257)*(مسودة!$C$228:$C$257=$C$237)),ROW(مسودة!$C$228:$C$257)),ROW()-ROW(P237)+1)),مسودة!P228:'مسودة'!P$257)),0))</f>
        <v>22</v>
      </c>
      <c r="Q237" s="32">
        <f t="array" ref="Q237">IF($C$237="","",IFERROR(MAX(IF((ROW(مسودة!$C$228:$C$257)=SMALL(IF((ROW(مسودة!$C$228:$C$257)*(مسودة!$C$228:$C$257=$C$237)),ROW(مسودة!$C$228:$C$257)),ROW()-ROW(Q237)+1)),مسودة!Q228:'مسودة'!Q$257)),0))</f>
        <v>10</v>
      </c>
      <c r="R237" s="32">
        <f t="array" ref="R237">IF($C$237="","",IFERROR(MAX(IF((ROW(مسودة!$C$228:$C$257)=SMALL(IF((ROW(مسودة!$C$228:$C$257)*(مسودة!$C$228:$C$257=$C$237)),ROW(مسودة!$C$228:$C$257)),ROW()-ROW(R237)+1)),مسودة!R228:'مسودة'!R$257)),0))</f>
        <v>32</v>
      </c>
      <c r="S237" s="32">
        <f t="array" ref="S237">IF($C$237="","",IFERROR(MAX(IF((ROW(مسودة!$C$228:$C$257)=SMALL(IF((ROW(مسودة!$C$228:$C$257)*(مسودة!$C$228:$C$257=$C$237)),ROW(مسودة!$C$228:$C$257)),ROW()-ROW(S237)+1)),مسودة!S228:'مسودة'!S$257)),0))</f>
        <v>20</v>
      </c>
      <c r="T237" s="32">
        <f t="array" ref="T237">IF($C$237="","",IFERROR(MAX(IF((ROW(مسودة!$C$228:$C$257)=SMALL(IF((ROW(مسودة!$C$228:$C$257)*(مسودة!$C$228:$C$257=$C$237)),ROW(مسودة!$C$228:$C$257)),ROW()-ROW(T237)+1)),مسودة!T228:'مسودة'!T$257)),0))</f>
        <v>19</v>
      </c>
      <c r="U237" s="32">
        <f t="array" ref="U237">IF($C$237="","",IFERROR(MAX(IF((ROW(مسودة!$C$228:$C$257)=SMALL(IF((ROW(مسودة!$C$228:$C$257)*(مسودة!$C$228:$C$257=$C$237)),ROW(مسودة!$C$228:$C$257)),ROW()-ROW(U237)+1)),مسودة!U228:'مسودة'!U$257)),0))</f>
        <v>39</v>
      </c>
      <c r="V237" s="32">
        <f t="array" ref="V237">IF($C$237="","",IFERROR(MAX(IF((ROW(مسودة!$C$228:$C$257)=SMALL(IF((ROW(مسودة!$C$228:$C$257)*(مسودة!$C$228:$C$257=$C$237)),ROW(مسودة!$C$228:$C$257)),ROW()-ROW(V237)+1)),مسودة!V228:'مسودة'!V$257)),0))</f>
        <v>18</v>
      </c>
      <c r="W237" s="32">
        <f t="array" ref="W237">IF($C$237="","",IFERROR(MAX(IF((ROW(مسودة!$C$228:$C$257)=SMALL(IF((ROW(مسودة!$C$228:$C$257)*(مسودة!$C$228:$C$257=$C$237)),ROW(مسودة!$C$228:$C$257)),ROW()-ROW(W237)+1)),مسودة!W228:'مسودة'!W$257)),0))</f>
        <v>27</v>
      </c>
      <c r="X237" s="32">
        <f t="array" ref="X237">IF($C$237="","",IFERROR(MAX(IF((ROW(مسودة!$C$228:$C$257)=SMALL(IF((ROW(مسودة!$C$228:$C$257)*(مسودة!$C$228:$C$257=$C$237)),ROW(مسودة!$C$228:$C$257)),ROW()-ROW(X237)+1)),مسودة!X228:'مسودة'!X$257)),0))</f>
        <v>45</v>
      </c>
      <c r="Y237" s="32">
        <f t="array" ref="Y237">IF($C$237="","",IFERROR(MAX(IF((ROW(مسودة!$C$228:$C$257)=SMALL(IF((ROW(مسودة!$C$228:$C$257)*(مسودة!$C$228:$C$257=$C$237)),ROW(مسودة!$C$228:$C$257)),ROW()-ROW(Y237)+1)),مسودة!Y228:'مسودة'!Y$257)),0))</f>
        <v>10</v>
      </c>
      <c r="Z237" s="32">
        <f t="array" ref="Z237">IF($C$237="","",IFERROR(MAX(IF((ROW(مسودة!$C$228:$C$257)=SMALL(IF((ROW(مسودة!$C$228:$C$257)*(مسودة!$C$228:$C$257=$C$237)),ROW(مسودة!$C$228:$C$257)),ROW()-ROW(Z237)+1)),مسودة!Z228:'مسودة'!Z$257)),0))</f>
        <v>22</v>
      </c>
      <c r="AA237" s="32">
        <f t="array" ref="AA237">IF($C$237="","",IFERROR(MAX(IF((ROW(مسودة!$C$228:$C$257)=SMALL(IF((ROW(مسودة!$C$228:$C$257)*(مسودة!$C$228:$C$257=$C$237)),ROW(مسودة!$C$228:$C$257)),ROW()-ROW(AA237)+1)),مسودة!AA228:'مسودة'!AA$257)),0))</f>
        <v>32</v>
      </c>
      <c r="AB237" s="32">
        <f t="array" ref="AB237">IF($C$237="","",IFERROR(MAX(IF((ROW(مسودة!$C$228:$C$257)=SMALL(IF((ROW(مسودة!$C$228:$C$257)*(مسودة!$C$228:$C$257=$C$237)),ROW(مسودة!$C$228:$C$257)),ROW()-ROW(AB237)+1)),مسودة!AB228:'مسودة'!AB$257)),0))</f>
        <v>14</v>
      </c>
      <c r="AC237" s="32">
        <f t="array" ref="AC237">IF($C$237="","",IFERROR(MAX(IF((ROW(مسودة!$C$228:$C$257)=SMALL(IF((ROW(مسودة!$C$228:$C$257)*(مسودة!$C$228:$C$257=$C$237)),ROW(مسودة!$C$228:$C$257)),ROW()-ROW(AC237)+1)),مسودة!AC228:'مسودة'!AC$257)),0))</f>
        <v>22</v>
      </c>
      <c r="AD237" s="32">
        <f t="array" ref="AD237">IF($C$237="","",IFERROR(MAX(IF((ROW(مسودة!$C$228:$C$257)=SMALL(IF((ROW(مسودة!$C$228:$C$257)*(مسودة!$C$228:$C$257=$C$237)),ROW(مسودة!$C$228:$C$257)),ROW()-ROW(AD237)+1)),مسودة!AD228:'مسودة'!AD$257)),0))</f>
        <v>36</v>
      </c>
      <c r="AE237" s="32">
        <f t="array" ref="AE237">IF($C$237="","",IFERROR(MAX(IF((ROW(مسودة!$C$228:$C$257)=SMALL(IF((ROW(مسودة!$C$228:$C$257)*(مسودة!$C$228:$C$257=$C$237)),ROW(مسودة!$C$228:$C$257)),ROW()-ROW(AE237)+1)),مسودة!AE228:'مسودة'!AE$257)),0))</f>
        <v>11</v>
      </c>
      <c r="AF237" s="32">
        <f t="array" ref="AF237">IF($C$237="","",IFERROR(MAX(IF((ROW(مسودة!$C$228:$C$257)=SMALL(IF((ROW(مسودة!$C$228:$C$257)*(مسودة!$C$228:$C$257=$C$237)),ROW(مسودة!$C$228:$C$257)),ROW()-ROW(AF237)+1)),مسودة!AF228:'مسودة'!AF$257)),0))</f>
        <v>17</v>
      </c>
      <c r="AG237" s="32">
        <f t="array" ref="AG237">IF($C$237="","",IFERROR(MAX(IF((ROW(مسودة!$C$228:$C$257)=SMALL(IF((ROW(مسودة!$C$228:$C$257)*(مسودة!$C$228:$C$257=$C$237)),ROW(مسودة!$C$228:$C$257)),ROW()-ROW(AG237)+1)),مسودة!AG228:'مسودة'!AG$257)),0))</f>
        <v>28</v>
      </c>
      <c r="AH237" s="32">
        <f t="array" ref="AH237">IF($C$237="","",IFERROR(MAX(IF((ROW(مسودة!$C$228:$C$257)=SMALL(IF((ROW(مسودة!$C$228:$C$257)*(مسودة!$C$228:$C$257=$C$237)),ROW(مسودة!$C$228:$C$257)),ROW()-ROW(AH237)+1)),مسودة!AH228:'مسودة'!AH$257)),0))</f>
        <v>9</v>
      </c>
      <c r="AI237" s="32">
        <f t="array" ref="AI237">IF($C$237="","",IFERROR(MAX(IF((ROW(مسودة!$C$228:$C$257)=SMALL(IF((ROW(مسودة!$C$228:$C$257)*(مسودة!$C$228:$C$257=$C$237)),ROW(مسودة!$C$228:$C$257)),ROW()-ROW(AI237)+1)),مسودة!AI228:'مسودة'!AI$257)),0))</f>
        <v>18</v>
      </c>
      <c r="AJ237" s="32">
        <f t="array" ref="AJ237">IF($C$237="","",IFERROR(MAX(IF((ROW(مسودة!$C$228:$C$257)=SMALL(IF((ROW(مسودة!$C$228:$C$257)*(مسودة!$C$228:$C$257=$C$237)),ROW(مسودة!$C$228:$C$257)),ROW()-ROW(AJ237)+1)),مسودة!AJ228:'مسودة'!AJ$257)),0))</f>
        <v>27</v>
      </c>
      <c r="AK237" s="32">
        <f t="array" ref="AK237">IF($C$237="","",IFERROR(MAX(IF((ROW(مسودة!$C$228:$C$257)=SMALL(IF((ROW(مسودة!$C$228:$C$257)*(مسودة!$C$228:$C$257=$C$237)),ROW(مسودة!$C$228:$C$257)),ROW()-ROW(AK237)+1)),مسودة!AK228:'مسودة'!AK$257)),0))</f>
        <v>5</v>
      </c>
      <c r="AL237" s="32">
        <f t="array" ref="AL237">IF($C$237="","",IFERROR(MAX(IF((ROW(مسودة!$C$228:$C$257)=SMALL(IF((ROW(مسودة!$C$228:$C$257)*(مسودة!$C$228:$C$257=$C$237)),ROW(مسودة!$C$228:$C$257)),ROW()-ROW(AL237)+1)),مسودة!AL228:'مسودة'!AL$257)),0))</f>
        <v>9</v>
      </c>
      <c r="AM237" s="32">
        <f t="array" ref="AM237">IF($C$237="","",IFERROR(MAX(IF((ROW(مسودة!$C$228:$C$257)=SMALL(IF((ROW(مسودة!$C$228:$C$257)*(مسودة!$C$228:$C$257=$C$237)),ROW(مسودة!$C$228:$C$257)),ROW()-ROW(AM237)+1)),مسودة!AM228:'مسودة'!AM$257)),0))</f>
        <v>14</v>
      </c>
      <c r="AN237" s="54"/>
      <c r="AO237" s="54"/>
      <c r="AP237" s="47"/>
      <c r="AQ237" s="41"/>
      <c r="AR237" s="41"/>
      <c r="AS237" s="41"/>
      <c r="AT237" s="41"/>
      <c r="AU237" s="95" t="str">
        <f>IFERROR(LOOKUP(2,1/((مسودة!$C$228:$C$257=C237)*(مسودة!$F$228:$F$257=F237)),مسودة!$AV$228:$AV$257),"")</f>
        <v>ناجح</v>
      </c>
    </row>
    <row r="238" spans="2:47" ht="28.5" customHeight="1" thickBot="1">
      <c r="B238" s="40"/>
      <c r="C238" s="91"/>
      <c r="D238" s="43"/>
      <c r="E238" s="43"/>
      <c r="F238" s="11" t="s">
        <v>31</v>
      </c>
      <c r="G238" s="32">
        <f t="array" ref="G238">IF($C$237="","",IFERROR(MAX(IF((ROW(مسودة!$C$228:$C$257)=SMALL(IF((ROW(مسودة!$C$228:$C$257)*(مسودة!$C$228:$C$257=$C$237)),ROW(مسودة!$C$228:$C$257)),ROW()-ROW(G238)+1)),مسودة!G229:'مسودة'!G$257)),0))</f>
        <v>20</v>
      </c>
      <c r="H238" s="32">
        <f t="array" ref="H238">IF($C$237="","",IFERROR(MAX(IF((ROW(مسودة!$C$228:$C$257)=SMALL(IF((ROW(مسودة!$C$228:$C$257)*(مسودة!$C$228:$C$257=$C$237)),ROW(مسودة!$C$228:$C$257)),ROW()-ROW(H238)+1)),مسودة!H229:'مسودة'!H$257)),0))</f>
        <v>57</v>
      </c>
      <c r="I238" s="32">
        <f t="array" ref="I238">IF($C$237="","",IFERROR(MAX(IF((ROW(مسودة!$C$228:$C$257)=SMALL(IF((ROW(مسودة!$C$228:$C$257)*(مسودة!$C$228:$C$257=$C$237)),ROW(مسودة!$C$228:$C$257)),ROW()-ROW(I238)+1)),مسودة!I229:'مسودة'!I$257)),0))</f>
        <v>77</v>
      </c>
      <c r="J238" s="32">
        <f t="array" ref="J238">IF($C$237="","",IFERROR(MAX(IF((ROW(مسودة!$C$228:$C$257)=SMALL(IF((ROW(مسودة!$C$228:$C$257)*(مسودة!$C$228:$C$257=$C$237)),ROW(مسودة!$C$228:$C$257)),ROW()-ROW(J238)+1)),مسودة!J229:'مسودة'!J$257)),0))</f>
        <v>25</v>
      </c>
      <c r="K238" s="32">
        <f t="array" ref="K238">IF($C$237="","",IFERROR(MAX(IF((ROW(مسودة!$C$228:$C$257)=SMALL(IF((ROW(مسودة!$C$228:$C$257)*(مسودة!$C$228:$C$257=$C$237)),ROW(مسودة!$C$228:$C$257)),ROW()-ROW(K238)+1)),مسودة!K229:'مسودة'!K$257)),0))</f>
        <v>26</v>
      </c>
      <c r="L238" s="32">
        <f t="array" ref="L238">IF($C$237="","",IFERROR(MAX(IF((ROW(مسودة!$C$228:$C$257)=SMALL(IF((ROW(مسودة!$C$228:$C$257)*(مسودة!$C$228:$C$257=$C$237)),ROW(مسودة!$C$228:$C$257)),ROW()-ROW(L238)+1)),مسودة!L229:'مسودة'!L$257)),0))</f>
        <v>51</v>
      </c>
      <c r="M238" s="32">
        <f t="array" ref="M238">IF($C$237="","",IFERROR(MAX(IF((ROW(مسودة!$C$228:$C$257)=SMALL(IF((ROW(مسودة!$C$228:$C$257)*(مسودة!$C$228:$C$257=$C$237)),ROW(مسودة!$C$228:$C$257)),ROW()-ROW(M238)+1)),مسودة!M229:'مسودة'!M$257)),0))</f>
        <v>17</v>
      </c>
      <c r="N238" s="32">
        <f t="array" ref="N238">IF($C$237="","",IFERROR(MAX(IF((ROW(مسودة!$C$228:$C$257)=SMALL(IF((ROW(مسودة!$C$228:$C$257)*(مسودة!$C$228:$C$257=$C$237)),ROW(مسودة!$C$228:$C$257)),ROW()-ROW(N238)+1)),مسودة!N229:'مسودة'!N$257)),0))</f>
        <v>35</v>
      </c>
      <c r="O238" s="32">
        <f t="array" ref="O238">IF($C$237="","",IFERROR(MAX(IF((ROW(مسودة!$C$228:$C$257)=SMALL(IF((ROW(مسودة!$C$228:$C$257)*(مسودة!$C$228:$C$257=$C$237)),ROW(مسودة!$C$228:$C$257)),ROW()-ROW(O238)+1)),مسودة!O229:'مسودة'!O$257)),0))</f>
        <v>52</v>
      </c>
      <c r="P238" s="32">
        <f t="array" ref="P238">IF($C$237="","",IFERROR(MAX(IF((ROW(مسودة!$C$228:$C$257)=SMALL(IF((ROW(مسودة!$C$228:$C$257)*(مسودة!$C$228:$C$257=$C$237)),ROW(مسودة!$C$228:$C$257)),ROW()-ROW(P238)+1)),مسودة!P229:'مسودة'!P$257)),0))</f>
        <v>16</v>
      </c>
      <c r="Q238" s="32">
        <f t="array" ref="Q238">IF($C$237="","",IFERROR(MAX(IF((ROW(مسودة!$C$228:$C$257)=SMALL(IF((ROW(مسودة!$C$228:$C$257)*(مسودة!$C$228:$C$257=$C$237)),ROW(مسودة!$C$228:$C$257)),ROW()-ROW(Q238)+1)),مسودة!Q229:'مسودة'!Q$257)),0))</f>
        <v>19</v>
      </c>
      <c r="R238" s="32">
        <f t="array" ref="R238">IF($C$237="","",IFERROR(MAX(IF((ROW(مسودة!$C$228:$C$257)=SMALL(IF((ROW(مسودة!$C$228:$C$257)*(مسودة!$C$228:$C$257=$C$237)),ROW(مسودة!$C$228:$C$257)),ROW()-ROW(R238)+1)),مسودة!R229:'مسودة'!R$257)),0))</f>
        <v>35</v>
      </c>
      <c r="S238" s="32">
        <f t="array" ref="S238">IF($C$237="","",IFERROR(MAX(IF((ROW(مسودة!$C$228:$C$257)=SMALL(IF((ROW(مسودة!$C$228:$C$257)*(مسودة!$C$228:$C$257=$C$237)),ROW(مسودة!$C$228:$C$257)),ROW()-ROW(S238)+1)),مسودة!S229:'مسودة'!S$257)),0))</f>
        <v>19</v>
      </c>
      <c r="T238" s="32">
        <f t="array" ref="T238">IF($C$237="","",IFERROR(MAX(IF((ROW(مسودة!$C$228:$C$257)=SMALL(IF((ROW(مسودة!$C$228:$C$257)*(مسودة!$C$228:$C$257=$C$237)),ROW(مسودة!$C$228:$C$257)),ROW()-ROW(T238)+1)),مسودة!T229:'مسودة'!T$257)),0))</f>
        <v>29</v>
      </c>
      <c r="U238" s="32">
        <f t="array" ref="U238">IF($C$237="","",IFERROR(MAX(IF((ROW(مسودة!$C$228:$C$257)=SMALL(IF((ROW(مسودة!$C$228:$C$257)*(مسودة!$C$228:$C$257=$C$237)),ROW(مسودة!$C$228:$C$257)),ROW()-ROW(U238)+1)),مسودة!U229:'مسودة'!U$257)),0))</f>
        <v>48</v>
      </c>
      <c r="V238" s="32">
        <f t="array" ref="V238">IF($C$237="","",IFERROR(MAX(IF((ROW(مسودة!$C$228:$C$257)=SMALL(IF((ROW(مسودة!$C$228:$C$257)*(مسودة!$C$228:$C$257=$C$237)),ROW(مسودة!$C$228:$C$257)),ROW()-ROW(V238)+1)),مسودة!V229:'مسودة'!V$257)),0))</f>
        <v>16</v>
      </c>
      <c r="W238" s="32">
        <f t="array" ref="W238">IF($C$237="","",IFERROR(MAX(IF((ROW(مسودة!$C$228:$C$257)=SMALL(IF((ROW(مسودة!$C$228:$C$257)*(مسودة!$C$228:$C$257=$C$237)),ROW(مسودة!$C$228:$C$257)),ROW()-ROW(W238)+1)),مسودة!W229:'مسودة'!W$257)),0))</f>
        <v>17</v>
      </c>
      <c r="X238" s="32">
        <f t="array" ref="X238">IF($C$237="","",IFERROR(MAX(IF((ROW(مسودة!$C$228:$C$257)=SMALL(IF((ROW(مسودة!$C$228:$C$257)*(مسودة!$C$228:$C$257=$C$237)),ROW(مسودة!$C$228:$C$257)),ROW()-ROW(X238)+1)),مسودة!X229:'مسودة'!X$257)),0))</f>
        <v>33</v>
      </c>
      <c r="Y238" s="32">
        <f t="array" ref="Y238">IF($C$237="","",IFERROR(MAX(IF((ROW(مسودة!$C$228:$C$257)=SMALL(IF((ROW(مسودة!$C$228:$C$257)*(مسودة!$C$228:$C$257=$C$237)),ROW(مسودة!$C$228:$C$257)),ROW()-ROW(Y238)+1)),مسودة!Y229:'مسودة'!Y$257)),0))</f>
        <v>6</v>
      </c>
      <c r="Z238" s="32">
        <f t="array" ref="Z238">IF($C$237="","",IFERROR(MAX(IF((ROW(مسودة!$C$228:$C$257)=SMALL(IF((ROW(مسودة!$C$228:$C$257)*(مسودة!$C$228:$C$257=$C$237)),ROW(مسودة!$C$228:$C$257)),ROW()-ROW(Z238)+1)),مسودة!Z229:'مسودة'!Z$257)),0))</f>
        <v>16</v>
      </c>
      <c r="AA238" s="32">
        <f t="array" ref="AA238">IF($C$237="","",IFERROR(MAX(IF((ROW(مسودة!$C$228:$C$257)=SMALL(IF((ROW(مسودة!$C$228:$C$257)*(مسودة!$C$228:$C$257=$C$237)),ROW(مسودة!$C$228:$C$257)),ROW()-ROW(AA238)+1)),مسودة!AA229:'مسودة'!AA$257)),0))</f>
        <v>22</v>
      </c>
      <c r="AB238" s="32">
        <f t="array" ref="AB238">IF($C$237="","",IFERROR(MAX(IF((ROW(مسودة!$C$228:$C$257)=SMALL(IF((ROW(مسودة!$C$228:$C$257)*(مسودة!$C$228:$C$257=$C$237)),ROW(مسودة!$C$228:$C$257)),ROW()-ROW(AB238)+1)),مسودة!AB229:'مسودة'!AB$257)),0))</f>
        <v>14</v>
      </c>
      <c r="AC238" s="32">
        <f t="array" ref="AC238">IF($C$237="","",IFERROR(MAX(IF((ROW(مسودة!$C$228:$C$257)=SMALL(IF((ROW(مسودة!$C$228:$C$257)*(مسودة!$C$228:$C$257=$C$237)),ROW(مسودة!$C$228:$C$257)),ROW()-ROW(AC238)+1)),مسودة!AC229:'مسودة'!AC$257)),0))</f>
        <v>14</v>
      </c>
      <c r="AD238" s="32">
        <f t="array" ref="AD238">IF($C$237="","",IFERROR(MAX(IF((ROW(مسودة!$C$228:$C$257)=SMALL(IF((ROW(مسودة!$C$228:$C$257)*(مسودة!$C$228:$C$257=$C$237)),ROW(مسودة!$C$228:$C$257)),ROW()-ROW(AD238)+1)),مسودة!AD229:'مسودة'!AD$257)),0))</f>
        <v>28</v>
      </c>
      <c r="AE238" s="32">
        <f t="array" ref="AE238">IF($C$237="","",IFERROR(MAX(IF((ROW(مسودة!$C$228:$C$257)=SMALL(IF((ROW(مسودة!$C$228:$C$257)*(مسودة!$C$228:$C$257=$C$237)),ROW(مسودة!$C$228:$C$257)),ROW()-ROW(AE238)+1)),مسودة!AE229:'مسودة'!AE$257)),0))</f>
        <v>12</v>
      </c>
      <c r="AF238" s="32">
        <f t="array" ref="AF238">IF($C$237="","",IFERROR(MAX(IF((ROW(مسودة!$C$228:$C$257)=SMALL(IF((ROW(مسودة!$C$228:$C$257)*(مسودة!$C$228:$C$257=$C$237)),ROW(مسودة!$C$228:$C$257)),ROW()-ROW(AF238)+1)),مسودة!AF229:'مسودة'!AF$257)),0))</f>
        <v>24</v>
      </c>
      <c r="AG238" s="32">
        <f t="array" ref="AG238">IF($C$237="","",IFERROR(MAX(IF((ROW(مسودة!$C$228:$C$257)=SMALL(IF((ROW(مسودة!$C$228:$C$257)*(مسودة!$C$228:$C$257=$C$237)),ROW(مسودة!$C$228:$C$257)),ROW()-ROW(AG238)+1)),مسودة!AG229:'مسودة'!AG$257)),0))</f>
        <v>36</v>
      </c>
      <c r="AH238" s="32">
        <f t="array" ref="AH238">IF($C$237="","",IFERROR(MAX(IF((ROW(مسودة!$C$228:$C$257)=SMALL(IF((ROW(مسودة!$C$228:$C$257)*(مسودة!$C$228:$C$257=$C$237)),ROW(مسودة!$C$228:$C$257)),ROW()-ROW(AH238)+1)),مسودة!AH229:'مسودة'!AH$257)),0))</f>
        <v>8</v>
      </c>
      <c r="AI238" s="32">
        <f t="array" ref="AI238">IF($C$237="","",IFERROR(MAX(IF((ROW(مسودة!$C$228:$C$257)=SMALL(IF((ROW(مسودة!$C$228:$C$257)*(مسودة!$C$228:$C$257=$C$237)),ROW(مسودة!$C$228:$C$257)),ROW()-ROW(AI238)+1)),مسودة!AI229:'مسودة'!AI$257)),0))</f>
        <v>21</v>
      </c>
      <c r="AJ238" s="32">
        <f t="array" ref="AJ238">IF($C$237="","",IFERROR(MAX(IF((ROW(مسودة!$C$228:$C$257)=SMALL(IF((ROW(مسودة!$C$228:$C$257)*(مسودة!$C$228:$C$257=$C$237)),ROW(مسودة!$C$228:$C$257)),ROW()-ROW(AJ238)+1)),مسودة!AJ229:'مسودة'!AJ$257)),0))</f>
        <v>29</v>
      </c>
      <c r="AK238" s="32">
        <f t="array" ref="AK238">IF($C$237="","",IFERROR(MAX(IF((ROW(مسودة!$C$228:$C$257)=SMALL(IF((ROW(مسودة!$C$228:$C$257)*(مسودة!$C$228:$C$257=$C$237)),ROW(مسودة!$C$228:$C$257)),ROW()-ROW(AK238)+1)),مسودة!AK229:'مسودة'!AK$257)),0))</f>
        <v>5</v>
      </c>
      <c r="AL238" s="32">
        <f t="array" ref="AL238">IF($C$237="","",IFERROR(MAX(IF((ROW(مسودة!$C$228:$C$257)=SMALL(IF((ROW(مسودة!$C$228:$C$257)*(مسودة!$C$228:$C$257=$C$237)),ROW(مسودة!$C$228:$C$257)),ROW()-ROW(AL238)+1)),مسودة!AL229:'مسودة'!AL$257)),0))</f>
        <v>10</v>
      </c>
      <c r="AM238" s="32">
        <f t="array" ref="AM238">IF($C$237="","",IFERROR(MAX(IF((ROW(مسودة!$C$228:$C$257)=SMALL(IF((ROW(مسودة!$C$228:$C$257)*(مسودة!$C$228:$C$257=$C$237)),ROW(مسودة!$C$228:$C$257)),ROW()-ROW(AM238)+1)),مسودة!AM229:'مسودة'!AM$257)),0))</f>
        <v>15</v>
      </c>
      <c r="AN238" s="48"/>
      <c r="AO238" s="48"/>
      <c r="AP238" s="48"/>
      <c r="AQ238" s="41"/>
      <c r="AR238" s="41"/>
      <c r="AS238" s="41"/>
      <c r="AT238" s="41"/>
      <c r="AU238" s="96"/>
    </row>
    <row r="239" spans="2:47" ht="36" customHeight="1" thickBot="1">
      <c r="B239" s="40"/>
      <c r="C239" s="85"/>
      <c r="D239" s="43"/>
      <c r="E239" s="43"/>
      <c r="F239" s="14" t="s">
        <v>32</v>
      </c>
      <c r="G239" s="32">
        <f t="array" ref="G239">IF($C$237="","",IFERROR(MAX(IF((ROW(مسودة!$C$228:$C$257)=SMALL(IF((ROW(مسودة!$C$228:$C$257)*(مسودة!$C$228:$C$257=$C$237)),ROW(مسودة!$C$228:$C$257)),ROW()-ROW(G239)+1)),مسودة!G230:'مسودة'!G$257)),0))</f>
        <v>38</v>
      </c>
      <c r="H239" s="32">
        <f t="array" ref="H239">IF($C$237="","",IFERROR(MAX(IF((ROW(مسودة!$C$228:$C$257)=SMALL(IF((ROW(مسودة!$C$228:$C$257)*(مسودة!$C$228:$C$257=$C$237)),ROW(مسودة!$C$228:$C$257)),ROW()-ROW(H239)+1)),مسودة!H230:'مسودة'!H$257)),0))</f>
        <v>113</v>
      </c>
      <c r="I239" s="32">
        <f t="array" ref="I239">IF($C$237="","",IFERROR(MAX(IF((ROW(مسودة!$C$228:$C$257)=SMALL(IF((ROW(مسودة!$C$228:$C$257)*(مسودة!$C$228:$C$257=$C$237)),ROW(مسودة!$C$228:$C$257)),ROW()-ROW(I239)+1)),مسودة!I230:'مسودة'!I$257)),0))</f>
        <v>151</v>
      </c>
      <c r="J239" s="32">
        <f t="array" ref="J239">IF($C$237="","",IFERROR(MAX(IF((ROW(مسودة!$C$228:$C$257)=SMALL(IF((ROW(مسودة!$C$228:$C$257)*(مسودة!$C$228:$C$257=$C$237)),ROW(مسودة!$C$228:$C$257)),ROW()-ROW(J239)+1)),مسودة!J230:'مسودة'!J$257)),0))</f>
        <v>49</v>
      </c>
      <c r="K239" s="32">
        <f t="array" ref="K239">IF($C$237="","",IFERROR(MAX(IF((ROW(مسودة!$C$228:$C$257)=SMALL(IF((ROW(مسودة!$C$228:$C$257)*(مسودة!$C$228:$C$257=$C$237)),ROW(مسودة!$C$228:$C$257)),ROW()-ROW(K239)+1)),مسودة!K230:'مسودة'!K$257)),0))</f>
        <v>56</v>
      </c>
      <c r="L239" s="32">
        <f t="array" ref="L239">IF($C$237="","",IFERROR(MAX(IF((ROW(مسودة!$C$228:$C$257)=SMALL(IF((ROW(مسودة!$C$228:$C$257)*(مسودة!$C$228:$C$257=$C$237)),ROW(مسودة!$C$228:$C$257)),ROW()-ROW(L239)+1)),مسودة!L230:'مسودة'!L$257)),0))</f>
        <v>105</v>
      </c>
      <c r="M239" s="32">
        <f t="array" ref="M239">IF($C$237="","",IFERROR(MAX(IF((ROW(مسودة!$C$228:$C$257)=SMALL(IF((ROW(مسودة!$C$228:$C$257)*(مسودة!$C$228:$C$257=$C$237)),ROW(مسودة!$C$228:$C$257)),ROW()-ROW(M239)+1)),مسودة!M230:'مسودة'!M$257)),0))</f>
        <v>34</v>
      </c>
      <c r="N239" s="32">
        <f t="array" ref="N239">IF($C$237="","",IFERROR(MAX(IF((ROW(مسودة!$C$228:$C$257)=SMALL(IF((ROW(مسودة!$C$228:$C$257)*(مسودة!$C$228:$C$257=$C$237)),ROW(مسودة!$C$228:$C$257)),ROW()-ROW(N239)+1)),مسودة!N230:'مسودة'!N$257)),0))</f>
        <v>79</v>
      </c>
      <c r="O239" s="32">
        <f t="array" ref="O239">IF($C$237="","",IFERROR(MAX(IF((ROW(مسودة!$C$228:$C$257)=SMALL(IF((ROW(مسودة!$C$228:$C$257)*(مسودة!$C$228:$C$257=$C$237)),ROW(مسودة!$C$228:$C$257)),ROW()-ROW(O239)+1)),مسودة!O230:'مسودة'!O$257)),0))</f>
        <v>113</v>
      </c>
      <c r="P239" s="32">
        <f t="array" ref="P239">IF($C$237="","",IFERROR(MAX(IF((ROW(مسودة!$C$228:$C$257)=SMALL(IF((ROW(مسودة!$C$228:$C$257)*(مسودة!$C$228:$C$257=$C$237)),ROW(مسودة!$C$228:$C$257)),ROW()-ROW(P239)+1)),مسودة!P230:'مسودة'!P$257)),0))</f>
        <v>38</v>
      </c>
      <c r="Q239" s="32">
        <f t="array" ref="Q239">IF($C$237="","",IFERROR(MAX(IF((ROW(مسودة!$C$228:$C$257)=SMALL(IF((ROW(مسودة!$C$228:$C$257)*(مسودة!$C$228:$C$257=$C$237)),ROW(مسودة!$C$228:$C$257)),ROW()-ROW(Q239)+1)),مسودة!Q230:'مسودة'!Q$257)),0))</f>
        <v>29</v>
      </c>
      <c r="R239" s="32">
        <f t="array" ref="R239">IF($C$237="","",IFERROR(MAX(IF((ROW(مسودة!$C$228:$C$257)=SMALL(IF((ROW(مسودة!$C$228:$C$257)*(مسودة!$C$228:$C$257=$C$237)),ROW(مسودة!$C$228:$C$257)),ROW()-ROW(R239)+1)),مسودة!R230:'مسودة'!R$257)),0))</f>
        <v>67</v>
      </c>
      <c r="S239" s="32">
        <f t="array" ref="S239">IF($C$237="","",IFERROR(MAX(IF((ROW(مسودة!$C$228:$C$257)=SMALL(IF((ROW(مسودة!$C$228:$C$257)*(مسودة!$C$228:$C$257=$C$237)),ROW(مسودة!$C$228:$C$257)),ROW()-ROW(S239)+1)),مسودة!S230:'مسودة'!S$257)),0))</f>
        <v>39</v>
      </c>
      <c r="T239" s="32">
        <f t="array" ref="T239">IF($C$237="","",IFERROR(MAX(IF((ROW(مسودة!$C$228:$C$257)=SMALL(IF((ROW(مسودة!$C$228:$C$257)*(مسودة!$C$228:$C$257=$C$237)),ROW(مسودة!$C$228:$C$257)),ROW()-ROW(T239)+1)),مسودة!T230:'مسودة'!T$257)),0))</f>
        <v>48</v>
      </c>
      <c r="U239" s="32">
        <f t="array" ref="U239">IF($C$237="","",IFERROR(MAX(IF((ROW(مسودة!$C$228:$C$257)=SMALL(IF((ROW(مسودة!$C$228:$C$257)*(مسودة!$C$228:$C$257=$C$237)),ROW(مسودة!$C$228:$C$257)),ROW()-ROW(U239)+1)),مسودة!U230:'مسودة'!U$257)),0))</f>
        <v>87</v>
      </c>
      <c r="V239" s="32">
        <f t="array" ref="V239">IF($C$237="","",IFERROR(MAX(IF((ROW(مسودة!$C$228:$C$257)=SMALL(IF((ROW(مسودة!$C$228:$C$257)*(مسودة!$C$228:$C$257=$C$237)),ROW(مسودة!$C$228:$C$257)),ROW()-ROW(V239)+1)),مسودة!V230:'مسودة'!V$257)),0))</f>
        <v>34</v>
      </c>
      <c r="W239" s="32">
        <f t="array" ref="W239">IF($C$237="","",IFERROR(MAX(IF((ROW(مسودة!$C$228:$C$257)=SMALL(IF((ROW(مسودة!$C$228:$C$257)*(مسودة!$C$228:$C$257=$C$237)),ROW(مسودة!$C$228:$C$257)),ROW()-ROW(W239)+1)),مسودة!W230:'مسودة'!W$257)),0))</f>
        <v>44</v>
      </c>
      <c r="X239" s="32">
        <f t="array" ref="X239">IF($C$237="","",IFERROR(MAX(IF((ROW(مسودة!$C$228:$C$257)=SMALL(IF((ROW(مسودة!$C$228:$C$257)*(مسودة!$C$228:$C$257=$C$237)),ROW(مسودة!$C$228:$C$257)),ROW()-ROW(X239)+1)),مسودة!X230:'مسودة'!X$257)),0))</f>
        <v>78</v>
      </c>
      <c r="Y239" s="32">
        <f t="array" ref="Y239">IF($C$237="","",IFERROR(MAX(IF((ROW(مسودة!$C$228:$C$257)=SMALL(IF((ROW(مسودة!$C$228:$C$257)*(مسودة!$C$228:$C$257=$C$237)),ROW(مسودة!$C$228:$C$257)),ROW()-ROW(Y239)+1)),مسودة!Y230:'مسودة'!Y$257)),0))</f>
        <v>16</v>
      </c>
      <c r="Z239" s="32">
        <f t="array" ref="Z239">IF($C$237="","",IFERROR(MAX(IF((ROW(مسودة!$C$228:$C$257)=SMALL(IF((ROW(مسودة!$C$228:$C$257)*(مسودة!$C$228:$C$257=$C$237)),ROW(مسودة!$C$228:$C$257)),ROW()-ROW(Z239)+1)),مسودة!Z230:'مسودة'!Z$257)),0))</f>
        <v>38</v>
      </c>
      <c r="AA239" s="32">
        <f t="array" ref="AA239">IF($C$237="","",IFERROR(MAX(IF((ROW(مسودة!$C$228:$C$257)=SMALL(IF((ROW(مسودة!$C$228:$C$257)*(مسودة!$C$228:$C$257=$C$237)),ROW(مسودة!$C$228:$C$257)),ROW()-ROW(AA239)+1)),مسودة!AA230:'مسودة'!AA$257)),0))</f>
        <v>54</v>
      </c>
      <c r="AB239" s="32">
        <f t="array" ref="AB239">IF($C$237="","",IFERROR(MAX(IF((ROW(مسودة!$C$228:$C$257)=SMALL(IF((ROW(مسودة!$C$228:$C$257)*(مسودة!$C$228:$C$257=$C$237)),ROW(مسودة!$C$228:$C$257)),ROW()-ROW(AB239)+1)),مسودة!AB230:'مسودة'!AB$257)),0))</f>
        <v>28</v>
      </c>
      <c r="AC239" s="32">
        <f t="array" ref="AC239">IF($C$237="","",IFERROR(MAX(IF((ROW(مسودة!$C$228:$C$257)=SMALL(IF((ROW(مسودة!$C$228:$C$257)*(مسودة!$C$228:$C$257=$C$237)),ROW(مسودة!$C$228:$C$257)),ROW()-ROW(AC239)+1)),مسودة!AC230:'مسودة'!AC$257)),0))</f>
        <v>36</v>
      </c>
      <c r="AD239" s="32">
        <f t="array" ref="AD239">IF($C$237="","",IFERROR(MAX(IF((ROW(مسودة!$C$228:$C$257)=SMALL(IF((ROW(مسودة!$C$228:$C$257)*(مسودة!$C$228:$C$257=$C$237)),ROW(مسودة!$C$228:$C$257)),ROW()-ROW(AD239)+1)),مسودة!AD230:'مسودة'!AD$257)),0))</f>
        <v>64</v>
      </c>
      <c r="AE239" s="32">
        <f t="array" ref="AE239">IF($C$237="","",IFERROR(MAX(IF((ROW(مسودة!$C$228:$C$257)=SMALL(IF((ROW(مسودة!$C$228:$C$257)*(مسودة!$C$228:$C$257=$C$237)),ROW(مسودة!$C$228:$C$257)),ROW()-ROW(AE239)+1)),مسودة!AE230:'مسودة'!AE$257)),0))</f>
        <v>23</v>
      </c>
      <c r="AF239" s="32">
        <f t="array" ref="AF239">IF($C$237="","",IFERROR(MAX(IF((ROW(مسودة!$C$228:$C$257)=SMALL(IF((ROW(مسودة!$C$228:$C$257)*(مسودة!$C$228:$C$257=$C$237)),ROW(مسودة!$C$228:$C$257)),ROW()-ROW(AF239)+1)),مسودة!AF230:'مسودة'!AF$257)),0))</f>
        <v>41</v>
      </c>
      <c r="AG239" s="32">
        <f t="array" ref="AG239">IF($C$237="","",IFERROR(MAX(IF((ROW(مسودة!$C$228:$C$257)=SMALL(IF((ROW(مسودة!$C$228:$C$257)*(مسودة!$C$228:$C$257=$C$237)),ROW(مسودة!$C$228:$C$257)),ROW()-ROW(AG239)+1)),مسودة!AG230:'مسودة'!AG$257)),0))</f>
        <v>64</v>
      </c>
      <c r="AH239" s="32">
        <f t="array" ref="AH239">IF($C$237="","",IFERROR(MAX(IF((ROW(مسودة!$C$228:$C$257)=SMALL(IF((ROW(مسودة!$C$228:$C$257)*(مسودة!$C$228:$C$257=$C$237)),ROW(مسودة!$C$228:$C$257)),ROW()-ROW(AH239)+1)),مسودة!AH230:'مسودة'!AH$257)),0))</f>
        <v>17</v>
      </c>
      <c r="AI239" s="32">
        <f t="array" ref="AI239">IF($C$237="","",IFERROR(MAX(IF((ROW(مسودة!$C$228:$C$257)=SMALL(IF((ROW(مسودة!$C$228:$C$257)*(مسودة!$C$228:$C$257=$C$237)),ROW(مسودة!$C$228:$C$257)),ROW()-ROW(AI239)+1)),مسودة!AI230:'مسودة'!AI$257)),0))</f>
        <v>39</v>
      </c>
      <c r="AJ239" s="32">
        <f t="array" ref="AJ239">IF($C$237="","",IFERROR(MAX(IF((ROW(مسودة!$C$228:$C$257)=SMALL(IF((ROW(مسودة!$C$228:$C$257)*(مسودة!$C$228:$C$257=$C$237)),ROW(مسودة!$C$228:$C$257)),ROW()-ROW(AJ239)+1)),مسودة!AJ230:'مسودة'!AJ$257)),0))</f>
        <v>56</v>
      </c>
      <c r="AK239" s="32">
        <f t="array" ref="AK239">IF($C$237="","",IFERROR(MAX(IF((ROW(مسودة!$C$228:$C$257)=SMALL(IF((ROW(مسودة!$C$228:$C$257)*(مسودة!$C$228:$C$257=$C$237)),ROW(مسودة!$C$228:$C$257)),ROW()-ROW(AK239)+1)),مسودة!AK230:'مسودة'!AK$257)),0))</f>
        <v>10</v>
      </c>
      <c r="AL239" s="32">
        <f t="array" ref="AL239">IF($C$237="","",IFERROR(MAX(IF((ROW(مسودة!$C$228:$C$257)=SMALL(IF((ROW(مسودة!$C$228:$C$257)*(مسودة!$C$228:$C$257=$C$237)),ROW(مسودة!$C$228:$C$257)),ROW()-ROW(AL239)+1)),مسودة!AL230:'مسودة'!AL$257)),0))</f>
        <v>19</v>
      </c>
      <c r="AM239" s="32">
        <f t="array" ref="AM239">IF($C$237="","",IFERROR(MAX(IF((ROW(مسودة!$C$228:$C$257)=SMALL(IF((ROW(مسودة!$C$228:$C$257)*(مسودة!$C$228:$C$257=$C$237)),ROW(مسودة!$C$228:$C$257)),ROW()-ROW(AM239)+1)),مسودة!AM230:'مسودة'!AM$257)),0))</f>
        <v>29</v>
      </c>
      <c r="AN239" s="32">
        <f t="array" ref="AN239">IF($C$237="","",IFERROR(MAX(IF((ROW(مسودة!$C$228:$C$257)=SMALL(IF((ROW(مسودة!$C$228:$C$257)*(مسودة!$C$228:$C$257=$C$237)),ROW(مسودة!$C$228:$C$257)),ROW()-ROW(AN239)+1)),مسودة!AN230:AN$257)),0))</f>
        <v>868</v>
      </c>
      <c r="AO239" s="32">
        <f t="array" ref="AO239">IF($C$237="","",IFERROR(MAX(IF((ROW(مسودة!$C$228:$C$257)=SMALL(IF((ROW(مسودة!$C$228:$C$257)*(مسودة!$C$228:$C$257=$C$237)),ROW(مسودة!$C$228:$C$257)),ROW()-ROW(AO239)+1)),مسودة!AO230:AO$257)),0))</f>
        <v>65.757575757575765</v>
      </c>
      <c r="AP239" s="32" t="str">
        <f>IF(AO239&lt;50,"   ",IF(AO239&lt;65,"مقبول",IF(AO239&lt;75,"جيد",IF(AO239&lt;85,"جيدجداً",IF(AO239&lt;=100,"ممتاز","")))))</f>
        <v>جيد</v>
      </c>
      <c r="AQ239" s="41"/>
      <c r="AR239" s="41"/>
      <c r="AS239" s="41"/>
      <c r="AT239" s="41"/>
      <c r="AU239" s="97"/>
    </row>
    <row r="240" spans="2:47" ht="28.5" customHeight="1" thickBot="1">
      <c r="B240" s="40">
        <f t="shared" ref="B240" si="32">B237+1</f>
        <v>53</v>
      </c>
      <c r="C240" s="90">
        <f t="array" ref="C240">IF(ISERROR(INDEX(مسودة!$C$228:$AV$257,SMALL(IF((مسودة!$AV$228:$AV$257="ناجح"),ROW(مسودة!$C$228:$AV$257)-MIN(ROW(مسودة!$C$228:$AV$257))+1,""),ROW(A3)),COLUMN(A3))),"",INDEX(مسودة!$C$228:$AV$257,SMALL(IF((مسودة!$AV$228:$AV$257="ناجح"),ROW(مسودة!$C$228:$AV$257)-MIN(ROW(مسودة!$C$228:$AV$257))+1,""),ROW(A3)),COLUMN(A3)))</f>
        <v>667</v>
      </c>
      <c r="D240" s="87" t="str">
        <f>IF(C240&lt;&gt;"",VLOOKUP(C240,مسودة!$C$228:$D$257,2,0),"")</f>
        <v xml:space="preserve">خليل عبد الهادي </v>
      </c>
      <c r="E240" s="87">
        <f>IF(C240&lt;&gt;"",VLOOKUP(C240,مسودة!$C$228:$E$257,3,0),"")</f>
        <v>269</v>
      </c>
      <c r="F240" s="11" t="s">
        <v>30</v>
      </c>
      <c r="G240" s="32">
        <f t="array" ref="G240">IF($C$240="","",IFERROR(MAX(IF((ROW(مسودة!$C$228:$C$257)=SMALL(IF((ROW(مسودة!$C$228:$C$257)*(مسودة!$C$228:$C$257=$C$240)),ROW(مسودة!$C$228:$C$257)),ROW()-ROW(G240)+1)),مسودة!G228:'مسودة'!G$257)),0))</f>
        <v>22</v>
      </c>
      <c r="H240" s="32">
        <f t="array" ref="H240">IF($C$240="","",IFERROR(MAX(IF((ROW(مسودة!$C$228:$C$257)=SMALL(IF((ROW(مسودة!$C$228:$C$257)*(مسودة!$C$228:$C$257=$C$240)),ROW(مسودة!$C$228:$C$257)),ROW()-ROW(H240)+1)),مسودة!H228:'مسودة'!H$257)),0))</f>
        <v>50</v>
      </c>
      <c r="I240" s="32">
        <f t="array" ref="I240">IF($C$240="","",IFERROR(MAX(IF((ROW(مسودة!$C$228:$C$257)=SMALL(IF((ROW(مسودة!$C$228:$C$257)*(مسودة!$C$228:$C$257=$C$240)),ROW(مسودة!$C$228:$C$257)),ROW()-ROW(I240)+1)),مسودة!I228:'مسودة'!I$257)),0))</f>
        <v>72</v>
      </c>
      <c r="J240" s="32">
        <f t="array" ref="J240">IF($C$240="","",IFERROR(MAX(IF((ROW(مسودة!$C$228:$C$257)=SMALL(IF((ROW(مسودة!$C$228:$C$257)*(مسودة!$C$228:$C$257=$C$240)),ROW(مسودة!$C$228:$C$257)),ROW()-ROW(J240)+1)),مسودة!J228:'مسودة'!J$257)),0))</f>
        <v>21</v>
      </c>
      <c r="K240" s="32">
        <f t="array" ref="K240">IF($C$240="","",IFERROR(MAX(IF((ROW(مسودة!$C$228:$C$257)=SMALL(IF((ROW(مسودة!$C$228:$C$257)*(مسودة!$C$228:$C$257=$C$240)),ROW(مسودة!$C$228:$C$257)),ROW()-ROW(K240)+1)),مسودة!K228:'مسودة'!K$257)),0))</f>
        <v>43</v>
      </c>
      <c r="L240" s="32">
        <f t="array" ref="L240">IF($C$240="","",IFERROR(MAX(IF((ROW(مسودة!$C$228:$C$257)=SMALL(IF((ROW(مسودة!$C$228:$C$257)*(مسودة!$C$228:$C$257=$C$240)),ROW(مسودة!$C$228:$C$257)),ROW()-ROW(L240)+1)),مسودة!L228:'مسودة'!L$257)),0))</f>
        <v>64</v>
      </c>
      <c r="M240" s="32">
        <f t="array" ref="M240">IF($C$240="","",IFERROR(MAX(IF((ROW(مسودة!$C$228:$C$257)=SMALL(IF((ROW(مسودة!$C$228:$C$257)*(مسودة!$C$228:$C$257=$C$240)),ROW(مسودة!$C$228:$C$257)),ROW()-ROW(M240)+1)),مسودة!M228:'مسودة'!M$257)),0))</f>
        <v>20</v>
      </c>
      <c r="N240" s="32">
        <f t="array" ref="N240">IF($C$240="","",IFERROR(MAX(IF((ROW(مسودة!$C$228:$C$257)=SMALL(IF((ROW(مسودة!$C$228:$C$257)*(مسودة!$C$228:$C$257=$C$240)),ROW(مسودة!$C$228:$C$257)),ROW()-ROW(N240)+1)),مسودة!N228:'مسودة'!N$257)),0))</f>
        <v>41</v>
      </c>
      <c r="O240" s="32">
        <f t="array" ref="O240">IF($C$240="","",IFERROR(MAX(IF((ROW(مسودة!$C$228:$C$257)=SMALL(IF((ROW(مسودة!$C$228:$C$257)*(مسودة!$C$228:$C$257=$C$240)),ROW(مسودة!$C$228:$C$257)),ROW()-ROW(O240)+1)),مسودة!O228:'مسودة'!O$257)),0))</f>
        <v>61</v>
      </c>
      <c r="P240" s="32">
        <f t="array" ref="P240">IF($C$240="","",IFERROR(MAX(IF((ROW(مسودة!$C$228:$C$257)=SMALL(IF((ROW(مسودة!$C$228:$C$257)*(مسودة!$C$228:$C$257=$C$240)),ROW(مسودة!$C$228:$C$257)),ROW()-ROW(P240)+1)),مسودة!P228:'مسودة'!P$257)),0))</f>
        <v>15</v>
      </c>
      <c r="Q240" s="32">
        <f t="array" ref="Q240">IF($C$240="","",IFERROR(MAX(IF((ROW(مسودة!$C$228:$C$257)=SMALL(IF((ROW(مسودة!$C$228:$C$257)*(مسودة!$C$228:$C$257=$C$240)),ROW(مسودة!$C$228:$C$257)),ROW()-ROW(Q240)+1)),مسودة!Q228:'مسودة'!Q$257)),0))</f>
        <v>20</v>
      </c>
      <c r="R240" s="32">
        <f t="array" ref="R240">IF($C$240="","",IFERROR(MAX(IF((ROW(مسودة!$C$228:$C$257)=SMALL(IF((ROW(مسودة!$C$228:$C$257)*(مسودة!$C$228:$C$257=$C$240)),ROW(مسودة!$C$228:$C$257)),ROW()-ROW(R240)+1)),مسودة!R228:'مسودة'!R$257)),0))</f>
        <v>35</v>
      </c>
      <c r="S240" s="32">
        <f t="array" ref="S240">IF($C$240="","",IFERROR(MAX(IF((ROW(مسودة!$C$228:$C$257)=SMALL(IF((ROW(مسودة!$C$228:$C$257)*(مسودة!$C$228:$C$257=$C$240)),ROW(مسودة!$C$228:$C$257)),ROW()-ROW(S240)+1)),مسودة!S228:'مسودة'!S$257)),0))</f>
        <v>16</v>
      </c>
      <c r="T240" s="32">
        <f t="array" ref="T240">IF($C$240="","",IFERROR(MAX(IF((ROW(مسودة!$C$228:$C$257)=SMALL(IF((ROW(مسودة!$C$228:$C$257)*(مسودة!$C$228:$C$257=$C$240)),ROW(مسودة!$C$228:$C$257)),ROW()-ROW(T240)+1)),مسودة!T228:'مسودة'!T$257)),0))</f>
        <v>15</v>
      </c>
      <c r="U240" s="32">
        <f t="array" ref="U240">IF($C$240="","",IFERROR(MAX(IF((ROW(مسودة!$C$228:$C$257)=SMALL(IF((ROW(مسودة!$C$228:$C$257)*(مسودة!$C$228:$C$257=$C$240)),ROW(مسودة!$C$228:$C$257)),ROW()-ROW(U240)+1)),مسودة!U228:'مسودة'!U$257)),0))</f>
        <v>31</v>
      </c>
      <c r="V240" s="32">
        <f t="array" ref="V240">IF($C$240="","",IFERROR(MAX(IF((ROW(مسودة!$C$228:$C$257)=SMALL(IF((ROW(مسودة!$C$228:$C$257)*(مسودة!$C$228:$C$257=$C$240)),ROW(مسودة!$C$228:$C$257)),ROW()-ROW(V240)+1)),مسودة!V228:'مسودة'!V$257)),0))</f>
        <v>16</v>
      </c>
      <c r="W240" s="32">
        <f t="array" ref="W240">IF($C$240="","",IFERROR(MAX(IF((ROW(مسودة!$C$228:$C$257)=SMALL(IF((ROW(مسودة!$C$228:$C$257)*(مسودة!$C$228:$C$257=$C$240)),ROW(مسودة!$C$228:$C$257)),ROW()-ROW(W240)+1)),مسودة!W228:'مسودة'!W$257)),0))</f>
        <v>14</v>
      </c>
      <c r="X240" s="32">
        <f t="array" ref="X240">IF($C$240="","",IFERROR(MAX(IF((ROW(مسودة!$C$228:$C$257)=SMALL(IF((ROW(مسودة!$C$228:$C$257)*(مسودة!$C$228:$C$257=$C$240)),ROW(مسودة!$C$228:$C$257)),ROW()-ROW(X240)+1)),مسودة!X228:'مسودة'!X$257)),0))</f>
        <v>30</v>
      </c>
      <c r="Y240" s="32">
        <f t="array" ref="Y240">IF($C$240="","",IFERROR(MAX(IF((ROW(مسودة!$C$228:$C$257)=SMALL(IF((ROW(مسودة!$C$228:$C$257)*(مسودة!$C$228:$C$257=$C$240)),ROW(مسودة!$C$228:$C$257)),ROW()-ROW(Y240)+1)),مسودة!Y228:'مسودة'!Y$257)),0))</f>
        <v>9</v>
      </c>
      <c r="Z240" s="32">
        <f t="array" ref="Z240">IF($C$240="","",IFERROR(MAX(IF((ROW(مسودة!$C$228:$C$257)=SMALL(IF((ROW(مسودة!$C$228:$C$257)*(مسودة!$C$228:$C$257=$C$240)),ROW(مسودة!$C$228:$C$257)),ROW()-ROW(Z240)+1)),مسودة!Z228:'مسودة'!Z$257)),0))</f>
        <v>21</v>
      </c>
      <c r="AA240" s="32">
        <f t="array" ref="AA240">IF($C$240="","",IFERROR(MAX(IF((ROW(مسودة!$C$228:$C$257)=SMALL(IF((ROW(مسودة!$C$228:$C$257)*(مسودة!$C$228:$C$257=$C$240)),ROW(مسودة!$C$228:$C$257)),ROW()-ROW(AA240)+1)),مسودة!AA228:'مسودة'!AA$257)),0))</f>
        <v>30</v>
      </c>
      <c r="AB240" s="32">
        <f t="array" ref="AB240">IF($C$240="","",IFERROR(MAX(IF((ROW(مسودة!$C$228:$C$257)=SMALL(IF((ROW(مسودة!$C$228:$C$257)*(مسودة!$C$228:$C$257=$C$240)),ROW(مسودة!$C$228:$C$257)),ROW()-ROW(AB240)+1)),مسودة!AB228:'مسودة'!AB$257)),0))</f>
        <v>14</v>
      </c>
      <c r="AC240" s="32">
        <f t="array" ref="AC240">IF($C$240="","",IFERROR(MAX(IF((ROW(مسودة!$C$228:$C$257)=SMALL(IF((ROW(مسودة!$C$228:$C$257)*(مسودة!$C$228:$C$257=$C$240)),ROW(مسودة!$C$228:$C$257)),ROW()-ROW(AC240)+1)),مسودة!AC228:'مسودة'!AC$257)),0))</f>
        <v>21</v>
      </c>
      <c r="AD240" s="32">
        <f t="array" ref="AD240">IF($C$240="","",IFERROR(MAX(IF((ROW(مسودة!$C$228:$C$257)=SMALL(IF((ROW(مسودة!$C$228:$C$257)*(مسودة!$C$228:$C$257=$C$240)),ROW(مسودة!$C$228:$C$257)),ROW()-ROW(AD240)+1)),مسودة!AD228:'مسودة'!AD$257)),0))</f>
        <v>35</v>
      </c>
      <c r="AE240" s="32">
        <f t="array" ref="AE240">IF($C$240="","",IFERROR(MAX(IF((ROW(مسودة!$C$228:$C$257)=SMALL(IF((ROW(مسودة!$C$228:$C$257)*(مسودة!$C$228:$C$257=$C$240)),ROW(مسودة!$C$228:$C$257)),ROW()-ROW(AE240)+1)),مسودة!AE228:'مسودة'!AE$257)),0))</f>
        <v>9</v>
      </c>
      <c r="AF240" s="32">
        <f t="array" ref="AF240">IF($C$240="","",IFERROR(MAX(IF((ROW(مسودة!$C$228:$C$257)=SMALL(IF((ROW(مسودة!$C$228:$C$257)*(مسودة!$C$228:$C$257=$C$240)),ROW(مسودة!$C$228:$C$257)),ROW()-ROW(AF240)+1)),مسودة!AF228:'مسودة'!AF$257)),0))</f>
        <v>23</v>
      </c>
      <c r="AG240" s="32">
        <f t="array" ref="AG240">IF($C$240="","",IFERROR(MAX(IF((ROW(مسودة!$C$228:$C$257)=SMALL(IF((ROW(مسودة!$C$228:$C$257)*(مسودة!$C$228:$C$257=$C$240)),ROW(مسودة!$C$228:$C$257)),ROW()-ROW(AG240)+1)),مسودة!AG228:'مسودة'!AG$257)),0))</f>
        <v>32</v>
      </c>
      <c r="AH240" s="32">
        <f t="array" ref="AH240">IF($C$240="","",IFERROR(MAX(IF((ROW(مسودة!$C$228:$C$257)=SMALL(IF((ROW(مسودة!$C$228:$C$257)*(مسودة!$C$228:$C$257=$C$240)),ROW(مسودة!$C$228:$C$257)),ROW()-ROW(AH240)+1)),مسودة!AH228:'مسودة'!AH$257)),0))</f>
        <v>7</v>
      </c>
      <c r="AI240" s="32">
        <f t="array" ref="AI240">IF($C$240="","",IFERROR(MAX(IF((ROW(مسودة!$C$228:$C$257)=SMALL(IF((ROW(مسودة!$C$228:$C$257)*(مسودة!$C$228:$C$257=$C$240)),ROW(مسودة!$C$228:$C$257)),ROW()-ROW(AI240)+1)),مسودة!AI228:'مسودة'!AI$257)),0))</f>
        <v>14</v>
      </c>
      <c r="AJ240" s="32">
        <f t="array" ref="AJ240">IF($C$240="","",IFERROR(MAX(IF((ROW(مسودة!$C$228:$C$257)=SMALL(IF((ROW(مسودة!$C$228:$C$257)*(مسودة!$C$228:$C$257=$C$240)),ROW(مسودة!$C$228:$C$257)),ROW()-ROW(AJ240)+1)),مسودة!AJ228:'مسودة'!AJ$257)),0))</f>
        <v>21</v>
      </c>
      <c r="AK240" s="32">
        <f t="array" ref="AK240">IF($C$240="","",IFERROR(MAX(IF((ROW(مسودة!$C$228:$C$257)=SMALL(IF((ROW(مسودة!$C$228:$C$257)*(مسودة!$C$228:$C$257=$C$240)),ROW(مسودة!$C$228:$C$257)),ROW()-ROW(AK240)+1)),مسودة!AK228:'مسودة'!AK$257)),0))</f>
        <v>5</v>
      </c>
      <c r="AL240" s="32">
        <f t="array" ref="AL240">IF($C$240="","",IFERROR(MAX(IF((ROW(مسودة!$C$228:$C$257)=SMALL(IF((ROW(مسودة!$C$228:$C$257)*(مسودة!$C$228:$C$257=$C$240)),ROW(مسودة!$C$228:$C$257)),ROW()-ROW(AL240)+1)),مسودة!AL228:'مسودة'!AL$257)),0))</f>
        <v>6</v>
      </c>
      <c r="AM240" s="32">
        <f t="array" ref="AM240">IF($C$240="","",IFERROR(MAX(IF((ROW(مسودة!$C$228:$C$257)=SMALL(IF((ROW(مسودة!$C$228:$C$257)*(مسودة!$C$228:$C$257=$C$240)),ROW(مسودة!$C$228:$C$257)),ROW()-ROW(AM240)+1)),مسودة!AM228:'مسودة'!AM$257)),0))</f>
        <v>11</v>
      </c>
      <c r="AN240" s="54"/>
      <c r="AO240" s="54"/>
      <c r="AP240" s="54"/>
      <c r="AQ240" s="98"/>
      <c r="AR240" s="99"/>
      <c r="AS240" s="98"/>
      <c r="AT240" s="99"/>
      <c r="AU240" s="95" t="str">
        <f>IFERROR(LOOKUP(2,1/((مسودة!$C$228:$C$257=C240)*(مسودة!$F$228:$F$257=F240)),مسودة!$AV$228:$AV$257),"")</f>
        <v>ناجح</v>
      </c>
    </row>
    <row r="241" spans="2:47" ht="28.5" customHeight="1" thickBot="1">
      <c r="B241" s="40"/>
      <c r="C241" s="91"/>
      <c r="D241" s="43"/>
      <c r="E241" s="43"/>
      <c r="F241" s="11" t="s">
        <v>31</v>
      </c>
      <c r="G241" s="32">
        <f t="array" ref="G241">IF($C$240="","",IFERROR(MAX(IF((ROW(مسودة!$C$228:$C$257)=SMALL(IF((ROW(مسودة!$C$228:$C$257)*(مسودة!$C$228:$C$257=$C$240)),ROW(مسودة!$C$228:$C$257)),ROW()-ROW(G241)+1)),مسودة!G229:'مسودة'!G$257)),0))</f>
        <v>22</v>
      </c>
      <c r="H241" s="32">
        <f t="array" ref="H241">IF($C$240="","",IFERROR(MAX(IF((ROW(مسودة!$C$228:$C$257)=SMALL(IF((ROW(مسودة!$C$228:$C$257)*(مسودة!$C$228:$C$257=$C$240)),ROW(مسودة!$C$228:$C$257)),ROW()-ROW(H241)+1)),مسودة!H229:'مسودة'!H$257)),0))</f>
        <v>63</v>
      </c>
      <c r="I241" s="32">
        <f t="array" ref="I241">IF($C$240="","",IFERROR(MAX(IF((ROW(مسودة!$C$228:$C$257)=SMALL(IF((ROW(مسودة!$C$228:$C$257)*(مسودة!$C$228:$C$257=$C$240)),ROW(مسودة!$C$228:$C$257)),ROW()-ROW(I241)+1)),مسودة!I229:'مسودة'!I$257)),0))</f>
        <v>85</v>
      </c>
      <c r="J241" s="32">
        <f t="array" ref="J241">IF($C$240="","",IFERROR(MAX(IF((ROW(مسودة!$C$228:$C$257)=SMALL(IF((ROW(مسودة!$C$228:$C$257)*(مسودة!$C$228:$C$257=$C$240)),ROW(مسودة!$C$228:$C$257)),ROW()-ROW(J241)+1)),مسودة!J229:'مسودة'!J$257)),0))</f>
        <v>21</v>
      </c>
      <c r="K241" s="32">
        <f t="array" ref="K241">IF($C$240="","",IFERROR(MAX(IF((ROW(مسودة!$C$228:$C$257)=SMALL(IF((ROW(مسودة!$C$228:$C$257)*(مسودة!$C$228:$C$257=$C$240)),ROW(مسودة!$C$228:$C$257)),ROW()-ROW(K241)+1)),مسودة!K229:'مسودة'!K$257)),0))</f>
        <v>39</v>
      </c>
      <c r="L241" s="32">
        <f t="array" ref="L241">IF($C$240="","",IFERROR(MAX(IF((ROW(مسودة!$C$228:$C$257)=SMALL(IF((ROW(مسودة!$C$228:$C$257)*(مسودة!$C$228:$C$257=$C$240)),ROW(مسودة!$C$228:$C$257)),ROW()-ROW(L241)+1)),مسودة!L229:'مسودة'!L$257)),0))</f>
        <v>60</v>
      </c>
      <c r="M241" s="32">
        <f t="array" ref="M241">IF($C$240="","",IFERROR(MAX(IF((ROW(مسودة!$C$228:$C$257)=SMALL(IF((ROW(مسودة!$C$228:$C$257)*(مسودة!$C$228:$C$257=$C$240)),ROW(مسودة!$C$228:$C$257)),ROW()-ROW(M241)+1)),مسودة!M229:'مسودة'!M$257)),0))</f>
        <v>15</v>
      </c>
      <c r="N241" s="32">
        <f t="array" ref="N241">IF($C$240="","",IFERROR(MAX(IF((ROW(مسودة!$C$228:$C$257)=SMALL(IF((ROW(مسودة!$C$228:$C$257)*(مسودة!$C$228:$C$257=$C$240)),ROW(مسودة!$C$228:$C$257)),ROW()-ROW(N241)+1)),مسودة!N229:'مسودة'!N$257)),0))</f>
        <v>40</v>
      </c>
      <c r="O241" s="32">
        <f t="array" ref="O241">IF($C$240="","",IFERROR(MAX(IF((ROW(مسودة!$C$228:$C$257)=SMALL(IF((ROW(مسودة!$C$228:$C$257)*(مسودة!$C$228:$C$257=$C$240)),ROW(مسودة!$C$228:$C$257)),ROW()-ROW(O241)+1)),مسودة!O229:'مسودة'!O$257)),0))</f>
        <v>55</v>
      </c>
      <c r="P241" s="32">
        <f t="array" ref="P241">IF($C$240="","",IFERROR(MAX(IF((ROW(مسودة!$C$228:$C$257)=SMALL(IF((ROW(مسودة!$C$228:$C$257)*(مسودة!$C$228:$C$257=$C$240)),ROW(مسودة!$C$228:$C$257)),ROW()-ROW(P241)+1)),مسودة!P229:'مسودة'!P$257)),0))</f>
        <v>13</v>
      </c>
      <c r="Q241" s="32">
        <f t="array" ref="Q241">IF($C$240="","",IFERROR(MAX(IF((ROW(مسودة!$C$228:$C$257)=SMALL(IF((ROW(مسودة!$C$228:$C$257)*(مسودة!$C$228:$C$257=$C$240)),ROW(مسودة!$C$228:$C$257)),ROW()-ROW(Q241)+1)),مسودة!Q229:'مسودة'!Q$257)),0))</f>
        <v>20</v>
      </c>
      <c r="R241" s="32">
        <f t="array" ref="R241">IF($C$240="","",IFERROR(MAX(IF((ROW(مسودة!$C$228:$C$257)=SMALL(IF((ROW(مسودة!$C$228:$C$257)*(مسودة!$C$228:$C$257=$C$240)),ROW(مسودة!$C$228:$C$257)),ROW()-ROW(R241)+1)),مسودة!R229:'مسودة'!R$257)),0))</f>
        <v>33</v>
      </c>
      <c r="S241" s="32">
        <f t="array" ref="S241">IF($C$240="","",IFERROR(MAX(IF((ROW(مسودة!$C$228:$C$257)=SMALL(IF((ROW(مسودة!$C$228:$C$257)*(مسودة!$C$228:$C$257=$C$240)),ROW(مسودة!$C$228:$C$257)),ROW()-ROW(S241)+1)),مسودة!S229:'مسودة'!S$257)),0))</f>
        <v>21</v>
      </c>
      <c r="T241" s="32">
        <f t="array" ref="T241">IF($C$240="","",IFERROR(MAX(IF((ROW(مسودة!$C$228:$C$257)=SMALL(IF((ROW(مسودة!$C$228:$C$257)*(مسودة!$C$228:$C$257=$C$240)),ROW(مسودة!$C$228:$C$257)),ROW()-ROW(T241)+1)),مسودة!T229:'مسودة'!T$257)),0))</f>
        <v>24</v>
      </c>
      <c r="U241" s="32">
        <f t="array" ref="U241">IF($C$240="","",IFERROR(MAX(IF((ROW(مسودة!$C$228:$C$257)=SMALL(IF((ROW(مسودة!$C$228:$C$257)*(مسودة!$C$228:$C$257=$C$240)),ROW(مسودة!$C$228:$C$257)),ROW()-ROW(U241)+1)),مسودة!U229:'مسودة'!U$257)),0))</f>
        <v>45</v>
      </c>
      <c r="V241" s="32">
        <f t="array" ref="V241">IF($C$240="","",IFERROR(MAX(IF((ROW(مسودة!$C$228:$C$257)=SMALL(IF((ROW(مسودة!$C$228:$C$257)*(مسودة!$C$228:$C$257=$C$240)),ROW(مسودة!$C$228:$C$257)),ROW()-ROW(V241)+1)),مسودة!V229:'مسودة'!V$257)),0))</f>
        <v>18</v>
      </c>
      <c r="W241" s="32">
        <f t="array" ref="W241">IF($C$240="","",IFERROR(MAX(IF((ROW(مسودة!$C$228:$C$257)=SMALL(IF((ROW(مسودة!$C$228:$C$257)*(مسودة!$C$228:$C$257=$C$240)),ROW(مسودة!$C$228:$C$257)),ROW()-ROW(W241)+1)),مسودة!W229:'مسودة'!W$257)),0))</f>
        <v>23</v>
      </c>
      <c r="X241" s="32">
        <f t="array" ref="X241">IF($C$240="","",IFERROR(MAX(IF((ROW(مسودة!$C$228:$C$257)=SMALL(IF((ROW(مسودة!$C$228:$C$257)*(مسودة!$C$228:$C$257=$C$240)),ROW(مسودة!$C$228:$C$257)),ROW()-ROW(X241)+1)),مسودة!X229:'مسودة'!X$257)),0))</f>
        <v>41</v>
      </c>
      <c r="Y241" s="32">
        <f t="array" ref="Y241">IF($C$240="","",IFERROR(MAX(IF((ROW(مسودة!$C$228:$C$257)=SMALL(IF((ROW(مسودة!$C$228:$C$257)*(مسودة!$C$228:$C$257=$C$240)),ROW(مسودة!$C$228:$C$257)),ROW()-ROW(Y241)+1)),مسودة!Y229:'مسودة'!Y$257)),0))</f>
        <v>8</v>
      </c>
      <c r="Z241" s="32">
        <f t="array" ref="Z241">IF($C$240="","",IFERROR(MAX(IF((ROW(مسودة!$C$228:$C$257)=SMALL(IF((ROW(مسودة!$C$228:$C$257)*(مسودة!$C$228:$C$257=$C$240)),ROW(مسودة!$C$228:$C$257)),ROW()-ROW(Z241)+1)),مسودة!Z229:'مسودة'!Z$257)),0))</f>
        <v>26</v>
      </c>
      <c r="AA241" s="32">
        <f t="array" ref="AA241">IF($C$240="","",IFERROR(MAX(IF((ROW(مسودة!$C$228:$C$257)=SMALL(IF((ROW(مسودة!$C$228:$C$257)*(مسودة!$C$228:$C$257=$C$240)),ROW(مسودة!$C$228:$C$257)),ROW()-ROW(AA241)+1)),مسودة!AA229:'مسودة'!AA$257)),0))</f>
        <v>34</v>
      </c>
      <c r="AB241" s="32">
        <f t="array" ref="AB241">IF($C$240="","",IFERROR(MAX(IF((ROW(مسودة!$C$228:$C$257)=SMALL(IF((ROW(مسودة!$C$228:$C$257)*(مسودة!$C$228:$C$257=$C$240)),ROW(مسودة!$C$228:$C$257)),ROW()-ROW(AB241)+1)),مسودة!AB229:'مسودة'!AB$257)),0))</f>
        <v>14</v>
      </c>
      <c r="AC241" s="32">
        <f t="array" ref="AC241">IF($C$240="","",IFERROR(MAX(IF((ROW(مسودة!$C$228:$C$257)=SMALL(IF((ROW(مسودة!$C$228:$C$257)*(مسودة!$C$228:$C$257=$C$240)),ROW(مسودة!$C$228:$C$257)),ROW()-ROW(AC241)+1)),مسودة!AC229:'مسودة'!AC$257)),0))</f>
        <v>6</v>
      </c>
      <c r="AD241" s="32">
        <f t="array" ref="AD241">IF($C$240="","",IFERROR(MAX(IF((ROW(مسودة!$C$228:$C$257)=SMALL(IF((ROW(مسودة!$C$228:$C$257)*(مسودة!$C$228:$C$257=$C$240)),ROW(مسودة!$C$228:$C$257)),ROW()-ROW(AD241)+1)),مسودة!AD229:'مسودة'!AD$257)),0))</f>
        <v>20</v>
      </c>
      <c r="AE241" s="32">
        <f t="array" ref="AE241">IF($C$240="","",IFERROR(MAX(IF((ROW(مسودة!$C$228:$C$257)=SMALL(IF((ROW(مسودة!$C$228:$C$257)*(مسودة!$C$228:$C$257=$C$240)),ROW(مسودة!$C$228:$C$257)),ROW()-ROW(AE241)+1)),مسودة!AE229:'مسودة'!AE$257)),0))</f>
        <v>11</v>
      </c>
      <c r="AF241" s="32">
        <f t="array" ref="AF241">IF($C$240="","",IFERROR(MAX(IF((ROW(مسودة!$C$228:$C$257)=SMALL(IF((ROW(مسودة!$C$228:$C$257)*(مسودة!$C$228:$C$257=$C$240)),ROW(مسودة!$C$228:$C$257)),ROW()-ROW(AF241)+1)),مسودة!AF229:'مسودة'!AF$257)),0))</f>
        <v>18</v>
      </c>
      <c r="AG241" s="32">
        <f t="array" ref="AG241">IF($C$240="","",IFERROR(MAX(IF((ROW(مسودة!$C$228:$C$257)=SMALL(IF((ROW(مسودة!$C$228:$C$257)*(مسودة!$C$228:$C$257=$C$240)),ROW(مسودة!$C$228:$C$257)),ROW()-ROW(AG241)+1)),مسودة!AG229:'مسودة'!AG$257)),0))</f>
        <v>29</v>
      </c>
      <c r="AH241" s="32">
        <f t="array" ref="AH241">IF($C$240="","",IFERROR(MAX(IF((ROW(مسودة!$C$228:$C$257)=SMALL(IF((ROW(مسودة!$C$228:$C$257)*(مسودة!$C$228:$C$257=$C$240)),ROW(مسودة!$C$228:$C$257)),ROW()-ROW(AH241)+1)),مسودة!AH229:'مسودة'!AH$257)),0))</f>
        <v>7</v>
      </c>
      <c r="AI241" s="32">
        <f t="array" ref="AI241">IF($C$240="","",IFERROR(MAX(IF((ROW(مسودة!$C$228:$C$257)=SMALL(IF((ROW(مسودة!$C$228:$C$257)*(مسودة!$C$228:$C$257=$C$240)),ROW(مسودة!$C$228:$C$257)),ROW()-ROW(AI241)+1)),مسودة!AI229:'مسودة'!AI$257)),0))</f>
        <v>12</v>
      </c>
      <c r="AJ241" s="32">
        <f t="array" ref="AJ241">IF($C$240="","",IFERROR(MAX(IF((ROW(مسودة!$C$228:$C$257)=SMALL(IF((ROW(مسودة!$C$228:$C$257)*(مسودة!$C$228:$C$257=$C$240)),ROW(مسودة!$C$228:$C$257)),ROW()-ROW(AJ241)+1)),مسودة!AJ229:'مسودة'!AJ$257)),0))</f>
        <v>19</v>
      </c>
      <c r="AK241" s="32">
        <f t="array" ref="AK241">IF($C$240="","",IFERROR(MAX(IF((ROW(مسودة!$C$228:$C$257)=SMALL(IF((ROW(مسودة!$C$228:$C$257)*(مسودة!$C$228:$C$257=$C$240)),ROW(مسودة!$C$228:$C$257)),ROW()-ROW(AK241)+1)),مسودة!AK229:'مسودة'!AK$257)),0))</f>
        <v>4</v>
      </c>
      <c r="AL241" s="32">
        <f t="array" ref="AL241">IF($C$240="","",IFERROR(MAX(IF((ROW(مسودة!$C$228:$C$257)=SMALL(IF((ROW(مسودة!$C$228:$C$257)*(مسودة!$C$228:$C$257=$C$240)),ROW(مسودة!$C$228:$C$257)),ROW()-ROW(AL241)+1)),مسودة!AL229:'مسودة'!AL$257)),0))</f>
        <v>7</v>
      </c>
      <c r="AM241" s="32">
        <f t="array" ref="AM241">IF($C$240="","",IFERROR(MAX(IF((ROW(مسودة!$C$228:$C$257)=SMALL(IF((ROW(مسودة!$C$228:$C$257)*(مسودة!$C$228:$C$257=$C$240)),ROW(مسودة!$C$228:$C$257)),ROW()-ROW(AM241)+1)),مسودة!AM229:'مسودة'!AM$257)),0))</f>
        <v>11</v>
      </c>
      <c r="AN241" s="48"/>
      <c r="AO241" s="48"/>
      <c r="AP241" s="48"/>
      <c r="AQ241" s="100"/>
      <c r="AR241" s="101"/>
      <c r="AS241" s="100"/>
      <c r="AT241" s="101"/>
      <c r="AU241" s="96"/>
    </row>
    <row r="242" spans="2:47" ht="28.5" customHeight="1" thickBot="1">
      <c r="B242" s="40"/>
      <c r="C242" s="85"/>
      <c r="D242" s="43"/>
      <c r="E242" s="43"/>
      <c r="F242" s="14" t="s">
        <v>32</v>
      </c>
      <c r="G242" s="32">
        <f t="array" ref="G242">IF($C$240="","",IFERROR(MAX(IF((ROW(مسودة!$C$228:$C$257)=SMALL(IF((ROW(مسودة!$C$228:$C$257)*(مسودة!$C$228:$C$257=$C$240)),ROW(مسودة!$C$228:$C$257)),ROW()-ROW(G242)+1)),مسودة!G230:'مسودة'!G$257)),0))</f>
        <v>44</v>
      </c>
      <c r="H242" s="32">
        <f t="array" ref="H242">IF($C$240="","",IFERROR(MAX(IF((ROW(مسودة!$C$228:$C$257)=SMALL(IF((ROW(مسودة!$C$228:$C$257)*(مسودة!$C$228:$C$257=$C$240)),ROW(مسودة!$C$228:$C$257)),ROW()-ROW(H242)+1)),مسودة!H230:'مسودة'!H$257)),0))</f>
        <v>113</v>
      </c>
      <c r="I242" s="32">
        <f t="array" ref="I242">IF($C$240="","",IFERROR(MAX(IF((ROW(مسودة!$C$228:$C$257)=SMALL(IF((ROW(مسودة!$C$228:$C$257)*(مسودة!$C$228:$C$257=$C$240)),ROW(مسودة!$C$228:$C$257)),ROW()-ROW(I242)+1)),مسودة!I230:'مسودة'!I$257)),0))</f>
        <v>157</v>
      </c>
      <c r="J242" s="32">
        <f t="array" ref="J242">IF($C$240="","",IFERROR(MAX(IF((ROW(مسودة!$C$228:$C$257)=SMALL(IF((ROW(مسودة!$C$228:$C$257)*(مسودة!$C$228:$C$257=$C$240)),ROW(مسودة!$C$228:$C$257)),ROW()-ROW(J242)+1)),مسودة!J230:'مسودة'!J$257)),0))</f>
        <v>42</v>
      </c>
      <c r="K242" s="32">
        <f t="array" ref="K242">IF($C$240="","",IFERROR(MAX(IF((ROW(مسودة!$C$228:$C$257)=SMALL(IF((ROW(مسودة!$C$228:$C$257)*(مسودة!$C$228:$C$257=$C$240)),ROW(مسودة!$C$228:$C$257)),ROW()-ROW(K242)+1)),مسودة!K230:'مسودة'!K$257)),0))</f>
        <v>82</v>
      </c>
      <c r="L242" s="32">
        <f t="array" ref="L242">IF($C$240="","",IFERROR(MAX(IF((ROW(مسودة!$C$228:$C$257)=SMALL(IF((ROW(مسودة!$C$228:$C$257)*(مسودة!$C$228:$C$257=$C$240)),ROW(مسودة!$C$228:$C$257)),ROW()-ROW(L242)+1)),مسودة!L230:'مسودة'!L$257)),0))</f>
        <v>124</v>
      </c>
      <c r="M242" s="32">
        <f t="array" ref="M242">IF($C$240="","",IFERROR(MAX(IF((ROW(مسودة!$C$228:$C$257)=SMALL(IF((ROW(مسودة!$C$228:$C$257)*(مسودة!$C$228:$C$257=$C$240)),ROW(مسودة!$C$228:$C$257)),ROW()-ROW(M242)+1)),مسودة!M230:'مسودة'!M$257)),0))</f>
        <v>35</v>
      </c>
      <c r="N242" s="32">
        <f t="array" ref="N242">IF($C$240="","",IFERROR(MAX(IF((ROW(مسودة!$C$228:$C$257)=SMALL(IF((ROW(مسودة!$C$228:$C$257)*(مسودة!$C$228:$C$257=$C$240)),ROW(مسودة!$C$228:$C$257)),ROW()-ROW(N242)+1)),مسودة!N230:'مسودة'!N$257)),0))</f>
        <v>81</v>
      </c>
      <c r="O242" s="32">
        <f t="array" ref="O242">IF($C$240="","",IFERROR(MAX(IF((ROW(مسودة!$C$228:$C$257)=SMALL(IF((ROW(مسودة!$C$228:$C$257)*(مسودة!$C$228:$C$257=$C$240)),ROW(مسودة!$C$228:$C$257)),ROW()-ROW(O242)+1)),مسودة!O230:'مسودة'!O$257)),0))</f>
        <v>116</v>
      </c>
      <c r="P242" s="32">
        <f t="array" ref="P242">IF($C$240="","",IFERROR(MAX(IF((ROW(مسودة!$C$228:$C$257)=SMALL(IF((ROW(مسودة!$C$228:$C$257)*(مسودة!$C$228:$C$257=$C$240)),ROW(مسودة!$C$228:$C$257)),ROW()-ROW(P242)+1)),مسودة!P230:'مسودة'!P$257)),0))</f>
        <v>28</v>
      </c>
      <c r="Q242" s="32">
        <f t="array" ref="Q242">IF($C$240="","",IFERROR(MAX(IF((ROW(مسودة!$C$228:$C$257)=SMALL(IF((ROW(مسودة!$C$228:$C$257)*(مسودة!$C$228:$C$257=$C$240)),ROW(مسودة!$C$228:$C$257)),ROW()-ROW(Q242)+1)),مسودة!Q230:'مسودة'!Q$257)),0))</f>
        <v>40</v>
      </c>
      <c r="R242" s="32">
        <f t="array" ref="R242">IF($C$240="","",IFERROR(MAX(IF((ROW(مسودة!$C$228:$C$257)=SMALL(IF((ROW(مسودة!$C$228:$C$257)*(مسودة!$C$228:$C$257=$C$240)),ROW(مسودة!$C$228:$C$257)),ROW()-ROW(R242)+1)),مسودة!R230:'مسودة'!R$257)),0))</f>
        <v>68</v>
      </c>
      <c r="S242" s="32">
        <f t="array" ref="S242">IF($C$240="","",IFERROR(MAX(IF((ROW(مسودة!$C$228:$C$257)=SMALL(IF((ROW(مسودة!$C$228:$C$257)*(مسودة!$C$228:$C$257=$C$240)),ROW(مسودة!$C$228:$C$257)),ROW()-ROW(S242)+1)),مسودة!S230:'مسودة'!S$257)),0))</f>
        <v>37</v>
      </c>
      <c r="T242" s="32">
        <f t="array" ref="T242">IF($C$240="","",IFERROR(MAX(IF((ROW(مسودة!$C$228:$C$257)=SMALL(IF((ROW(مسودة!$C$228:$C$257)*(مسودة!$C$228:$C$257=$C$240)),ROW(مسودة!$C$228:$C$257)),ROW()-ROW(T242)+1)),مسودة!T230:'مسودة'!T$257)),0))</f>
        <v>39</v>
      </c>
      <c r="U242" s="32">
        <f t="array" ref="U242">IF($C$240="","",IFERROR(MAX(IF((ROW(مسودة!$C$228:$C$257)=SMALL(IF((ROW(مسودة!$C$228:$C$257)*(مسودة!$C$228:$C$257=$C$240)),ROW(مسودة!$C$228:$C$257)),ROW()-ROW(U242)+1)),مسودة!U230:'مسودة'!U$257)),0))</f>
        <v>76</v>
      </c>
      <c r="V242" s="32">
        <f t="array" ref="V242">IF($C$240="","",IFERROR(MAX(IF((ROW(مسودة!$C$228:$C$257)=SMALL(IF((ROW(مسودة!$C$228:$C$257)*(مسودة!$C$228:$C$257=$C$240)),ROW(مسودة!$C$228:$C$257)),ROW()-ROW(V242)+1)),مسودة!V230:'مسودة'!V$257)),0))</f>
        <v>34</v>
      </c>
      <c r="W242" s="32">
        <f t="array" ref="W242">IF($C$240="","",IFERROR(MAX(IF((ROW(مسودة!$C$228:$C$257)=SMALL(IF((ROW(مسودة!$C$228:$C$257)*(مسودة!$C$228:$C$257=$C$240)),ROW(مسودة!$C$228:$C$257)),ROW()-ROW(W242)+1)),مسودة!W230:'مسودة'!W$257)),0))</f>
        <v>37</v>
      </c>
      <c r="X242" s="32">
        <f t="array" ref="X242">IF($C$240="","",IFERROR(MAX(IF((ROW(مسودة!$C$228:$C$257)=SMALL(IF((ROW(مسودة!$C$228:$C$257)*(مسودة!$C$228:$C$257=$C$240)),ROW(مسودة!$C$228:$C$257)),ROW()-ROW(X242)+1)),مسودة!X230:'مسودة'!X$257)),0))</f>
        <v>71</v>
      </c>
      <c r="Y242" s="32">
        <f t="array" ref="Y242">IF($C$240="","",IFERROR(MAX(IF((ROW(مسودة!$C$228:$C$257)=SMALL(IF((ROW(مسودة!$C$228:$C$257)*(مسودة!$C$228:$C$257=$C$240)),ROW(مسودة!$C$228:$C$257)),ROW()-ROW(Y242)+1)),مسودة!Y230:'مسودة'!Y$257)),0))</f>
        <v>17</v>
      </c>
      <c r="Z242" s="32">
        <f t="array" ref="Z242">IF($C$240="","",IFERROR(MAX(IF((ROW(مسودة!$C$228:$C$257)=SMALL(IF((ROW(مسودة!$C$228:$C$257)*(مسودة!$C$228:$C$257=$C$240)),ROW(مسودة!$C$228:$C$257)),ROW()-ROW(Z242)+1)),مسودة!Z230:'مسودة'!Z$257)),0))</f>
        <v>47</v>
      </c>
      <c r="AA242" s="32">
        <f t="array" ref="AA242">IF($C$240="","",IFERROR(MAX(IF((ROW(مسودة!$C$228:$C$257)=SMALL(IF((ROW(مسودة!$C$228:$C$257)*(مسودة!$C$228:$C$257=$C$240)),ROW(مسودة!$C$228:$C$257)),ROW()-ROW(AA242)+1)),مسودة!AA230:'مسودة'!AA$257)),0))</f>
        <v>64</v>
      </c>
      <c r="AB242" s="32">
        <f t="array" ref="AB242">IF($C$240="","",IFERROR(MAX(IF((ROW(مسودة!$C$228:$C$257)=SMALL(IF((ROW(مسودة!$C$228:$C$257)*(مسودة!$C$228:$C$257=$C$240)),ROW(مسودة!$C$228:$C$257)),ROW()-ROW(AB242)+1)),مسودة!AB230:'مسودة'!AB$257)),0))</f>
        <v>28</v>
      </c>
      <c r="AC242" s="32">
        <f t="array" ref="AC242">IF($C$240="","",IFERROR(MAX(IF((ROW(مسودة!$C$228:$C$257)=SMALL(IF((ROW(مسودة!$C$228:$C$257)*(مسودة!$C$228:$C$257=$C$240)),ROW(مسودة!$C$228:$C$257)),ROW()-ROW(AC242)+1)),مسودة!AC230:'مسودة'!AC$257)),0))</f>
        <v>27</v>
      </c>
      <c r="AD242" s="32">
        <f t="array" ref="AD242">IF($C$240="","",IFERROR(MAX(IF((ROW(مسودة!$C$228:$C$257)=SMALL(IF((ROW(مسودة!$C$228:$C$257)*(مسودة!$C$228:$C$257=$C$240)),ROW(مسودة!$C$228:$C$257)),ROW()-ROW(AD242)+1)),مسودة!AD230:'مسودة'!AD$257)),0))</f>
        <v>55</v>
      </c>
      <c r="AE242" s="32">
        <f t="array" ref="AE242">IF($C$240="","",IFERROR(MAX(IF((ROW(مسودة!$C$228:$C$257)=SMALL(IF((ROW(مسودة!$C$228:$C$257)*(مسودة!$C$228:$C$257=$C$240)),ROW(مسودة!$C$228:$C$257)),ROW()-ROW(AE242)+1)),مسودة!AE230:'مسودة'!AE$257)),0))</f>
        <v>20</v>
      </c>
      <c r="AF242" s="32">
        <f t="array" ref="AF242">IF($C$240="","",IFERROR(MAX(IF((ROW(مسودة!$C$228:$C$257)=SMALL(IF((ROW(مسودة!$C$228:$C$257)*(مسودة!$C$228:$C$257=$C$240)),ROW(مسودة!$C$228:$C$257)),ROW()-ROW(AF242)+1)),مسودة!AF230:'مسودة'!AF$257)),0))</f>
        <v>41</v>
      </c>
      <c r="AG242" s="32">
        <f t="array" ref="AG242">IF($C$240="","",IFERROR(MAX(IF((ROW(مسودة!$C$228:$C$257)=SMALL(IF((ROW(مسودة!$C$228:$C$257)*(مسودة!$C$228:$C$257=$C$240)),ROW(مسودة!$C$228:$C$257)),ROW()-ROW(AG242)+1)),مسودة!AG230:'مسودة'!AG$257)),0))</f>
        <v>61</v>
      </c>
      <c r="AH242" s="32">
        <f t="array" ref="AH242">IF($C$240="","",IFERROR(MAX(IF((ROW(مسودة!$C$228:$C$257)=SMALL(IF((ROW(مسودة!$C$228:$C$257)*(مسودة!$C$228:$C$257=$C$240)),ROW(مسودة!$C$228:$C$257)),ROW()-ROW(AH242)+1)),مسودة!AH230:'مسودة'!AH$257)),0))</f>
        <v>14</v>
      </c>
      <c r="AI242" s="32">
        <f t="array" ref="AI242">IF($C$240="","",IFERROR(MAX(IF((ROW(مسودة!$C$228:$C$257)=SMALL(IF((ROW(مسودة!$C$228:$C$257)*(مسودة!$C$228:$C$257=$C$240)),ROW(مسودة!$C$228:$C$257)),ROW()-ROW(AI242)+1)),مسودة!AI230:'مسودة'!AI$257)),0))</f>
        <v>26</v>
      </c>
      <c r="AJ242" s="32">
        <f t="array" ref="AJ242">IF($C$240="","",IFERROR(MAX(IF((ROW(مسودة!$C$228:$C$257)=SMALL(IF((ROW(مسودة!$C$228:$C$257)*(مسودة!$C$228:$C$257=$C$240)),ROW(مسودة!$C$228:$C$257)),ROW()-ROW(AJ242)+1)),مسودة!AJ230:'مسودة'!AJ$257)),0))</f>
        <v>40</v>
      </c>
      <c r="AK242" s="32">
        <f t="array" ref="AK242">IF($C$240="","",IFERROR(MAX(IF((ROW(مسودة!$C$228:$C$257)=SMALL(IF((ROW(مسودة!$C$228:$C$257)*(مسودة!$C$228:$C$257=$C$240)),ROW(مسودة!$C$228:$C$257)),ROW()-ROW(AK242)+1)),مسودة!AK230:'مسودة'!AK$257)),0))</f>
        <v>9</v>
      </c>
      <c r="AL242" s="32">
        <f t="array" ref="AL242">IF($C$240="","",IFERROR(MAX(IF((ROW(مسودة!$C$228:$C$257)=SMALL(IF((ROW(مسودة!$C$228:$C$257)*(مسودة!$C$228:$C$257=$C$240)),ROW(مسودة!$C$228:$C$257)),ROW()-ROW(AL242)+1)),مسودة!AL230:'مسودة'!AL$257)),0))</f>
        <v>13</v>
      </c>
      <c r="AM242" s="32">
        <f t="array" ref="AM242">IF($C$240="","",IFERROR(MAX(IF((ROW(مسودة!$C$228:$C$257)=SMALL(IF((ROW(مسودة!$C$228:$C$257)*(مسودة!$C$228:$C$257=$C$240)),ROW(مسودة!$C$228:$C$257)),ROW()-ROW(AM242)+1)),مسودة!AM230:'مسودة'!AM$257)),0))</f>
        <v>22</v>
      </c>
      <c r="AN242" s="32">
        <f t="array" ref="AN242">IF($C$240="","",IFERROR(MAX(IF((ROW(مسودة!$C$228:$C$257)=SMALL(IF((ROW(مسودة!$C$228:$C$257)*(مسودة!$C$228:$C$257=$C$240)),ROW(مسودة!$C$228:$C$257)),ROW()-ROW(AN242)+1)),مسودة!AN230:AN$257)),0))</f>
        <v>854</v>
      </c>
      <c r="AO242" s="32">
        <f t="array" ref="AO242">IF($C$240="","",IFERROR(MAX(IF((ROW(مسودة!$C$228:$C$257)=SMALL(IF((ROW(مسودة!$C$228:$C$257)*(مسودة!$C$228:$C$257=$C$240)),ROW(مسودة!$C$228:$C$257)),ROW()-ROW(AO242)+1)),مسودة!AO230:AO$257)),0))</f>
        <v>64.696969696969703</v>
      </c>
      <c r="AP242" s="32" t="str">
        <f>IF(AO242&lt;50,"   ",IF(AO242&lt;65,"مقبول",IF(AO242&lt;75,"جيد",IF(AO242&lt;85,"جيدجداً",IF(AO242&lt;=100,"ممتاز","")))))</f>
        <v>مقبول</v>
      </c>
      <c r="AQ242" s="102"/>
      <c r="AR242" s="103"/>
      <c r="AS242" s="102"/>
      <c r="AT242" s="103"/>
      <c r="AU242" s="97"/>
    </row>
    <row r="243" spans="2:47" ht="28.5" customHeight="1" thickBot="1">
      <c r="B243" s="40">
        <f t="shared" ref="B243" si="33">B240+1</f>
        <v>54</v>
      </c>
      <c r="C243" s="90">
        <f t="array" ref="C243">IF(ISERROR(INDEX(مسودة!$C$228:$AV$257,SMALL(IF((مسودة!$AV$228:$AV$257="ناجح"),ROW(مسودة!$C$228:$AV$257)-MIN(ROW(مسودة!$C$228:$AV$257))+1,""),ROW(A4)),COLUMN(A4))),"",INDEX(مسودة!$C$228:$AV$257,SMALL(IF((مسودة!$AV$228:$AV$257="ناجح"),ROW(مسودة!$C$228:$AV$257)-MIN(ROW(مسودة!$C$228:$AV$257))+1,""),ROW(A4)),COLUMN(A4)))</f>
        <v>668</v>
      </c>
      <c r="D243" s="87" t="str">
        <f>IF(C243&lt;&gt;"",VLOOKUP(C243,مسودة!$C$228:$D$257,2,0),"")</f>
        <v xml:space="preserve">خيري خالد </v>
      </c>
      <c r="E243" s="87">
        <f>IF(C243&lt;&gt;"",VLOOKUP(C243,مسودة!$C$228:$E$257,3,0),"")</f>
        <v>270</v>
      </c>
      <c r="F243" s="11" t="s">
        <v>30</v>
      </c>
      <c r="G243" s="32">
        <f t="array" ref="G243">IF($C$243="","",IFERROR(MAX(IF((ROW(مسودة!$C$228:$C$257)=SMALL(IF((ROW(مسودة!$C$228:$C$257)*(مسودة!$C$228:$C$257=$C$243)),ROW(مسودة!$C$228:$C$257)),ROW()-ROW(G243)+1)),مسودة!G228:'مسودة'!G$257)),0))</f>
        <v>30</v>
      </c>
      <c r="H243" s="32">
        <f t="array" ref="H243">IF($C$243="","",IFERROR(MAX(IF((ROW(مسودة!$C$228:$C$257)=SMALL(IF((ROW(مسودة!$C$228:$C$257)*(مسودة!$C$228:$C$257=$C$243)),ROW(مسودة!$C$228:$C$257)),ROW()-ROW(H243)+1)),مسودة!H228:'مسودة'!H$257)),0))</f>
        <v>70</v>
      </c>
      <c r="I243" s="32">
        <f t="array" ref="I243">IF($C$243="","",IFERROR(MAX(IF((ROW(مسودة!$C$228:$C$257)=SMALL(IF((ROW(مسودة!$C$228:$C$257)*(مسودة!$C$228:$C$257=$C$243)),ROW(مسودة!$C$228:$C$257)),ROW()-ROW(I243)+1)),مسودة!I228:'مسودة'!I$257)),0))</f>
        <v>100</v>
      </c>
      <c r="J243" s="32">
        <f t="array" ref="J243">IF($C$243="","",IFERROR(MAX(IF((ROW(مسودة!$C$228:$C$257)=SMALL(IF((ROW(مسودة!$C$228:$C$257)*(مسودة!$C$228:$C$257=$C$243)),ROW(مسودة!$C$228:$C$257)),ROW()-ROW(J243)+1)),مسودة!J228:'مسودة'!J$257)),0))</f>
        <v>30</v>
      </c>
      <c r="K243" s="32">
        <f t="array" ref="K243">IF($C$243="","",IFERROR(MAX(IF((ROW(مسودة!$C$228:$C$257)=SMALL(IF((ROW(مسودة!$C$228:$C$257)*(مسودة!$C$228:$C$257=$C$243)),ROW(مسودة!$C$228:$C$257)),ROW()-ROW(K243)+1)),مسودة!K228:'مسودة'!K$257)),0))</f>
        <v>39</v>
      </c>
      <c r="L243" s="32">
        <f t="array" ref="L243">IF($C$243="","",IFERROR(MAX(IF((ROW(مسودة!$C$228:$C$257)=SMALL(IF((ROW(مسودة!$C$228:$C$257)*(مسودة!$C$228:$C$257=$C$243)),ROW(مسودة!$C$228:$C$257)),ROW()-ROW(L243)+1)),مسودة!L228:'مسودة'!L$257)),0))</f>
        <v>69</v>
      </c>
      <c r="M243" s="32">
        <f t="array" ref="M243">IF($C$243="","",IFERROR(MAX(IF((ROW(مسودة!$C$228:$C$257)=SMALL(IF((ROW(مسودة!$C$228:$C$257)*(مسودة!$C$228:$C$257=$C$243)),ROW(مسودة!$C$228:$C$257)),ROW()-ROW(M243)+1)),مسودة!M228:'مسودة'!M$257)),0))</f>
        <v>27</v>
      </c>
      <c r="N243" s="32">
        <f t="array" ref="N243">IF($C$243="","",IFERROR(MAX(IF((ROW(مسودة!$C$228:$C$257)=SMALL(IF((ROW(مسودة!$C$228:$C$257)*(مسودة!$C$228:$C$257=$C$243)),ROW(مسودة!$C$228:$C$257)),ROW()-ROW(N243)+1)),مسودة!N228:'مسودة'!N$257)),0))</f>
        <v>48</v>
      </c>
      <c r="O243" s="32">
        <f t="array" ref="O243">IF($C$243="","",IFERROR(MAX(IF((ROW(مسودة!$C$228:$C$257)=SMALL(IF((ROW(مسودة!$C$228:$C$257)*(مسودة!$C$228:$C$257=$C$243)),ROW(مسودة!$C$228:$C$257)),ROW()-ROW(O243)+1)),مسودة!O228:'مسودة'!O$257)),0))</f>
        <v>75</v>
      </c>
      <c r="P243" s="32">
        <f t="array" ref="P243">IF($C$243="","",IFERROR(MAX(IF((ROW(مسودة!$C$228:$C$257)=SMALL(IF((ROW(مسودة!$C$228:$C$257)*(مسودة!$C$228:$C$257=$C$243)),ROW(مسودة!$C$228:$C$257)),ROW()-ROW(P243)+1)),مسودة!P228:'مسودة'!P$257)),0))</f>
        <v>24</v>
      </c>
      <c r="Q243" s="32">
        <f t="array" ref="Q243">IF($C$243="","",IFERROR(MAX(IF((ROW(مسودة!$C$228:$C$257)=SMALL(IF((ROW(مسودة!$C$228:$C$257)*(مسودة!$C$228:$C$257=$C$243)),ROW(مسودة!$C$228:$C$257)),ROW()-ROW(Q243)+1)),مسودة!Q228:'مسودة'!Q$257)),0))</f>
        <v>36</v>
      </c>
      <c r="R243" s="32">
        <f t="array" ref="R243">IF($C$243="","",IFERROR(MAX(IF((ROW(مسودة!$C$228:$C$257)=SMALL(IF((ROW(مسودة!$C$228:$C$257)*(مسودة!$C$228:$C$257=$C$243)),ROW(مسودة!$C$228:$C$257)),ROW()-ROW(R243)+1)),مسودة!R228:'مسودة'!R$257)),0))</f>
        <v>60</v>
      </c>
      <c r="S243" s="32">
        <f t="array" ref="S243">IF($C$243="","",IFERROR(MAX(IF((ROW(مسودة!$C$228:$C$257)=SMALL(IF((ROW(مسودة!$C$228:$C$257)*(مسودة!$C$228:$C$257=$C$243)),ROW(مسودة!$C$228:$C$257)),ROW()-ROW(S243)+1)),مسودة!S228:'مسودة'!S$257)),0))</f>
        <v>24</v>
      </c>
      <c r="T243" s="32">
        <f t="array" ref="T243">IF($C$243="","",IFERROR(MAX(IF((ROW(مسودة!$C$228:$C$257)=SMALL(IF((ROW(مسودة!$C$228:$C$257)*(مسودة!$C$228:$C$257=$C$243)),ROW(مسودة!$C$228:$C$257)),ROW()-ROW(T243)+1)),مسودة!T228:'مسودة'!T$257)),0))</f>
        <v>25</v>
      </c>
      <c r="U243" s="32">
        <f t="array" ref="U243">IF($C$243="","",IFERROR(MAX(IF((ROW(مسودة!$C$228:$C$257)=SMALL(IF((ROW(مسودة!$C$228:$C$257)*(مسودة!$C$228:$C$257=$C$243)),ROW(مسودة!$C$228:$C$257)),ROW()-ROW(U243)+1)),مسودة!U228:'مسودة'!U$257)),0))</f>
        <v>49</v>
      </c>
      <c r="V243" s="32">
        <f t="array" ref="V243">IF($C$243="","",IFERROR(MAX(IF((ROW(مسودة!$C$228:$C$257)=SMALL(IF((ROW(مسودة!$C$228:$C$257)*(مسودة!$C$228:$C$257=$C$243)),ROW(مسودة!$C$228:$C$257)),ROW()-ROW(V243)+1)),مسودة!V228:'مسودة'!V$257)),0))</f>
        <v>21</v>
      </c>
      <c r="W243" s="32">
        <f t="array" ref="W243">IF($C$243="","",IFERROR(MAX(IF((ROW(مسودة!$C$228:$C$257)=SMALL(IF((ROW(مسودة!$C$228:$C$257)*(مسودة!$C$228:$C$257=$C$243)),ROW(مسودة!$C$228:$C$257)),ROW()-ROW(W243)+1)),مسودة!W228:'مسودة'!W$257)),0))</f>
        <v>35</v>
      </c>
      <c r="X243" s="32">
        <f t="array" ref="X243">IF($C$243="","",IFERROR(MAX(IF((ROW(مسودة!$C$228:$C$257)=SMALL(IF((ROW(مسودة!$C$228:$C$257)*(مسودة!$C$228:$C$257=$C$243)),ROW(مسودة!$C$228:$C$257)),ROW()-ROW(X243)+1)),مسودة!X228:'مسودة'!X$257)),0))</f>
        <v>56</v>
      </c>
      <c r="Y243" s="32">
        <f t="array" ref="Y243">IF($C$243="","",IFERROR(MAX(IF((ROW(مسودة!$C$228:$C$257)=SMALL(IF((ROW(مسودة!$C$228:$C$257)*(مسودة!$C$228:$C$257=$C$243)),ROW(مسودة!$C$228:$C$257)),ROW()-ROW(Y243)+1)),مسودة!Y228:'مسودة'!Y$257)),0))</f>
        <v>10</v>
      </c>
      <c r="Z243" s="32">
        <f t="array" ref="Z243">IF($C$243="","",IFERROR(MAX(IF((ROW(مسودة!$C$228:$C$257)=SMALL(IF((ROW(مسودة!$C$228:$C$257)*(مسودة!$C$228:$C$257=$C$243)),ROW(مسودة!$C$228:$C$257)),ROW()-ROW(Z243)+1)),مسودة!Z228:'مسودة'!Z$257)),0))</f>
        <v>28</v>
      </c>
      <c r="AA243" s="32">
        <f t="array" ref="AA243">IF($C$243="","",IFERROR(MAX(IF((ROW(مسودة!$C$228:$C$257)=SMALL(IF((ROW(مسودة!$C$228:$C$257)*(مسودة!$C$228:$C$257=$C$243)),ROW(مسودة!$C$228:$C$257)),ROW()-ROW(AA243)+1)),مسودة!AA228:'مسودة'!AA$257)),0))</f>
        <v>38</v>
      </c>
      <c r="AB243" s="32">
        <f t="array" ref="AB243">IF($C$243="","",IFERROR(MAX(IF((ROW(مسودة!$C$228:$C$257)=SMALL(IF((ROW(مسودة!$C$228:$C$257)*(مسودة!$C$228:$C$257=$C$243)),ROW(مسودة!$C$228:$C$257)),ROW()-ROW(AB243)+1)),مسودة!AB228:'مسودة'!AB$257)),0))</f>
        <v>16</v>
      </c>
      <c r="AC243" s="32">
        <f t="array" ref="AC243">IF($C$243="","",IFERROR(MAX(IF((ROW(مسودة!$C$228:$C$257)=SMALL(IF((ROW(مسودة!$C$228:$C$257)*(مسودة!$C$228:$C$257=$C$243)),ROW(مسودة!$C$228:$C$257)),ROW()-ROW(AC243)+1)),مسودة!AC228:'مسودة'!AC$257)),0))</f>
        <v>22</v>
      </c>
      <c r="AD243" s="32">
        <f t="array" ref="AD243">IF($C$243="","",IFERROR(MAX(IF((ROW(مسودة!$C$228:$C$257)=SMALL(IF((ROW(مسودة!$C$228:$C$257)*(مسودة!$C$228:$C$257=$C$243)),ROW(مسودة!$C$228:$C$257)),ROW()-ROW(AD243)+1)),مسودة!AD228:'مسودة'!AD$257)),0))</f>
        <v>38</v>
      </c>
      <c r="AE243" s="32">
        <f t="array" ref="AE243">IF($C$243="","",IFERROR(MAX(IF((ROW(مسودة!$C$228:$C$257)=SMALL(IF((ROW(مسودة!$C$228:$C$257)*(مسودة!$C$228:$C$257=$C$243)),ROW(مسودة!$C$228:$C$257)),ROW()-ROW(AE243)+1)),مسودة!AE228:'مسودة'!AE$257)),0))</f>
        <v>12</v>
      </c>
      <c r="AF243" s="32">
        <f t="array" ref="AF243">IF($C$243="","",IFERROR(MAX(IF((ROW(مسودة!$C$228:$C$257)=SMALL(IF((ROW(مسودة!$C$228:$C$257)*(مسودة!$C$228:$C$257=$C$243)),ROW(مسودة!$C$228:$C$257)),ROW()-ROW(AF243)+1)),مسودة!AF228:'مسودة'!AF$257)),0))</f>
        <v>25</v>
      </c>
      <c r="AG243" s="32">
        <f t="array" ref="AG243">IF($C$243="","",IFERROR(MAX(IF((ROW(مسودة!$C$228:$C$257)=SMALL(IF((ROW(مسودة!$C$228:$C$257)*(مسودة!$C$228:$C$257=$C$243)),ROW(مسودة!$C$228:$C$257)),ROW()-ROW(AG243)+1)),مسودة!AG228:'مسودة'!AG$257)),0))</f>
        <v>37</v>
      </c>
      <c r="AH243" s="32">
        <f t="array" ref="AH243">IF($C$243="","",IFERROR(MAX(IF((ROW(مسودة!$C$228:$C$257)=SMALL(IF((ROW(مسودة!$C$228:$C$257)*(مسودة!$C$228:$C$257=$C$243)),ROW(مسودة!$C$228:$C$257)),ROW()-ROW(AH243)+1)),مسودة!AH228:'مسودة'!AH$257)),0))</f>
        <v>12</v>
      </c>
      <c r="AI243" s="32">
        <f t="array" ref="AI243">IF($C$243="","",IFERROR(MAX(IF((ROW(مسودة!$C$228:$C$257)=SMALL(IF((ROW(مسودة!$C$228:$C$257)*(مسودة!$C$228:$C$257=$C$243)),ROW(مسودة!$C$228:$C$257)),ROW()-ROW(AI243)+1)),مسودة!AI228:'مسودة'!AI$257)),0))</f>
        <v>25</v>
      </c>
      <c r="AJ243" s="32">
        <f t="array" ref="AJ243">IF($C$243="","",IFERROR(MAX(IF((ROW(مسودة!$C$228:$C$257)=SMALL(IF((ROW(مسودة!$C$228:$C$257)*(مسودة!$C$228:$C$257=$C$243)),ROW(مسودة!$C$228:$C$257)),ROW()-ROW(AJ243)+1)),مسودة!AJ228:'مسودة'!AJ$257)),0))</f>
        <v>37</v>
      </c>
      <c r="AK243" s="32">
        <f t="array" ref="AK243">IF($C$243="","",IFERROR(MAX(IF((ROW(مسودة!$C$228:$C$257)=SMALL(IF((ROW(مسودة!$C$228:$C$257)*(مسودة!$C$228:$C$257=$C$243)),ROW(مسودة!$C$228:$C$257)),ROW()-ROW(AK243)+1)),مسودة!AK228:'مسودة'!AK$257)),0))</f>
        <v>6</v>
      </c>
      <c r="AL243" s="32">
        <f t="array" ref="AL243">IF($C$243="","",IFERROR(MAX(IF((ROW(مسودة!$C$228:$C$257)=SMALL(IF((ROW(مسودة!$C$228:$C$257)*(مسودة!$C$228:$C$257=$C$243)),ROW(مسودة!$C$228:$C$257)),ROW()-ROW(AL243)+1)),مسودة!AL228:'مسودة'!AL$257)),0))</f>
        <v>11</v>
      </c>
      <c r="AM243" s="32">
        <f t="array" ref="AM243">IF($C$243="","",IFERROR(MAX(IF((ROW(مسودة!$C$228:$C$257)=SMALL(IF((ROW(مسودة!$C$228:$C$257)*(مسودة!$C$228:$C$257=$C$243)),ROW(مسودة!$C$228:$C$257)),ROW()-ROW(AM243)+1)),مسودة!AM228:'مسودة'!AM$257)),0))</f>
        <v>17</v>
      </c>
      <c r="AN243" s="46"/>
      <c r="AO243" s="46"/>
      <c r="AP243" s="47"/>
      <c r="AQ243" s="41"/>
      <c r="AR243" s="41"/>
      <c r="AS243" s="41"/>
      <c r="AT243" s="41"/>
      <c r="AU243" s="95" t="str">
        <f>IFERROR(LOOKUP(2,1/((مسودة!$C$228:$C$257=C243)*(مسودة!$F$228:$F$257=F243)),مسودة!$AV$228:$AV$257),"")</f>
        <v>ناجح</v>
      </c>
    </row>
    <row r="244" spans="2:47" ht="28.5" customHeight="1" thickBot="1">
      <c r="B244" s="40"/>
      <c r="C244" s="91"/>
      <c r="D244" s="43"/>
      <c r="E244" s="43"/>
      <c r="F244" s="11" t="s">
        <v>31</v>
      </c>
      <c r="G244" s="32">
        <f t="array" ref="G244">IF($C$243="","",IFERROR(MAX(IF((ROW(مسودة!$C$228:$C$257)=SMALL(IF((ROW(مسودة!$C$228:$C$257)*(مسودة!$C$228:$C$257=$C$243)),ROW(مسودة!$C$228:$C$257)),ROW()-ROW(G244)+1)),مسودة!G229:'مسودة'!G$257)),0))</f>
        <v>30</v>
      </c>
      <c r="H244" s="32">
        <f t="array" ref="H244">IF($C$243="","",IFERROR(MAX(IF((ROW(مسودة!$C$228:$C$257)=SMALL(IF((ROW(مسودة!$C$228:$C$257)*(مسودة!$C$228:$C$257=$C$243)),ROW(مسودة!$C$228:$C$257)),ROW()-ROW(H244)+1)),مسودة!H229:'مسودة'!H$257)),0))</f>
        <v>65</v>
      </c>
      <c r="I244" s="32">
        <f t="array" ref="I244">IF($C$243="","",IFERROR(MAX(IF((ROW(مسودة!$C$228:$C$257)=SMALL(IF((ROW(مسودة!$C$228:$C$257)*(مسودة!$C$228:$C$257=$C$243)),ROW(مسودة!$C$228:$C$257)),ROW()-ROW(I244)+1)),مسودة!I229:'مسودة'!I$257)),0))</f>
        <v>95</v>
      </c>
      <c r="J244" s="32">
        <f t="array" ref="J244">IF($C$243="","",IFERROR(MAX(IF((ROW(مسودة!$C$228:$C$257)=SMALL(IF((ROW(مسودة!$C$228:$C$257)*(مسودة!$C$228:$C$257=$C$243)),ROW(مسودة!$C$228:$C$257)),ROW()-ROW(J244)+1)),مسودة!J229:'مسودة'!J$257)),0))</f>
        <v>26</v>
      </c>
      <c r="K244" s="32">
        <f t="array" ref="K244">IF($C$243="","",IFERROR(MAX(IF((ROW(مسودة!$C$228:$C$257)=SMALL(IF((ROW(مسودة!$C$228:$C$257)*(مسودة!$C$228:$C$257=$C$243)),ROW(مسودة!$C$228:$C$257)),ROW()-ROW(K244)+1)),مسودة!K229:'مسودة'!K$257)),0))</f>
        <v>35</v>
      </c>
      <c r="L244" s="32">
        <f t="array" ref="L244">IF($C$243="","",IFERROR(MAX(IF((ROW(مسودة!$C$228:$C$257)=SMALL(IF((ROW(مسودة!$C$228:$C$257)*(مسودة!$C$228:$C$257=$C$243)),ROW(مسودة!$C$228:$C$257)),ROW()-ROW(L244)+1)),مسودة!L229:'مسودة'!L$257)),0))</f>
        <v>61</v>
      </c>
      <c r="M244" s="32">
        <f t="array" ref="M244">IF($C$243="","",IFERROR(MAX(IF((ROW(مسودة!$C$228:$C$257)=SMALL(IF((ROW(مسودة!$C$228:$C$257)*(مسودة!$C$228:$C$257=$C$243)),ROW(مسودة!$C$228:$C$257)),ROW()-ROW(M244)+1)),مسودة!M229:'مسودة'!M$257)),0))</f>
        <v>27</v>
      </c>
      <c r="N244" s="32">
        <f t="array" ref="N244">IF($C$243="","",IFERROR(MAX(IF((ROW(مسودة!$C$228:$C$257)=SMALL(IF((ROW(مسودة!$C$228:$C$257)*(مسودة!$C$228:$C$257=$C$243)),ROW(مسودة!$C$228:$C$257)),ROW()-ROW(N244)+1)),مسودة!N229:'مسودة'!N$257)),0))</f>
        <v>35</v>
      </c>
      <c r="O244" s="32">
        <f t="array" ref="O244">IF($C$243="","",IFERROR(MAX(IF((ROW(مسودة!$C$228:$C$257)=SMALL(IF((ROW(مسودة!$C$228:$C$257)*(مسودة!$C$228:$C$257=$C$243)),ROW(مسودة!$C$228:$C$257)),ROW()-ROW(O244)+1)),مسودة!O229:'مسودة'!O$257)),0))</f>
        <v>62</v>
      </c>
      <c r="P244" s="32">
        <f t="array" ref="P244">IF($C$243="","",IFERROR(MAX(IF((ROW(مسودة!$C$228:$C$257)=SMALL(IF((ROW(مسودة!$C$228:$C$257)*(مسودة!$C$228:$C$257=$C$243)),ROW(مسودة!$C$228:$C$257)),ROW()-ROW(P244)+1)),مسودة!P229:'مسودة'!P$257)),0))</f>
        <v>16</v>
      </c>
      <c r="Q244" s="32">
        <f t="array" ref="Q244">IF($C$243="","",IFERROR(MAX(IF((ROW(مسودة!$C$228:$C$257)=SMALL(IF((ROW(مسودة!$C$228:$C$257)*(مسودة!$C$228:$C$257=$C$243)),ROW(مسودة!$C$228:$C$257)),ROW()-ROW(Q244)+1)),مسودة!Q229:'مسودة'!Q$257)),0))</f>
        <v>20</v>
      </c>
      <c r="R244" s="32">
        <f t="array" ref="R244">IF($C$243="","",IFERROR(MAX(IF((ROW(مسودة!$C$228:$C$257)=SMALL(IF((ROW(مسودة!$C$228:$C$257)*(مسودة!$C$228:$C$257=$C$243)),ROW(مسودة!$C$228:$C$257)),ROW()-ROW(R244)+1)),مسودة!R229:'مسودة'!R$257)),0))</f>
        <v>36</v>
      </c>
      <c r="S244" s="32">
        <f t="array" ref="S244">IF($C$243="","",IFERROR(MAX(IF((ROW(مسودة!$C$228:$C$257)=SMALL(IF((ROW(مسودة!$C$228:$C$257)*(مسودة!$C$228:$C$257=$C$243)),ROW(مسودة!$C$228:$C$257)),ROW()-ROW(S244)+1)),مسودة!S229:'مسودة'!S$257)),0))</f>
        <v>24</v>
      </c>
      <c r="T244" s="32">
        <f t="array" ref="T244">IF($C$243="","",IFERROR(MAX(IF((ROW(مسودة!$C$228:$C$257)=SMALL(IF((ROW(مسودة!$C$228:$C$257)*(مسودة!$C$228:$C$257=$C$243)),ROW(مسودة!$C$228:$C$257)),ROW()-ROW(T244)+1)),مسودة!T229:'مسودة'!T$257)),0))</f>
        <v>34</v>
      </c>
      <c r="U244" s="32">
        <f t="array" ref="U244">IF($C$243="","",IFERROR(MAX(IF((ROW(مسودة!$C$228:$C$257)=SMALL(IF((ROW(مسودة!$C$228:$C$257)*(مسودة!$C$228:$C$257=$C$243)),ROW(مسودة!$C$228:$C$257)),ROW()-ROW(U244)+1)),مسودة!U229:'مسودة'!U$257)),0))</f>
        <v>58</v>
      </c>
      <c r="V244" s="32">
        <f t="array" ref="V244">IF($C$243="","",IFERROR(MAX(IF((ROW(مسودة!$C$228:$C$257)=SMALL(IF((ROW(مسودة!$C$228:$C$257)*(مسودة!$C$228:$C$257=$C$243)),ROW(مسودة!$C$228:$C$257)),ROW()-ROW(V244)+1)),مسودة!V229:'مسودة'!V$257)),0))</f>
        <v>22</v>
      </c>
      <c r="W244" s="32">
        <f t="array" ref="W244">IF($C$243="","",IFERROR(MAX(IF((ROW(مسودة!$C$228:$C$257)=SMALL(IF((ROW(مسودة!$C$228:$C$257)*(مسودة!$C$228:$C$257=$C$243)),ROW(مسودة!$C$228:$C$257)),ROW()-ROW(W244)+1)),مسودة!W229:'مسودة'!W$257)),0))</f>
        <v>26</v>
      </c>
      <c r="X244" s="32">
        <f t="array" ref="X244">IF($C$243="","",IFERROR(MAX(IF((ROW(مسودة!$C$228:$C$257)=SMALL(IF((ROW(مسودة!$C$228:$C$257)*(مسودة!$C$228:$C$257=$C$243)),ROW(مسودة!$C$228:$C$257)),ROW()-ROW(X244)+1)),مسودة!X229:'مسودة'!X$257)),0))</f>
        <v>48</v>
      </c>
      <c r="Y244" s="32">
        <f t="array" ref="Y244">IF($C$243="","",IFERROR(MAX(IF((ROW(مسودة!$C$228:$C$257)=SMALL(IF((ROW(مسودة!$C$228:$C$257)*(مسودة!$C$228:$C$257=$C$243)),ROW(مسودة!$C$228:$C$257)),ROW()-ROW(Y244)+1)),مسودة!Y229:'مسودة'!Y$257)),0))</f>
        <v>12</v>
      </c>
      <c r="Z244" s="32">
        <f t="array" ref="Z244">IF($C$243="","",IFERROR(MAX(IF((ROW(مسودة!$C$228:$C$257)=SMALL(IF((ROW(مسودة!$C$228:$C$257)*(مسودة!$C$228:$C$257=$C$243)),ROW(مسودة!$C$228:$C$257)),ROW()-ROW(Z244)+1)),مسودة!Z229:'مسودة'!Z$257)),0))</f>
        <v>28</v>
      </c>
      <c r="AA244" s="32">
        <f t="array" ref="AA244">IF($C$243="","",IFERROR(MAX(IF((ROW(مسودة!$C$228:$C$257)=SMALL(IF((ROW(مسودة!$C$228:$C$257)*(مسودة!$C$228:$C$257=$C$243)),ROW(مسودة!$C$228:$C$257)),ROW()-ROW(AA244)+1)),مسودة!AA229:'مسودة'!AA$257)),0))</f>
        <v>40</v>
      </c>
      <c r="AB244" s="32">
        <f t="array" ref="AB244">IF($C$243="","",IFERROR(MAX(IF((ROW(مسودة!$C$228:$C$257)=SMALL(IF((ROW(مسودة!$C$228:$C$257)*(مسودة!$C$228:$C$257=$C$243)),ROW(مسودة!$C$228:$C$257)),ROW()-ROW(AB244)+1)),مسودة!AB229:'مسودة'!AB$257)),0))</f>
        <v>16</v>
      </c>
      <c r="AC244" s="32">
        <f t="array" ref="AC244">IF($C$243="","",IFERROR(MAX(IF((ROW(مسودة!$C$228:$C$257)=SMALL(IF((ROW(مسودة!$C$228:$C$257)*(مسودة!$C$228:$C$257=$C$243)),ROW(مسودة!$C$228:$C$257)),ROW()-ROW(AC244)+1)),مسودة!AC229:'مسودة'!AC$257)),0))</f>
        <v>23</v>
      </c>
      <c r="AD244" s="32">
        <f t="array" ref="AD244">IF($C$243="","",IFERROR(MAX(IF((ROW(مسودة!$C$228:$C$257)=SMALL(IF((ROW(مسودة!$C$228:$C$257)*(مسودة!$C$228:$C$257=$C$243)),ROW(مسودة!$C$228:$C$257)),ROW()-ROW(AD244)+1)),مسودة!AD229:'مسودة'!AD$257)),0))</f>
        <v>39</v>
      </c>
      <c r="AE244" s="32">
        <f t="array" ref="AE244">IF($C$243="","",IFERROR(MAX(IF((ROW(مسودة!$C$228:$C$257)=SMALL(IF((ROW(مسودة!$C$228:$C$257)*(مسودة!$C$228:$C$257=$C$243)),ROW(مسودة!$C$228:$C$257)),ROW()-ROW(AE244)+1)),مسودة!AE229:'مسودة'!AE$257)),0))</f>
        <v>12</v>
      </c>
      <c r="AF244" s="32">
        <f t="array" ref="AF244">IF($C$243="","",IFERROR(MAX(IF((ROW(مسودة!$C$228:$C$257)=SMALL(IF((ROW(مسودة!$C$228:$C$257)*(مسودة!$C$228:$C$257=$C$243)),ROW(مسودة!$C$228:$C$257)),ROW()-ROW(AF244)+1)),مسودة!AF229:'مسودة'!AF$257)),0))</f>
        <v>28</v>
      </c>
      <c r="AG244" s="32">
        <f t="array" ref="AG244">IF($C$243="","",IFERROR(MAX(IF((ROW(مسودة!$C$228:$C$257)=SMALL(IF((ROW(مسودة!$C$228:$C$257)*(مسودة!$C$228:$C$257=$C$243)),ROW(مسودة!$C$228:$C$257)),ROW()-ROW(AG244)+1)),مسودة!AG229:'مسودة'!AG$257)),0))</f>
        <v>40</v>
      </c>
      <c r="AH244" s="32">
        <f t="array" ref="AH244">IF($C$243="","",IFERROR(MAX(IF((ROW(مسودة!$C$228:$C$257)=SMALL(IF((ROW(مسودة!$C$228:$C$257)*(مسودة!$C$228:$C$257=$C$243)),ROW(مسودة!$C$228:$C$257)),ROW()-ROW(AH244)+1)),مسودة!AH229:'مسودة'!AH$257)),0))</f>
        <v>12</v>
      </c>
      <c r="AI244" s="32">
        <f t="array" ref="AI244">IF($C$243="","",IFERROR(MAX(IF((ROW(مسودة!$C$228:$C$257)=SMALL(IF((ROW(مسودة!$C$228:$C$257)*(مسودة!$C$228:$C$257=$C$243)),ROW(مسودة!$C$228:$C$257)),ROW()-ROW(AI244)+1)),مسودة!AI229:'مسودة'!AI$257)),0))</f>
        <v>22</v>
      </c>
      <c r="AJ244" s="32">
        <f t="array" ref="AJ244">IF($C$243="","",IFERROR(MAX(IF((ROW(مسودة!$C$228:$C$257)=SMALL(IF((ROW(مسودة!$C$228:$C$257)*(مسودة!$C$228:$C$257=$C$243)),ROW(مسودة!$C$228:$C$257)),ROW()-ROW(AJ244)+1)),مسودة!AJ229:'مسودة'!AJ$257)),0))</f>
        <v>34</v>
      </c>
      <c r="AK244" s="32">
        <f t="array" ref="AK244">IF($C$243="","",IFERROR(MAX(IF((ROW(مسودة!$C$228:$C$257)=SMALL(IF((ROW(مسودة!$C$228:$C$257)*(مسودة!$C$228:$C$257=$C$243)),ROW(مسودة!$C$228:$C$257)),ROW()-ROW(AK244)+1)),مسودة!AK229:'مسودة'!AK$257)),0))</f>
        <v>5</v>
      </c>
      <c r="AL244" s="32">
        <f t="array" ref="AL244">IF($C$243="","",IFERROR(MAX(IF((ROW(مسودة!$C$228:$C$257)=SMALL(IF((ROW(مسودة!$C$228:$C$257)*(مسودة!$C$228:$C$257=$C$243)),ROW(مسودة!$C$228:$C$257)),ROW()-ROW(AL244)+1)),مسودة!AL229:'مسودة'!AL$257)),0))</f>
        <v>9</v>
      </c>
      <c r="AM244" s="32">
        <f t="array" ref="AM244">IF($C$243="","",IFERROR(MAX(IF((ROW(مسودة!$C$228:$C$257)=SMALL(IF((ROW(مسودة!$C$228:$C$257)*(مسودة!$C$228:$C$257=$C$243)),ROW(مسودة!$C$228:$C$257)),ROW()-ROW(AM244)+1)),مسودة!AM229:'مسودة'!AM$257)),0))</f>
        <v>14</v>
      </c>
      <c r="AN244" s="46"/>
      <c r="AO244" s="46"/>
      <c r="AP244" s="48"/>
      <c r="AQ244" s="41"/>
      <c r="AR244" s="41"/>
      <c r="AS244" s="41"/>
      <c r="AT244" s="41"/>
      <c r="AU244" s="96"/>
    </row>
    <row r="245" spans="2:47" ht="36" customHeight="1" thickBot="1">
      <c r="B245" s="40"/>
      <c r="C245" s="85"/>
      <c r="D245" s="43"/>
      <c r="E245" s="43"/>
      <c r="F245" s="14" t="s">
        <v>32</v>
      </c>
      <c r="G245" s="32">
        <f t="array" ref="G245">IF($C$243="","",IFERROR(MAX(IF((ROW(مسودة!$C$228:$C$257)=SMALL(IF((ROW(مسودة!$C$228:$C$257)*(مسودة!$C$228:$C$257=$C$243)),ROW(مسودة!$C$228:$C$257)),ROW()-ROW(G245)+1)),مسودة!G230:'مسودة'!G$257)),0))</f>
        <v>60</v>
      </c>
      <c r="H245" s="32">
        <f t="array" ref="H245">IF($C$243="","",IFERROR(MAX(IF((ROW(مسودة!$C$228:$C$257)=SMALL(IF((ROW(مسودة!$C$228:$C$257)*(مسودة!$C$228:$C$257=$C$243)),ROW(مسودة!$C$228:$C$257)),ROW()-ROW(H245)+1)),مسودة!H230:'مسودة'!H$257)),0))</f>
        <v>135</v>
      </c>
      <c r="I245" s="32">
        <f t="array" ref="I245">IF($C$243="","",IFERROR(MAX(IF((ROW(مسودة!$C$228:$C$257)=SMALL(IF((ROW(مسودة!$C$228:$C$257)*(مسودة!$C$228:$C$257=$C$243)),ROW(مسودة!$C$228:$C$257)),ROW()-ROW(I245)+1)),مسودة!I230:'مسودة'!I$257)),0))</f>
        <v>195</v>
      </c>
      <c r="J245" s="32">
        <f t="array" ref="J245">IF($C$243="","",IFERROR(MAX(IF((ROW(مسودة!$C$228:$C$257)=SMALL(IF((ROW(مسودة!$C$228:$C$257)*(مسودة!$C$228:$C$257=$C$243)),ROW(مسودة!$C$228:$C$257)),ROW()-ROW(J245)+1)),مسودة!J230:'مسودة'!J$257)),0))</f>
        <v>56</v>
      </c>
      <c r="K245" s="32">
        <f t="array" ref="K245">IF($C$243="","",IFERROR(MAX(IF((ROW(مسودة!$C$228:$C$257)=SMALL(IF((ROW(مسودة!$C$228:$C$257)*(مسودة!$C$228:$C$257=$C$243)),ROW(مسودة!$C$228:$C$257)),ROW()-ROW(K245)+1)),مسودة!K230:'مسودة'!K$257)),0))</f>
        <v>74</v>
      </c>
      <c r="L245" s="32">
        <f t="array" ref="L245">IF($C$243="","",IFERROR(MAX(IF((ROW(مسودة!$C$228:$C$257)=SMALL(IF((ROW(مسودة!$C$228:$C$257)*(مسودة!$C$228:$C$257=$C$243)),ROW(مسودة!$C$228:$C$257)),ROW()-ROW(L245)+1)),مسودة!L230:'مسودة'!L$257)),0))</f>
        <v>130</v>
      </c>
      <c r="M245" s="32">
        <f t="array" ref="M245">IF($C$243="","",IFERROR(MAX(IF((ROW(مسودة!$C$228:$C$257)=SMALL(IF((ROW(مسودة!$C$228:$C$257)*(مسودة!$C$228:$C$257=$C$243)),ROW(مسودة!$C$228:$C$257)),ROW()-ROW(M245)+1)),مسودة!M230:'مسودة'!M$257)),0))</f>
        <v>54</v>
      </c>
      <c r="N245" s="32">
        <f t="array" ref="N245">IF($C$243="","",IFERROR(MAX(IF((ROW(مسودة!$C$228:$C$257)=SMALL(IF((ROW(مسودة!$C$228:$C$257)*(مسودة!$C$228:$C$257=$C$243)),ROW(مسودة!$C$228:$C$257)),ROW()-ROW(N245)+1)),مسودة!N230:'مسودة'!N$257)),0))</f>
        <v>83</v>
      </c>
      <c r="O245" s="32">
        <f t="array" ref="O245">IF($C$243="","",IFERROR(MAX(IF((ROW(مسودة!$C$228:$C$257)=SMALL(IF((ROW(مسودة!$C$228:$C$257)*(مسودة!$C$228:$C$257=$C$243)),ROW(مسودة!$C$228:$C$257)),ROW()-ROW(O245)+1)),مسودة!O230:'مسودة'!O$257)),0))</f>
        <v>137</v>
      </c>
      <c r="P245" s="32">
        <f t="array" ref="P245">IF($C$243="","",IFERROR(MAX(IF((ROW(مسودة!$C$228:$C$257)=SMALL(IF((ROW(مسودة!$C$228:$C$257)*(مسودة!$C$228:$C$257=$C$243)),ROW(مسودة!$C$228:$C$257)),ROW()-ROW(P245)+1)),مسودة!P230:'مسودة'!P$257)),0))</f>
        <v>40</v>
      </c>
      <c r="Q245" s="32">
        <f t="array" ref="Q245">IF($C$243="","",IFERROR(MAX(IF((ROW(مسودة!$C$228:$C$257)=SMALL(IF((ROW(مسودة!$C$228:$C$257)*(مسودة!$C$228:$C$257=$C$243)),ROW(مسودة!$C$228:$C$257)),ROW()-ROW(Q245)+1)),مسودة!Q230:'مسودة'!Q$257)),0))</f>
        <v>56</v>
      </c>
      <c r="R245" s="32">
        <f t="array" ref="R245">IF($C$243="","",IFERROR(MAX(IF((ROW(مسودة!$C$228:$C$257)=SMALL(IF((ROW(مسودة!$C$228:$C$257)*(مسودة!$C$228:$C$257=$C$243)),ROW(مسودة!$C$228:$C$257)),ROW()-ROW(R245)+1)),مسودة!R230:'مسودة'!R$257)),0))</f>
        <v>96</v>
      </c>
      <c r="S245" s="32">
        <f t="array" ref="S245">IF($C$243="","",IFERROR(MAX(IF((ROW(مسودة!$C$228:$C$257)=SMALL(IF((ROW(مسودة!$C$228:$C$257)*(مسودة!$C$228:$C$257=$C$243)),ROW(مسودة!$C$228:$C$257)),ROW()-ROW(S245)+1)),مسودة!S230:'مسودة'!S$257)),0))</f>
        <v>48</v>
      </c>
      <c r="T245" s="32">
        <f t="array" ref="T245">IF($C$243="","",IFERROR(MAX(IF((ROW(مسودة!$C$228:$C$257)=SMALL(IF((ROW(مسودة!$C$228:$C$257)*(مسودة!$C$228:$C$257=$C$243)),ROW(مسودة!$C$228:$C$257)),ROW()-ROW(T245)+1)),مسودة!T230:'مسودة'!T$257)),0))</f>
        <v>59</v>
      </c>
      <c r="U245" s="32">
        <f t="array" ref="U245">IF($C$243="","",IFERROR(MAX(IF((ROW(مسودة!$C$228:$C$257)=SMALL(IF((ROW(مسودة!$C$228:$C$257)*(مسودة!$C$228:$C$257=$C$243)),ROW(مسودة!$C$228:$C$257)),ROW()-ROW(U245)+1)),مسودة!U230:'مسودة'!U$257)),0))</f>
        <v>107</v>
      </c>
      <c r="V245" s="32">
        <f t="array" ref="V245">IF($C$243="","",IFERROR(MAX(IF((ROW(مسودة!$C$228:$C$257)=SMALL(IF((ROW(مسودة!$C$228:$C$257)*(مسودة!$C$228:$C$257=$C$243)),ROW(مسودة!$C$228:$C$257)),ROW()-ROW(V245)+1)),مسودة!V230:'مسودة'!V$257)),0))</f>
        <v>43</v>
      </c>
      <c r="W245" s="32">
        <f t="array" ref="W245">IF($C$243="","",IFERROR(MAX(IF((ROW(مسودة!$C$228:$C$257)=SMALL(IF((ROW(مسودة!$C$228:$C$257)*(مسودة!$C$228:$C$257=$C$243)),ROW(مسودة!$C$228:$C$257)),ROW()-ROW(W245)+1)),مسودة!W230:'مسودة'!W$257)),0))</f>
        <v>61</v>
      </c>
      <c r="X245" s="32">
        <f t="array" ref="X245">IF($C$243="","",IFERROR(MAX(IF((ROW(مسودة!$C$228:$C$257)=SMALL(IF((ROW(مسودة!$C$228:$C$257)*(مسودة!$C$228:$C$257=$C$243)),ROW(مسودة!$C$228:$C$257)),ROW()-ROW(X245)+1)),مسودة!X230:'مسودة'!X$257)),0))</f>
        <v>104</v>
      </c>
      <c r="Y245" s="32">
        <f t="array" ref="Y245">IF($C$243="","",IFERROR(MAX(IF((ROW(مسودة!$C$228:$C$257)=SMALL(IF((ROW(مسودة!$C$228:$C$257)*(مسودة!$C$228:$C$257=$C$243)),ROW(مسودة!$C$228:$C$257)),ROW()-ROW(Y245)+1)),مسودة!Y230:'مسودة'!Y$257)),0))</f>
        <v>22</v>
      </c>
      <c r="Z245" s="32">
        <f t="array" ref="Z245">IF($C$243="","",IFERROR(MAX(IF((ROW(مسودة!$C$228:$C$257)=SMALL(IF((ROW(مسودة!$C$228:$C$257)*(مسودة!$C$228:$C$257=$C$243)),ROW(مسودة!$C$228:$C$257)),ROW()-ROW(Z245)+1)),مسودة!Z230:'مسودة'!Z$257)),0))</f>
        <v>56</v>
      </c>
      <c r="AA245" s="32">
        <f t="array" ref="AA245">IF($C$243="","",IFERROR(MAX(IF((ROW(مسودة!$C$228:$C$257)=SMALL(IF((ROW(مسودة!$C$228:$C$257)*(مسودة!$C$228:$C$257=$C$243)),ROW(مسودة!$C$228:$C$257)),ROW()-ROW(AA245)+1)),مسودة!AA230:'مسودة'!AA$257)),0))</f>
        <v>78</v>
      </c>
      <c r="AB245" s="32">
        <f t="array" ref="AB245">IF($C$243="","",IFERROR(MAX(IF((ROW(مسودة!$C$228:$C$257)=SMALL(IF((ROW(مسودة!$C$228:$C$257)*(مسودة!$C$228:$C$257=$C$243)),ROW(مسودة!$C$228:$C$257)),ROW()-ROW(AB245)+1)),مسودة!AB230:'مسودة'!AB$257)),0))</f>
        <v>32</v>
      </c>
      <c r="AC245" s="32">
        <f t="array" ref="AC245">IF($C$243="","",IFERROR(MAX(IF((ROW(مسودة!$C$228:$C$257)=SMALL(IF((ROW(مسودة!$C$228:$C$257)*(مسودة!$C$228:$C$257=$C$243)),ROW(مسودة!$C$228:$C$257)),ROW()-ROW(AC245)+1)),مسودة!AC230:'مسودة'!AC$257)),0))</f>
        <v>45</v>
      </c>
      <c r="AD245" s="32">
        <f t="array" ref="AD245">IF($C$243="","",IFERROR(MAX(IF((ROW(مسودة!$C$228:$C$257)=SMALL(IF((ROW(مسودة!$C$228:$C$257)*(مسودة!$C$228:$C$257=$C$243)),ROW(مسودة!$C$228:$C$257)),ROW()-ROW(AD245)+1)),مسودة!AD230:'مسودة'!AD$257)),0))</f>
        <v>77</v>
      </c>
      <c r="AE245" s="32">
        <f t="array" ref="AE245">IF($C$243="","",IFERROR(MAX(IF((ROW(مسودة!$C$228:$C$257)=SMALL(IF((ROW(مسودة!$C$228:$C$257)*(مسودة!$C$228:$C$257=$C$243)),ROW(مسودة!$C$228:$C$257)),ROW()-ROW(AE245)+1)),مسودة!AE230:'مسودة'!AE$257)),0))</f>
        <v>24</v>
      </c>
      <c r="AF245" s="32">
        <f t="array" ref="AF245">IF($C$243="","",IFERROR(MAX(IF((ROW(مسودة!$C$228:$C$257)=SMALL(IF((ROW(مسودة!$C$228:$C$257)*(مسودة!$C$228:$C$257=$C$243)),ROW(مسودة!$C$228:$C$257)),ROW()-ROW(AF245)+1)),مسودة!AF230:'مسودة'!AF$257)),0))</f>
        <v>53</v>
      </c>
      <c r="AG245" s="32">
        <f t="array" ref="AG245">IF($C$243="","",IFERROR(MAX(IF((ROW(مسودة!$C$228:$C$257)=SMALL(IF((ROW(مسودة!$C$228:$C$257)*(مسودة!$C$228:$C$257=$C$243)),ROW(مسودة!$C$228:$C$257)),ROW()-ROW(AG245)+1)),مسودة!AG230:'مسودة'!AG$257)),0))</f>
        <v>77</v>
      </c>
      <c r="AH245" s="32">
        <f t="array" ref="AH245">IF($C$243="","",IFERROR(MAX(IF((ROW(مسودة!$C$228:$C$257)=SMALL(IF((ROW(مسودة!$C$228:$C$257)*(مسودة!$C$228:$C$257=$C$243)),ROW(مسودة!$C$228:$C$257)),ROW()-ROW(AH245)+1)),مسودة!AH230:'مسودة'!AH$257)),0))</f>
        <v>24</v>
      </c>
      <c r="AI245" s="32">
        <f t="array" ref="AI245">IF($C$243="","",IFERROR(MAX(IF((ROW(مسودة!$C$228:$C$257)=SMALL(IF((ROW(مسودة!$C$228:$C$257)*(مسودة!$C$228:$C$257=$C$243)),ROW(مسودة!$C$228:$C$257)),ROW()-ROW(AI245)+1)),مسودة!AI230:'مسودة'!AI$257)),0))</f>
        <v>47</v>
      </c>
      <c r="AJ245" s="32">
        <f t="array" ref="AJ245">IF($C$243="","",IFERROR(MAX(IF((ROW(مسودة!$C$228:$C$257)=SMALL(IF((ROW(مسودة!$C$228:$C$257)*(مسودة!$C$228:$C$257=$C$243)),ROW(مسودة!$C$228:$C$257)),ROW()-ROW(AJ245)+1)),مسودة!AJ230:'مسودة'!AJ$257)),0))</f>
        <v>71</v>
      </c>
      <c r="AK245" s="32">
        <f t="array" ref="AK245">IF($C$243="","",IFERROR(MAX(IF((ROW(مسودة!$C$228:$C$257)=SMALL(IF((ROW(مسودة!$C$228:$C$257)*(مسودة!$C$228:$C$257=$C$243)),ROW(مسودة!$C$228:$C$257)),ROW()-ROW(AK245)+1)),مسودة!AK230:'مسودة'!AK$257)),0))</f>
        <v>11</v>
      </c>
      <c r="AL245" s="32">
        <f t="array" ref="AL245">IF($C$243="","",IFERROR(MAX(IF((ROW(مسودة!$C$228:$C$257)=SMALL(IF((ROW(مسودة!$C$228:$C$257)*(مسودة!$C$228:$C$257=$C$243)),ROW(مسودة!$C$228:$C$257)),ROW()-ROW(AL245)+1)),مسودة!AL230:'مسودة'!AL$257)),0))</f>
        <v>20</v>
      </c>
      <c r="AM245" s="32">
        <f t="array" ref="AM245">IF($C$243="","",IFERROR(MAX(IF((ROW(مسودة!$C$228:$C$257)=SMALL(IF((ROW(مسودة!$C$228:$C$257)*(مسودة!$C$228:$C$257=$C$243)),ROW(مسودة!$C$228:$C$257)),ROW()-ROW(AM245)+1)),مسودة!AM230:'مسودة'!AM$257)),0))</f>
        <v>31</v>
      </c>
      <c r="AN245" s="32">
        <f t="array" ref="AN245">IF($C$243="","",IFERROR(MAX(IF((ROW(مسودة!$C$228:$C$257)=SMALL(IF((ROW(مسودة!$C$228:$C$257)*(مسودة!$C$228:$C$257=$C$243)),ROW(مسودة!$C$228:$C$257)),ROW()-ROW(AN245)+1)),مسودة!AN230:AN$257)),0))</f>
        <v>1103</v>
      </c>
      <c r="AO245" s="32">
        <f t="array" ref="AO245">IF($C$243="","",IFERROR(MAX(IF((ROW(مسودة!$C$228:$C$257)=SMALL(IF((ROW(مسودة!$C$228:$C$257)*(مسودة!$C$228:$C$257=$C$243)),ROW(مسودة!$C$228:$C$257)),ROW()-ROW(AO245)+1)),مسودة!AO230:AO$257)),0))</f>
        <v>83.560606060606062</v>
      </c>
      <c r="AP245" s="32" t="str">
        <f>IF(AO245&lt;50,"   ",IF(AO245&lt;65,"مقبول",IF(AO245&lt;75,"جيد",IF(AO245&lt;85,"جيدجداً",IF(AO245&lt;=100,"ممتاز","")))))</f>
        <v>جيدجداً</v>
      </c>
      <c r="AQ245" s="41"/>
      <c r="AR245" s="41"/>
      <c r="AS245" s="41"/>
      <c r="AT245" s="41"/>
      <c r="AU245" s="97"/>
    </row>
    <row r="246" spans="2:47" ht="28.5" customHeight="1" thickBot="1">
      <c r="B246" s="40">
        <f t="shared" ref="B246" si="34">B243+1</f>
        <v>55</v>
      </c>
      <c r="C246" s="90">
        <f t="array" ref="C246">IF(ISERROR(INDEX(مسودة!$C$228:$AV$257,SMALL(IF((مسودة!$AV$228:$AV$257="ناجح"),ROW(مسودة!$C$228:$AV$257)-MIN(ROW(مسودة!$C$228:$AV$257))+1,""),ROW(A5)),COLUMN(A5))),"",INDEX(مسودة!$C$228:$AV$257,SMALL(IF((مسودة!$AV$228:$AV$257="ناجح"),ROW(مسودة!$C$228:$AV$257)-MIN(ROW(مسودة!$C$228:$AV$257))+1,""),ROW(A5)),COLUMN(A5)))</f>
        <v>669</v>
      </c>
      <c r="D246" s="87" t="str">
        <f>IF(C246&lt;&gt;"",VLOOKUP(C246,مسودة!$C$228:$D$257,2,0),"")</f>
        <v xml:space="preserve">صلاح هاشم </v>
      </c>
      <c r="E246" s="87">
        <f>IF(C246&lt;&gt;"",VLOOKUP(C246,مسودة!$C$228:$E$257,3,0),"")</f>
        <v>271</v>
      </c>
      <c r="F246" s="11" t="s">
        <v>30</v>
      </c>
      <c r="G246" s="32">
        <f t="array" ref="G246">IF($C$246="","",IFERROR(MAX(IF((ROW(مسودة!$C$228:$C$257)=SMALL(IF((ROW(مسودة!$C$228:$C$257)*(مسودة!$C$228:$C$257=$C$246)),ROW(مسودة!$C$228:$C$257)),ROW()-ROW(G246)+1)),مسودة!G228:'مسودة'!G$257)),0))</f>
        <v>19</v>
      </c>
      <c r="H246" s="32">
        <f t="array" ref="H246">IF($C$246="","",IFERROR(MAX(IF((ROW(مسودة!$C$228:$C$257)=SMALL(IF((ROW(مسودة!$C$228:$C$257)*(مسودة!$C$228:$C$257=$C$246)),ROW(مسودة!$C$228:$C$257)),ROW()-ROW(H246)+1)),مسودة!H228:'مسودة'!H$257)),0))</f>
        <v>49</v>
      </c>
      <c r="I246" s="32">
        <f t="array" ref="I246">IF($C$246="","",IFERROR(MAX(IF((ROW(مسودة!$C$228:$C$257)=SMALL(IF((ROW(مسودة!$C$228:$C$257)*(مسودة!$C$228:$C$257=$C$246)),ROW(مسودة!$C$228:$C$257)),ROW()-ROW(I246)+1)),مسودة!I228:'مسودة'!I$257)),0))</f>
        <v>68</v>
      </c>
      <c r="J246" s="32">
        <f t="array" ref="J246">IF($C$246="","",IFERROR(MAX(IF((ROW(مسودة!$C$228:$C$257)=SMALL(IF((ROW(مسودة!$C$228:$C$257)*(مسودة!$C$228:$C$257=$C$246)),ROW(مسودة!$C$228:$C$257)),ROW()-ROW(J246)+1)),مسودة!J228:'مسودة'!J$257)),0))</f>
        <v>23</v>
      </c>
      <c r="K246" s="32">
        <f t="array" ref="K246">IF($C$246="","",IFERROR(MAX(IF((ROW(مسودة!$C$228:$C$257)=SMALL(IF((ROW(مسودة!$C$228:$C$257)*(مسودة!$C$228:$C$257=$C$246)),ROW(مسودة!$C$228:$C$257)),ROW()-ROW(K246)+1)),مسودة!K228:'مسودة'!K$257)),0))</f>
        <v>42</v>
      </c>
      <c r="L246" s="32">
        <f t="array" ref="L246">IF($C$246="","",IFERROR(MAX(IF((ROW(مسودة!$C$228:$C$257)=SMALL(IF((ROW(مسودة!$C$228:$C$257)*(مسودة!$C$228:$C$257=$C$246)),ROW(مسودة!$C$228:$C$257)),ROW()-ROW(L246)+1)),مسودة!L228:'مسودة'!L$257)),0))</f>
        <v>65</v>
      </c>
      <c r="M246" s="32">
        <f t="array" ref="M246">IF($C$246="","",IFERROR(MAX(IF((ROW(مسودة!$C$228:$C$257)=SMALL(IF((ROW(مسودة!$C$228:$C$257)*(مسودة!$C$228:$C$257=$C$246)),ROW(مسودة!$C$228:$C$257)),ROW()-ROW(M246)+1)),مسودة!M228:'مسودة'!M$257)),0))</f>
        <v>20</v>
      </c>
      <c r="N246" s="32">
        <f t="array" ref="N246">IF($C$246="","",IFERROR(MAX(IF((ROW(مسودة!$C$228:$C$257)=SMALL(IF((ROW(مسودة!$C$228:$C$257)*(مسودة!$C$228:$C$257=$C$246)),ROW(مسودة!$C$228:$C$257)),ROW()-ROW(N246)+1)),مسودة!N228:'مسودة'!N$257)),0))</f>
        <v>30</v>
      </c>
      <c r="O246" s="32">
        <f t="array" ref="O246">IF($C$246="","",IFERROR(MAX(IF((ROW(مسودة!$C$228:$C$257)=SMALL(IF((ROW(مسودة!$C$228:$C$257)*(مسودة!$C$228:$C$257=$C$246)),ROW(مسودة!$C$228:$C$257)),ROW()-ROW(O246)+1)),مسودة!O228:'مسودة'!O$257)),0))</f>
        <v>50</v>
      </c>
      <c r="P246" s="32">
        <f t="array" ref="P246">IF($C$246="","",IFERROR(MAX(IF((ROW(مسودة!$C$228:$C$257)=SMALL(IF((ROW(مسودة!$C$228:$C$257)*(مسودة!$C$228:$C$257=$C$246)),ROW(مسودة!$C$228:$C$257)),ROW()-ROW(P246)+1)),مسودة!P228:'مسودة'!P$257)),0))</f>
        <v>17</v>
      </c>
      <c r="Q246" s="32">
        <f t="array" ref="Q246">IF($C$246="","",IFERROR(MAX(IF((ROW(مسودة!$C$228:$C$257)=SMALL(IF((ROW(مسودة!$C$228:$C$257)*(مسودة!$C$228:$C$257=$C$246)),ROW(مسودة!$C$228:$C$257)),ROW()-ROW(Q246)+1)),مسودة!Q228:'مسودة'!Q$257)),0))</f>
        <v>20</v>
      </c>
      <c r="R246" s="32">
        <f t="array" ref="R246">IF($C$246="","",IFERROR(MAX(IF((ROW(مسودة!$C$228:$C$257)=SMALL(IF((ROW(مسودة!$C$228:$C$257)*(مسودة!$C$228:$C$257=$C$246)),ROW(مسودة!$C$228:$C$257)),ROW()-ROW(R246)+1)),مسودة!R228:'مسودة'!R$257)),0))</f>
        <v>37</v>
      </c>
      <c r="S246" s="32">
        <f t="array" ref="S246">IF($C$246="","",IFERROR(MAX(IF((ROW(مسودة!$C$228:$C$257)=SMALL(IF((ROW(مسودة!$C$228:$C$257)*(مسودة!$C$228:$C$257=$C$246)),ROW(مسودة!$C$228:$C$257)),ROW()-ROW(S246)+1)),مسودة!S228:'مسودة'!S$257)),0))</f>
        <v>12</v>
      </c>
      <c r="T246" s="32">
        <f t="array" ref="T246">IF($C$246="","",IFERROR(MAX(IF((ROW(مسودة!$C$228:$C$257)=SMALL(IF((ROW(مسودة!$C$228:$C$257)*(مسودة!$C$228:$C$257=$C$246)),ROW(مسودة!$C$228:$C$257)),ROW()-ROW(T246)+1)),مسودة!T228:'مسودة'!T$257)),0))</f>
        <v>20</v>
      </c>
      <c r="U246" s="32">
        <f t="array" ref="U246">IF($C$246="","",IFERROR(MAX(IF((ROW(مسودة!$C$228:$C$257)=SMALL(IF((ROW(مسودة!$C$228:$C$257)*(مسودة!$C$228:$C$257=$C$246)),ROW(مسودة!$C$228:$C$257)),ROW()-ROW(U246)+1)),مسودة!U228:'مسودة'!U$257)),0))</f>
        <v>32</v>
      </c>
      <c r="V246" s="32">
        <f t="array" ref="V246">IF($C$246="","",IFERROR(MAX(IF((ROW(مسودة!$C$228:$C$257)=SMALL(IF((ROW(مسودة!$C$228:$C$257)*(مسودة!$C$228:$C$257=$C$246)),ROW(مسودة!$C$228:$C$257)),ROW()-ROW(V246)+1)),مسودة!V228:'مسودة'!V$257)),0))</f>
        <v>14</v>
      </c>
      <c r="W246" s="32">
        <f t="array" ref="W246">IF($C$246="","",IFERROR(MAX(IF((ROW(مسودة!$C$228:$C$257)=SMALL(IF((ROW(مسودة!$C$228:$C$257)*(مسودة!$C$228:$C$257=$C$246)),ROW(مسودة!$C$228:$C$257)),ROW()-ROW(W246)+1)),مسودة!W228:'مسودة'!W$257)),0))</f>
        <v>20</v>
      </c>
      <c r="X246" s="32">
        <f t="array" ref="X246">IF($C$246="","",IFERROR(MAX(IF((ROW(مسودة!$C$228:$C$257)=SMALL(IF((ROW(مسودة!$C$228:$C$257)*(مسودة!$C$228:$C$257=$C$246)),ROW(مسودة!$C$228:$C$257)),ROW()-ROW(X246)+1)),مسودة!X228:'مسودة'!X$257)),0))</f>
        <v>34</v>
      </c>
      <c r="Y246" s="32">
        <f t="array" ref="Y246">IF($C$246="","",IFERROR(MAX(IF((ROW(مسودة!$C$228:$C$257)=SMALL(IF((ROW(مسودة!$C$228:$C$257)*(مسودة!$C$228:$C$257=$C$246)),ROW(مسودة!$C$228:$C$257)),ROW()-ROW(Y246)+1)),مسودة!Y228:'مسودة'!Y$257)),0))</f>
        <v>9</v>
      </c>
      <c r="Z246" s="32">
        <f t="array" ref="Z246">IF($C$246="","",IFERROR(MAX(IF((ROW(مسودة!$C$228:$C$257)=SMALL(IF((ROW(مسودة!$C$228:$C$257)*(مسودة!$C$228:$C$257=$C$246)),ROW(مسودة!$C$228:$C$257)),ROW()-ROW(Z246)+1)),مسودة!Z228:'مسودة'!Z$257)),0))</f>
        <v>22</v>
      </c>
      <c r="AA246" s="32">
        <f t="array" ref="AA246">IF($C$246="","",IFERROR(MAX(IF((ROW(مسودة!$C$228:$C$257)=SMALL(IF((ROW(مسودة!$C$228:$C$257)*(مسودة!$C$228:$C$257=$C$246)),ROW(مسودة!$C$228:$C$257)),ROW()-ROW(AA246)+1)),مسودة!AA228:'مسودة'!AA$257)),0))</f>
        <v>31</v>
      </c>
      <c r="AB246" s="32">
        <f t="array" ref="AB246">IF($C$246="","",IFERROR(MAX(IF((ROW(مسودة!$C$228:$C$257)=SMALL(IF((ROW(مسودة!$C$228:$C$257)*(مسودة!$C$228:$C$257=$C$246)),ROW(مسودة!$C$228:$C$257)),ROW()-ROW(AB246)+1)),مسودة!AB228:'مسودة'!AB$257)),0))</f>
        <v>13</v>
      </c>
      <c r="AC246" s="32">
        <f t="array" ref="AC246">IF($C$246="","",IFERROR(MAX(IF((ROW(مسودة!$C$228:$C$257)=SMALL(IF((ROW(مسودة!$C$228:$C$257)*(مسودة!$C$228:$C$257=$C$246)),ROW(مسودة!$C$228:$C$257)),ROW()-ROW(AC246)+1)),مسودة!AC228:'مسودة'!AC$257)),0))</f>
        <v>12</v>
      </c>
      <c r="AD246" s="32">
        <f t="array" ref="AD246">IF($C$246="","",IFERROR(MAX(IF((ROW(مسودة!$C$228:$C$257)=SMALL(IF((ROW(مسودة!$C$228:$C$257)*(مسودة!$C$228:$C$257=$C$246)),ROW(مسودة!$C$228:$C$257)),ROW()-ROW(AD246)+1)),مسودة!AD228:'مسودة'!AD$257)),0))</f>
        <v>25</v>
      </c>
      <c r="AE246" s="32">
        <f t="array" ref="AE246">IF($C$246="","",IFERROR(MAX(IF((ROW(مسودة!$C$228:$C$257)=SMALL(IF((ROW(مسودة!$C$228:$C$257)*(مسودة!$C$228:$C$257=$C$246)),ROW(مسودة!$C$228:$C$257)),ROW()-ROW(AE246)+1)),مسودة!AE228:'مسودة'!AE$257)),0))</f>
        <v>7</v>
      </c>
      <c r="AF246" s="32">
        <f t="array" ref="AF246">IF($C$246="","",IFERROR(MAX(IF((ROW(مسودة!$C$228:$C$257)=SMALL(IF((ROW(مسودة!$C$228:$C$257)*(مسودة!$C$228:$C$257=$C$246)),ROW(مسودة!$C$228:$C$257)),ROW()-ROW(AF246)+1)),مسودة!AF228:'مسودة'!AF$257)),0))</f>
        <v>13</v>
      </c>
      <c r="AG246" s="32">
        <f t="array" ref="AG246">IF($C$246="","",IFERROR(MAX(IF((ROW(مسودة!$C$228:$C$257)=SMALL(IF((ROW(مسودة!$C$228:$C$257)*(مسودة!$C$228:$C$257=$C$246)),ROW(مسودة!$C$228:$C$257)),ROW()-ROW(AG246)+1)),مسودة!AG228:'مسودة'!AG$257)),0))</f>
        <v>20</v>
      </c>
      <c r="AH246" s="32">
        <f t="array" ref="AH246">IF($C$246="","",IFERROR(MAX(IF((ROW(مسودة!$C$228:$C$257)=SMALL(IF((ROW(مسودة!$C$228:$C$257)*(مسودة!$C$228:$C$257=$C$246)),ROW(مسودة!$C$228:$C$257)),ROW()-ROW(AH246)+1)),مسودة!AH228:'مسودة'!AH$257)),0))</f>
        <v>5</v>
      </c>
      <c r="AI246" s="32">
        <f t="array" ref="AI246">IF($C$246="","",IFERROR(MAX(IF((ROW(مسودة!$C$228:$C$257)=SMALL(IF((ROW(مسودة!$C$228:$C$257)*(مسودة!$C$228:$C$257=$C$246)),ROW(مسودة!$C$228:$C$257)),ROW()-ROW(AI246)+1)),مسودة!AI228:'مسودة'!AI$257)),0))</f>
        <v>6</v>
      </c>
      <c r="AJ246" s="32">
        <f t="array" ref="AJ246">IF($C$246="","",IFERROR(MAX(IF((ROW(مسودة!$C$228:$C$257)=SMALL(IF((ROW(مسودة!$C$228:$C$257)*(مسودة!$C$228:$C$257=$C$246)),ROW(مسودة!$C$228:$C$257)),ROW()-ROW(AJ246)+1)),مسودة!AJ228:'مسودة'!AJ$257)),0))</f>
        <v>11</v>
      </c>
      <c r="AK246" s="32">
        <f t="array" ref="AK246">IF($C$246="","",IFERROR(MAX(IF((ROW(مسودة!$C$228:$C$257)=SMALL(IF((ROW(مسودة!$C$228:$C$257)*(مسودة!$C$228:$C$257=$C$246)),ROW(مسودة!$C$228:$C$257)),ROW()-ROW(AK246)+1)),مسودة!AK228:'مسودة'!AK$257)),0))</f>
        <v>6</v>
      </c>
      <c r="AL246" s="32">
        <f t="array" ref="AL246">IF($C$246="","",IFERROR(MAX(IF((ROW(مسودة!$C$228:$C$257)=SMALL(IF((ROW(مسودة!$C$228:$C$257)*(مسودة!$C$228:$C$257=$C$246)),ROW(مسودة!$C$228:$C$257)),ROW()-ROW(AL246)+1)),مسودة!AL228:'مسودة'!AL$257)),0))</f>
        <v>4</v>
      </c>
      <c r="AM246" s="32">
        <f t="array" ref="AM246">IF($C$246="","",IFERROR(MAX(IF((ROW(مسودة!$C$228:$C$257)=SMALL(IF((ROW(مسودة!$C$228:$C$257)*(مسودة!$C$228:$C$257=$C$246)),ROW(مسودة!$C$228:$C$257)),ROW()-ROW(AM246)+1)),مسودة!AM228:'مسودة'!AM$257)),0))</f>
        <v>10</v>
      </c>
      <c r="AN246" s="46"/>
      <c r="AO246" s="46"/>
      <c r="AP246" s="47"/>
      <c r="AQ246" s="41"/>
      <c r="AR246" s="41"/>
      <c r="AS246" s="41"/>
      <c r="AT246" s="41"/>
      <c r="AU246" s="95" t="str">
        <f>IFERROR(LOOKUP(2,1/((مسودة!$C$228:$C$257=C246)*(مسودة!$F$228:$F$257=F246)),مسودة!$AV$228:$AV$257),"")</f>
        <v>ناجح</v>
      </c>
    </row>
    <row r="247" spans="2:47" ht="28.5" customHeight="1" thickBot="1">
      <c r="B247" s="40"/>
      <c r="C247" s="91"/>
      <c r="D247" s="43"/>
      <c r="E247" s="43"/>
      <c r="F247" s="11" t="s">
        <v>31</v>
      </c>
      <c r="G247" s="32">
        <f t="array" ref="G247">IF($C$246="","",IFERROR(MAX(IF((ROW(مسودة!$C$228:$C$257)=SMALL(IF((ROW(مسودة!$C$228:$C$257)*(مسودة!$C$228:$C$257=$C$246)),ROW(مسودة!$C$228:$C$257)),ROW()-ROW(G247)+1)),مسودة!G229:'مسودة'!G$257)),0))</f>
        <v>25</v>
      </c>
      <c r="H247" s="32">
        <f t="array" ref="H247">IF($C$246="","",IFERROR(MAX(IF((ROW(مسودة!$C$228:$C$257)=SMALL(IF((ROW(مسودة!$C$228:$C$257)*(مسودة!$C$228:$C$257=$C$246)),ROW(مسودة!$C$228:$C$257)),ROW()-ROW(H247)+1)),مسودة!H229:'مسودة'!H$257)),0))</f>
        <v>46</v>
      </c>
      <c r="I247" s="32">
        <f t="array" ref="I247">IF($C$246="","",IFERROR(MAX(IF((ROW(مسودة!$C$228:$C$257)=SMALL(IF((ROW(مسودة!$C$228:$C$257)*(مسودة!$C$228:$C$257=$C$246)),ROW(مسودة!$C$228:$C$257)),ROW()-ROW(I247)+1)),مسودة!I229:'مسودة'!I$257)),0))</f>
        <v>71</v>
      </c>
      <c r="J247" s="32">
        <f t="array" ref="J247">IF($C$246="","",IFERROR(MAX(IF((ROW(مسودة!$C$228:$C$257)=SMALL(IF((ROW(مسودة!$C$228:$C$257)*(مسودة!$C$228:$C$257=$C$246)),ROW(مسودة!$C$228:$C$257)),ROW()-ROW(J247)+1)),مسودة!J229:'مسودة'!J$257)),0))</f>
        <v>26</v>
      </c>
      <c r="K247" s="32">
        <f t="array" ref="K247">IF($C$246="","",IFERROR(MAX(IF((ROW(مسودة!$C$228:$C$257)=SMALL(IF((ROW(مسودة!$C$228:$C$257)*(مسودة!$C$228:$C$257=$C$246)),ROW(مسودة!$C$228:$C$257)),ROW()-ROW(K247)+1)),مسودة!K229:'مسودة'!K$257)),0))</f>
        <v>36</v>
      </c>
      <c r="L247" s="32">
        <f t="array" ref="L247">IF($C$246="","",IFERROR(MAX(IF((ROW(مسودة!$C$228:$C$257)=SMALL(IF((ROW(مسودة!$C$228:$C$257)*(مسودة!$C$228:$C$257=$C$246)),ROW(مسودة!$C$228:$C$257)),ROW()-ROW(L247)+1)),مسودة!L229:'مسودة'!L$257)),0))</f>
        <v>62</v>
      </c>
      <c r="M247" s="32">
        <f t="array" ref="M247">IF($C$246="","",IFERROR(MAX(IF((ROW(مسودة!$C$228:$C$257)=SMALL(IF((ROW(مسودة!$C$228:$C$257)*(مسودة!$C$228:$C$257=$C$246)),ROW(مسودة!$C$228:$C$257)),ROW()-ROW(M247)+1)),مسودة!M229:'مسودة'!M$257)),0))</f>
        <v>30</v>
      </c>
      <c r="N247" s="32">
        <f t="array" ref="N247">IF($C$246="","",IFERROR(MAX(IF((ROW(مسودة!$C$228:$C$257)=SMALL(IF((ROW(مسودة!$C$228:$C$257)*(مسودة!$C$228:$C$257=$C$246)),ROW(مسودة!$C$228:$C$257)),ROW()-ROW(N247)+1)),مسودة!N229:'مسودة'!N$257)),0))</f>
        <v>26</v>
      </c>
      <c r="O247" s="32">
        <f t="array" ref="O247">IF($C$246="","",IFERROR(MAX(IF((ROW(مسودة!$C$228:$C$257)=SMALL(IF((ROW(مسودة!$C$228:$C$257)*(مسودة!$C$228:$C$257=$C$246)),ROW(مسودة!$C$228:$C$257)),ROW()-ROW(O247)+1)),مسودة!O229:'مسودة'!O$257)),0))</f>
        <v>56</v>
      </c>
      <c r="P247" s="32">
        <f t="array" ref="P247">IF($C$246="","",IFERROR(MAX(IF((ROW(مسودة!$C$228:$C$257)=SMALL(IF((ROW(مسودة!$C$228:$C$257)*(مسودة!$C$228:$C$257=$C$246)),ROW(مسودة!$C$228:$C$257)),ROW()-ROW(P247)+1)),مسودة!P229:'مسودة'!P$257)),0))</f>
        <v>21</v>
      </c>
      <c r="Q247" s="32">
        <f t="array" ref="Q247">IF($C$246="","",IFERROR(MAX(IF((ROW(مسودة!$C$228:$C$257)=SMALL(IF((ROW(مسودة!$C$228:$C$257)*(مسودة!$C$228:$C$257=$C$246)),ROW(مسودة!$C$228:$C$257)),ROW()-ROW(Q247)+1)),مسودة!Q229:'مسودة'!Q$257)),0))</f>
        <v>27</v>
      </c>
      <c r="R247" s="32">
        <f t="array" ref="R247">IF($C$246="","",IFERROR(MAX(IF((ROW(مسودة!$C$228:$C$257)=SMALL(IF((ROW(مسودة!$C$228:$C$257)*(مسودة!$C$228:$C$257=$C$246)),ROW(مسودة!$C$228:$C$257)),ROW()-ROW(R247)+1)),مسودة!R229:'مسودة'!R$257)),0))</f>
        <v>48</v>
      </c>
      <c r="S247" s="32">
        <f t="array" ref="S247">IF($C$246="","",IFERROR(MAX(IF((ROW(مسودة!$C$228:$C$257)=SMALL(IF((ROW(مسودة!$C$228:$C$257)*(مسودة!$C$228:$C$257=$C$246)),ROW(مسودة!$C$228:$C$257)),ROW()-ROW(S247)+1)),مسودة!S229:'مسودة'!S$257)),0))</f>
        <v>15</v>
      </c>
      <c r="T247" s="32">
        <f t="array" ref="T247">IF($C$246="","",IFERROR(MAX(IF((ROW(مسودة!$C$228:$C$257)=SMALL(IF((ROW(مسودة!$C$228:$C$257)*(مسودة!$C$228:$C$257=$C$246)),ROW(مسودة!$C$228:$C$257)),ROW()-ROW(T247)+1)),مسودة!T229:'مسودة'!T$257)),0))</f>
        <v>16</v>
      </c>
      <c r="U247" s="32">
        <f t="array" ref="U247">IF($C$246="","",IFERROR(MAX(IF((ROW(مسودة!$C$228:$C$257)=SMALL(IF((ROW(مسودة!$C$228:$C$257)*(مسودة!$C$228:$C$257=$C$246)),ROW(مسودة!$C$228:$C$257)),ROW()-ROW(U247)+1)),مسودة!U229:'مسودة'!U$257)),0))</f>
        <v>31</v>
      </c>
      <c r="V247" s="32">
        <f t="array" ref="V247">IF($C$246="","",IFERROR(MAX(IF((ROW(مسودة!$C$228:$C$257)=SMALL(IF((ROW(مسودة!$C$228:$C$257)*(مسودة!$C$228:$C$257=$C$246)),ROW(مسودة!$C$228:$C$257)),ROW()-ROW(V247)+1)),مسودة!V229:'مسودة'!V$257)),0))</f>
        <v>17</v>
      </c>
      <c r="W247" s="32">
        <f t="array" ref="W247">IF($C$246="","",IFERROR(MAX(IF((ROW(مسودة!$C$228:$C$257)=SMALL(IF((ROW(مسودة!$C$228:$C$257)*(مسودة!$C$228:$C$257=$C$246)),ROW(مسودة!$C$228:$C$257)),ROW()-ROW(W247)+1)),مسودة!W229:'مسودة'!W$257)),0))</f>
        <v>22</v>
      </c>
      <c r="X247" s="32">
        <f t="array" ref="X247">IF($C$246="","",IFERROR(MAX(IF((ROW(مسودة!$C$228:$C$257)=SMALL(IF((ROW(مسودة!$C$228:$C$257)*(مسودة!$C$228:$C$257=$C$246)),ROW(مسودة!$C$228:$C$257)),ROW()-ROW(X247)+1)),مسودة!X229:'مسودة'!X$257)),0))</f>
        <v>39</v>
      </c>
      <c r="Y247" s="32">
        <f t="array" ref="Y247">IF($C$246="","",IFERROR(MAX(IF((ROW(مسودة!$C$228:$C$257)=SMALL(IF((ROW(مسودة!$C$228:$C$257)*(مسودة!$C$228:$C$257=$C$246)),ROW(مسودة!$C$228:$C$257)),ROW()-ROW(Y247)+1)),مسودة!Y229:'مسودة'!Y$257)),0))</f>
        <v>8</v>
      </c>
      <c r="Z247" s="32">
        <f t="array" ref="Z247">IF($C$246="","",IFERROR(MAX(IF((ROW(مسودة!$C$228:$C$257)=SMALL(IF((ROW(مسودة!$C$228:$C$257)*(مسودة!$C$228:$C$257=$C$246)),ROW(مسودة!$C$228:$C$257)),ROW()-ROW(Z247)+1)),مسودة!Z229:'مسودة'!Z$257)),0))</f>
        <v>28</v>
      </c>
      <c r="AA247" s="32">
        <f t="array" ref="AA247">IF($C$246="","",IFERROR(MAX(IF((ROW(مسودة!$C$228:$C$257)=SMALL(IF((ROW(مسودة!$C$228:$C$257)*(مسودة!$C$228:$C$257=$C$246)),ROW(مسودة!$C$228:$C$257)),ROW()-ROW(AA247)+1)),مسودة!AA229:'مسودة'!AA$257)),0))</f>
        <v>36</v>
      </c>
      <c r="AB247" s="32">
        <f t="array" ref="AB247">IF($C$246="","",IFERROR(MAX(IF((ROW(مسودة!$C$228:$C$257)=SMALL(IF((ROW(مسودة!$C$228:$C$257)*(مسودة!$C$228:$C$257=$C$246)),ROW(مسودة!$C$228:$C$257)),ROW()-ROW(AB247)+1)),مسودة!AB229:'مسودة'!AB$257)),0))</f>
        <v>12</v>
      </c>
      <c r="AC247" s="32">
        <f t="array" ref="AC247">IF($C$246="","",IFERROR(MAX(IF((ROW(مسودة!$C$228:$C$257)=SMALL(IF((ROW(مسودة!$C$228:$C$257)*(مسودة!$C$228:$C$257=$C$246)),ROW(مسودة!$C$228:$C$257)),ROW()-ROW(AC247)+1)),مسودة!AC229:'مسودة'!AC$257)),0))</f>
        <v>11</v>
      </c>
      <c r="AD247" s="32">
        <f t="array" ref="AD247">IF($C$246="","",IFERROR(MAX(IF((ROW(مسودة!$C$228:$C$257)=SMALL(IF((ROW(مسودة!$C$228:$C$257)*(مسودة!$C$228:$C$257=$C$246)),ROW(مسودة!$C$228:$C$257)),ROW()-ROW(AD247)+1)),مسودة!AD229:'مسودة'!AD$257)),0))</f>
        <v>23</v>
      </c>
      <c r="AE247" s="32">
        <f t="array" ref="AE247">IF($C$246="","",IFERROR(MAX(IF((ROW(مسودة!$C$228:$C$257)=SMALL(IF((ROW(مسودة!$C$228:$C$257)*(مسودة!$C$228:$C$257=$C$246)),ROW(مسودة!$C$228:$C$257)),ROW()-ROW(AE247)+1)),مسودة!AE229:'مسودة'!AE$257)),0))</f>
        <v>12</v>
      </c>
      <c r="AF247" s="32">
        <f t="array" ref="AF247">IF($C$246="","",IFERROR(MAX(IF((ROW(مسودة!$C$228:$C$257)=SMALL(IF((ROW(مسودة!$C$228:$C$257)*(مسودة!$C$228:$C$257=$C$246)),ROW(مسودة!$C$228:$C$257)),ROW()-ROW(AF247)+1)),مسودة!AF229:'مسودة'!AF$257)),0))</f>
        <v>19</v>
      </c>
      <c r="AG247" s="32">
        <f t="array" ref="AG247">IF($C$246="","",IFERROR(MAX(IF((ROW(مسودة!$C$228:$C$257)=SMALL(IF((ROW(مسودة!$C$228:$C$257)*(مسودة!$C$228:$C$257=$C$246)),ROW(مسودة!$C$228:$C$257)),ROW()-ROW(AG247)+1)),مسودة!AG229:'مسودة'!AG$257)),0))</f>
        <v>31</v>
      </c>
      <c r="AH247" s="32">
        <f t="array" ref="AH247">IF($C$246="","",IFERROR(MAX(IF((ROW(مسودة!$C$228:$C$257)=SMALL(IF((ROW(مسودة!$C$228:$C$257)*(مسودة!$C$228:$C$257=$C$246)),ROW(مسودة!$C$228:$C$257)),ROW()-ROW(AH247)+1)),مسودة!AH229:'مسودة'!AH$257)),0))</f>
        <v>8</v>
      </c>
      <c r="AI247" s="32">
        <f t="array" ref="AI247">IF($C$246="","",IFERROR(MAX(IF((ROW(مسودة!$C$228:$C$257)=SMALL(IF((ROW(مسودة!$C$228:$C$257)*(مسودة!$C$228:$C$257=$C$246)),ROW(مسودة!$C$228:$C$257)),ROW()-ROW(AI247)+1)),مسودة!AI229:'مسودة'!AI$257)),0))</f>
        <v>21</v>
      </c>
      <c r="AJ247" s="32">
        <f t="array" ref="AJ247">IF($C$246="","",IFERROR(MAX(IF((ROW(مسودة!$C$228:$C$257)=SMALL(IF((ROW(مسودة!$C$228:$C$257)*(مسودة!$C$228:$C$257=$C$246)),ROW(مسودة!$C$228:$C$257)),ROW()-ROW(AJ247)+1)),مسودة!AJ229:'مسودة'!AJ$257)),0))</f>
        <v>29</v>
      </c>
      <c r="AK247" s="32">
        <f t="array" ref="AK247">IF($C$246="","",IFERROR(MAX(IF((ROW(مسودة!$C$228:$C$257)=SMALL(IF((ROW(مسودة!$C$228:$C$257)*(مسودة!$C$228:$C$257=$C$246)),ROW(مسودة!$C$228:$C$257)),ROW()-ROW(AK247)+1)),مسودة!AK229:'مسودة'!AK$257)),0))</f>
        <v>4</v>
      </c>
      <c r="AL247" s="32">
        <f t="array" ref="AL247">IF($C$246="","",IFERROR(MAX(IF((ROW(مسودة!$C$228:$C$257)=SMALL(IF((ROW(مسودة!$C$228:$C$257)*(مسودة!$C$228:$C$257=$C$246)),ROW(مسودة!$C$228:$C$257)),ROW()-ROW(AL247)+1)),مسودة!AL229:'مسودة'!AL$257)),0))</f>
        <v>10</v>
      </c>
      <c r="AM247" s="32">
        <f t="array" ref="AM247">IF($C$246="","",IFERROR(MAX(IF((ROW(مسودة!$C$228:$C$257)=SMALL(IF((ROW(مسودة!$C$228:$C$257)*(مسودة!$C$228:$C$257=$C$246)),ROW(مسودة!$C$228:$C$257)),ROW()-ROW(AM247)+1)),مسودة!AM229:'مسودة'!AM$257)),0))</f>
        <v>14</v>
      </c>
      <c r="AN247" s="46"/>
      <c r="AO247" s="46"/>
      <c r="AP247" s="48"/>
      <c r="AQ247" s="41"/>
      <c r="AR247" s="41"/>
      <c r="AS247" s="41"/>
      <c r="AT247" s="41"/>
      <c r="AU247" s="96"/>
    </row>
    <row r="248" spans="2:47" ht="36" customHeight="1" thickBot="1">
      <c r="B248" s="40"/>
      <c r="C248" s="85"/>
      <c r="D248" s="43"/>
      <c r="E248" s="43"/>
      <c r="F248" s="14" t="s">
        <v>32</v>
      </c>
      <c r="G248" s="32">
        <f t="array" ref="G248">IF($C$246="","",IFERROR(MAX(IF((ROW(مسودة!$C$228:$C$257)=SMALL(IF((ROW(مسودة!$C$228:$C$257)*(مسودة!$C$228:$C$257=$C$246)),ROW(مسودة!$C$228:$C$257)),ROW()-ROW(G248)+1)),مسودة!G230:'مسودة'!G$257)),0))</f>
        <v>44</v>
      </c>
      <c r="H248" s="32">
        <f t="array" ref="H248">IF($C$246="","",IFERROR(MAX(IF((ROW(مسودة!$C$228:$C$257)=SMALL(IF((ROW(مسودة!$C$228:$C$257)*(مسودة!$C$228:$C$257=$C$246)),ROW(مسودة!$C$228:$C$257)),ROW()-ROW(H248)+1)),مسودة!H230:'مسودة'!H$257)),0))</f>
        <v>95</v>
      </c>
      <c r="I248" s="32">
        <f t="array" ref="I248">IF($C$246="","",IFERROR(MAX(IF((ROW(مسودة!$C$228:$C$257)=SMALL(IF((ROW(مسودة!$C$228:$C$257)*(مسودة!$C$228:$C$257=$C$246)),ROW(مسودة!$C$228:$C$257)),ROW()-ROW(I248)+1)),مسودة!I230:'مسودة'!I$257)),0))</f>
        <v>139</v>
      </c>
      <c r="J248" s="32">
        <f t="array" ref="J248">IF($C$246="","",IFERROR(MAX(IF((ROW(مسودة!$C$228:$C$257)=SMALL(IF((ROW(مسودة!$C$228:$C$257)*(مسودة!$C$228:$C$257=$C$246)),ROW(مسودة!$C$228:$C$257)),ROW()-ROW(J248)+1)),مسودة!J230:'مسودة'!J$257)),0))</f>
        <v>49</v>
      </c>
      <c r="K248" s="32">
        <f t="array" ref="K248">IF($C$246="","",IFERROR(MAX(IF((ROW(مسودة!$C$228:$C$257)=SMALL(IF((ROW(مسودة!$C$228:$C$257)*(مسودة!$C$228:$C$257=$C$246)),ROW(مسودة!$C$228:$C$257)),ROW()-ROW(K248)+1)),مسودة!K230:'مسودة'!K$257)),0))</f>
        <v>78</v>
      </c>
      <c r="L248" s="32">
        <f t="array" ref="L248">IF($C$246="","",IFERROR(MAX(IF((ROW(مسودة!$C$228:$C$257)=SMALL(IF((ROW(مسودة!$C$228:$C$257)*(مسودة!$C$228:$C$257=$C$246)),ROW(مسودة!$C$228:$C$257)),ROW()-ROW(L248)+1)),مسودة!L230:'مسودة'!L$257)),0))</f>
        <v>127</v>
      </c>
      <c r="M248" s="32">
        <f t="array" ref="M248">IF($C$246="","",IFERROR(MAX(IF((ROW(مسودة!$C$228:$C$257)=SMALL(IF((ROW(مسودة!$C$228:$C$257)*(مسودة!$C$228:$C$257=$C$246)),ROW(مسودة!$C$228:$C$257)),ROW()-ROW(M248)+1)),مسودة!M230:'مسودة'!M$257)),0))</f>
        <v>50</v>
      </c>
      <c r="N248" s="32">
        <f t="array" ref="N248">IF($C$246="","",IFERROR(MAX(IF((ROW(مسودة!$C$228:$C$257)=SMALL(IF((ROW(مسودة!$C$228:$C$257)*(مسودة!$C$228:$C$257=$C$246)),ROW(مسودة!$C$228:$C$257)),ROW()-ROW(N248)+1)),مسودة!N230:'مسودة'!N$257)),0))</f>
        <v>56</v>
      </c>
      <c r="O248" s="32">
        <f t="array" ref="O248">IF($C$246="","",IFERROR(MAX(IF((ROW(مسودة!$C$228:$C$257)=SMALL(IF((ROW(مسودة!$C$228:$C$257)*(مسودة!$C$228:$C$257=$C$246)),ROW(مسودة!$C$228:$C$257)),ROW()-ROW(O248)+1)),مسودة!O230:'مسودة'!O$257)),0))</f>
        <v>106</v>
      </c>
      <c r="P248" s="32">
        <f t="array" ref="P248">IF($C$246="","",IFERROR(MAX(IF((ROW(مسودة!$C$228:$C$257)=SMALL(IF((ROW(مسودة!$C$228:$C$257)*(مسودة!$C$228:$C$257=$C$246)),ROW(مسودة!$C$228:$C$257)),ROW()-ROW(P248)+1)),مسودة!P230:'مسودة'!P$257)),0))</f>
        <v>38</v>
      </c>
      <c r="Q248" s="32">
        <f t="array" ref="Q248">IF($C$246="","",IFERROR(MAX(IF((ROW(مسودة!$C$228:$C$257)=SMALL(IF((ROW(مسودة!$C$228:$C$257)*(مسودة!$C$228:$C$257=$C$246)),ROW(مسودة!$C$228:$C$257)),ROW()-ROW(Q248)+1)),مسودة!Q230:'مسودة'!Q$257)),0))</f>
        <v>47</v>
      </c>
      <c r="R248" s="32">
        <f t="array" ref="R248">IF($C$246="","",IFERROR(MAX(IF((ROW(مسودة!$C$228:$C$257)=SMALL(IF((ROW(مسودة!$C$228:$C$257)*(مسودة!$C$228:$C$257=$C$246)),ROW(مسودة!$C$228:$C$257)),ROW()-ROW(R248)+1)),مسودة!R230:'مسودة'!R$257)),0))</f>
        <v>85</v>
      </c>
      <c r="S248" s="32">
        <f t="array" ref="S248">IF($C$246="","",IFERROR(MAX(IF((ROW(مسودة!$C$228:$C$257)=SMALL(IF((ROW(مسودة!$C$228:$C$257)*(مسودة!$C$228:$C$257=$C$246)),ROW(مسودة!$C$228:$C$257)),ROW()-ROW(S248)+1)),مسودة!S230:'مسودة'!S$257)),0))</f>
        <v>27</v>
      </c>
      <c r="T248" s="32">
        <f t="array" ref="T248">IF($C$246="","",IFERROR(MAX(IF((ROW(مسودة!$C$228:$C$257)=SMALL(IF((ROW(مسودة!$C$228:$C$257)*(مسودة!$C$228:$C$257=$C$246)),ROW(مسودة!$C$228:$C$257)),ROW()-ROW(T248)+1)),مسودة!T230:'مسودة'!T$257)),0))</f>
        <v>36</v>
      </c>
      <c r="U248" s="32">
        <f t="array" ref="U248">IF($C$246="","",IFERROR(MAX(IF((ROW(مسودة!$C$228:$C$257)=SMALL(IF((ROW(مسودة!$C$228:$C$257)*(مسودة!$C$228:$C$257=$C$246)),ROW(مسودة!$C$228:$C$257)),ROW()-ROW(U248)+1)),مسودة!U230:'مسودة'!U$257)),0))</f>
        <v>63</v>
      </c>
      <c r="V248" s="32">
        <f t="array" ref="V248">IF($C$246="","",IFERROR(MAX(IF((ROW(مسودة!$C$228:$C$257)=SMALL(IF((ROW(مسودة!$C$228:$C$257)*(مسودة!$C$228:$C$257=$C$246)),ROW(مسودة!$C$228:$C$257)),ROW()-ROW(V248)+1)),مسودة!V230:'مسودة'!V$257)),0))</f>
        <v>31</v>
      </c>
      <c r="W248" s="32">
        <f t="array" ref="W248">IF($C$246="","",IFERROR(MAX(IF((ROW(مسودة!$C$228:$C$257)=SMALL(IF((ROW(مسودة!$C$228:$C$257)*(مسودة!$C$228:$C$257=$C$246)),ROW(مسودة!$C$228:$C$257)),ROW()-ROW(W248)+1)),مسودة!W230:'مسودة'!W$257)),0))</f>
        <v>42</v>
      </c>
      <c r="X248" s="32">
        <f t="array" ref="X248">IF($C$246="","",IFERROR(MAX(IF((ROW(مسودة!$C$228:$C$257)=SMALL(IF((ROW(مسودة!$C$228:$C$257)*(مسودة!$C$228:$C$257=$C$246)),ROW(مسودة!$C$228:$C$257)),ROW()-ROW(X248)+1)),مسودة!X230:'مسودة'!X$257)),0))</f>
        <v>73</v>
      </c>
      <c r="Y248" s="32">
        <f t="array" ref="Y248">IF($C$246="","",IFERROR(MAX(IF((ROW(مسودة!$C$228:$C$257)=SMALL(IF((ROW(مسودة!$C$228:$C$257)*(مسودة!$C$228:$C$257=$C$246)),ROW(مسودة!$C$228:$C$257)),ROW()-ROW(Y248)+1)),مسودة!Y230:'مسودة'!Y$257)),0))</f>
        <v>17</v>
      </c>
      <c r="Z248" s="32">
        <f t="array" ref="Z248">IF($C$246="","",IFERROR(MAX(IF((ROW(مسودة!$C$228:$C$257)=SMALL(IF((ROW(مسودة!$C$228:$C$257)*(مسودة!$C$228:$C$257=$C$246)),ROW(مسودة!$C$228:$C$257)),ROW()-ROW(Z248)+1)),مسودة!Z230:'مسودة'!Z$257)),0))</f>
        <v>50</v>
      </c>
      <c r="AA248" s="32">
        <f t="array" ref="AA248">IF($C$246="","",IFERROR(MAX(IF((ROW(مسودة!$C$228:$C$257)=SMALL(IF((ROW(مسودة!$C$228:$C$257)*(مسودة!$C$228:$C$257=$C$246)),ROW(مسودة!$C$228:$C$257)),ROW()-ROW(AA248)+1)),مسودة!AA230:'مسودة'!AA$257)),0))</f>
        <v>67</v>
      </c>
      <c r="AB248" s="32">
        <f t="array" ref="AB248">IF($C$246="","",IFERROR(MAX(IF((ROW(مسودة!$C$228:$C$257)=SMALL(IF((ROW(مسودة!$C$228:$C$257)*(مسودة!$C$228:$C$257=$C$246)),ROW(مسودة!$C$228:$C$257)),ROW()-ROW(AB248)+1)),مسودة!AB230:'مسودة'!AB$257)),0))</f>
        <v>25</v>
      </c>
      <c r="AC248" s="32">
        <f t="array" ref="AC248">IF($C$246="","",IFERROR(MAX(IF((ROW(مسودة!$C$228:$C$257)=SMALL(IF((ROW(مسودة!$C$228:$C$257)*(مسودة!$C$228:$C$257=$C$246)),ROW(مسودة!$C$228:$C$257)),ROW()-ROW(AC248)+1)),مسودة!AC230:'مسودة'!AC$257)),0))</f>
        <v>23</v>
      </c>
      <c r="AD248" s="32">
        <f t="array" ref="AD248">IF($C$246="","",IFERROR(MAX(IF((ROW(مسودة!$C$228:$C$257)=SMALL(IF((ROW(مسودة!$C$228:$C$257)*(مسودة!$C$228:$C$257=$C$246)),ROW(مسودة!$C$228:$C$257)),ROW()-ROW(AD248)+1)),مسودة!AD230:'مسودة'!AD$257)),0))</f>
        <v>48</v>
      </c>
      <c r="AE248" s="32">
        <f t="array" ref="AE248">IF($C$246="","",IFERROR(MAX(IF((ROW(مسودة!$C$228:$C$257)=SMALL(IF((ROW(مسودة!$C$228:$C$257)*(مسودة!$C$228:$C$257=$C$246)),ROW(مسودة!$C$228:$C$257)),ROW()-ROW(AE248)+1)),مسودة!AE230:'مسودة'!AE$257)),0))</f>
        <v>19</v>
      </c>
      <c r="AF248" s="32">
        <f t="array" ref="AF248">IF($C$246="","",IFERROR(MAX(IF((ROW(مسودة!$C$228:$C$257)=SMALL(IF((ROW(مسودة!$C$228:$C$257)*(مسودة!$C$228:$C$257=$C$246)),ROW(مسودة!$C$228:$C$257)),ROW()-ROW(AF248)+1)),مسودة!AF230:'مسودة'!AF$257)),0))</f>
        <v>32</v>
      </c>
      <c r="AG248" s="32">
        <f t="array" ref="AG248">IF($C$246="","",IFERROR(MAX(IF((ROW(مسودة!$C$228:$C$257)=SMALL(IF((ROW(مسودة!$C$228:$C$257)*(مسودة!$C$228:$C$257=$C$246)),ROW(مسودة!$C$228:$C$257)),ROW()-ROW(AG248)+1)),مسودة!AG230:'مسودة'!AG$257)),0))</f>
        <v>51</v>
      </c>
      <c r="AH248" s="32">
        <f t="array" ref="AH248">IF($C$246="","",IFERROR(MAX(IF((ROW(مسودة!$C$228:$C$257)=SMALL(IF((ROW(مسودة!$C$228:$C$257)*(مسودة!$C$228:$C$257=$C$246)),ROW(مسودة!$C$228:$C$257)),ROW()-ROW(AH248)+1)),مسودة!AH230:'مسودة'!AH$257)),0))</f>
        <v>13</v>
      </c>
      <c r="AI248" s="32">
        <f t="array" ref="AI248">IF($C$246="","",IFERROR(MAX(IF((ROW(مسودة!$C$228:$C$257)=SMALL(IF((ROW(مسودة!$C$228:$C$257)*(مسودة!$C$228:$C$257=$C$246)),ROW(مسودة!$C$228:$C$257)),ROW()-ROW(AI248)+1)),مسودة!AI230:'مسودة'!AI$257)),0))</f>
        <v>27</v>
      </c>
      <c r="AJ248" s="32">
        <f t="array" ref="AJ248">IF($C$246="","",IFERROR(MAX(IF((ROW(مسودة!$C$228:$C$257)=SMALL(IF((ROW(مسودة!$C$228:$C$257)*(مسودة!$C$228:$C$257=$C$246)),ROW(مسودة!$C$228:$C$257)),ROW()-ROW(AJ248)+1)),مسودة!AJ230:'مسودة'!AJ$257)),0))</f>
        <v>40</v>
      </c>
      <c r="AK248" s="32">
        <f t="array" ref="AK248">IF($C$246="","",IFERROR(MAX(IF((ROW(مسودة!$C$228:$C$257)=SMALL(IF((ROW(مسودة!$C$228:$C$257)*(مسودة!$C$228:$C$257=$C$246)),ROW(مسودة!$C$228:$C$257)),ROW()-ROW(AK248)+1)),مسودة!AK230:'مسودة'!AK$257)),0))</f>
        <v>10</v>
      </c>
      <c r="AL248" s="32">
        <f t="array" ref="AL248">IF($C$246="","",IFERROR(MAX(IF((ROW(مسودة!$C$228:$C$257)=SMALL(IF((ROW(مسودة!$C$228:$C$257)*(مسودة!$C$228:$C$257=$C$246)),ROW(مسودة!$C$228:$C$257)),ROW()-ROW(AL248)+1)),مسودة!AL230:'مسودة'!AL$257)),0))</f>
        <v>14</v>
      </c>
      <c r="AM248" s="32">
        <f t="array" ref="AM248">IF($C$246="","",IFERROR(MAX(IF((ROW(مسودة!$C$228:$C$257)=SMALL(IF((ROW(مسودة!$C$228:$C$257)*(مسودة!$C$228:$C$257=$C$246)),ROW(مسودة!$C$228:$C$257)),ROW()-ROW(AM248)+1)),مسودة!AM230:'مسودة'!AM$257)),0))</f>
        <v>24</v>
      </c>
      <c r="AN248" s="32">
        <f t="array" ref="AN248">IF($C$246="","",IFERROR(MAX(IF((ROW(مسودة!$C$228:$C$257)=SMALL(IF((ROW(مسودة!$C$228:$C$257)*(مسودة!$C$228:$C$257=$C$246)),ROW(مسودة!$C$228:$C$257)),ROW()-ROW(AN248)+1)),مسودة!AN230:AN$257)),0))</f>
        <v>823</v>
      </c>
      <c r="AO248" s="32">
        <f t="array" ref="AO248">IF($C$246="","",IFERROR(MAX(IF((ROW(مسودة!$C$228:$C$257)=SMALL(IF((ROW(مسودة!$C$228:$C$257)*(مسودة!$C$228:$C$257=$C$246)),ROW(مسودة!$C$228:$C$257)),ROW()-ROW(AO248)+1)),مسودة!AO230:AO$257)),0))</f>
        <v>62.348484848484851</v>
      </c>
      <c r="AP248" s="32" t="str">
        <f>IF(AO248&lt;50,"   ",IF(AO248&lt;65,"مقبول",IF(AO248&lt;75,"جيد",IF(AO248&lt;85,"جيدجداً",IF(AO248&lt;=100,"ممتاز","")))))</f>
        <v>مقبول</v>
      </c>
      <c r="AQ248" s="41"/>
      <c r="AR248" s="41"/>
      <c r="AS248" s="41"/>
      <c r="AT248" s="41"/>
      <c r="AU248" s="97"/>
    </row>
    <row r="249" spans="2:47" ht="28.5" customHeight="1" thickBot="1">
      <c r="B249" s="40">
        <f t="shared" ref="B249" si="35">B246+1</f>
        <v>56</v>
      </c>
      <c r="C249" s="90" t="str">
        <f t="array" ref="C249">IF(ISERROR(INDEX(مسودة!$C$228:$AV$257,SMALL(IF((مسودة!$AV$228:$AV$257="ناجح"),ROW(مسودة!$C$228:$AV$257)-MIN(ROW(مسودة!$C$228:$AV$257))+1,""),ROW(A6)),COLUMN(A6))),"",INDEX(مسودة!$C$228:$AV$257,SMALL(IF((مسودة!$AV$228:$AV$257="ناجح"),ROW(مسودة!$C$228:$AV$257)-MIN(ROW(مسودة!$C$228:$AV$257))+1,""),ROW(A6)),COLUMN(A6)))</f>
        <v/>
      </c>
      <c r="D249" s="87" t="str">
        <f>IF(C249&lt;&gt;"",VLOOKUP(C249,مسودة!$C$228:$D$257,2,0),"")</f>
        <v/>
      </c>
      <c r="E249" s="87" t="str">
        <f>IF(C249&lt;&gt;"",VLOOKUP(C249,مسودة!$C$228:$E$257,3,0),"")</f>
        <v/>
      </c>
      <c r="F249" s="11" t="s">
        <v>30</v>
      </c>
      <c r="G249" s="32" t="str">
        <f t="array" ref="G249">IF($C$249="","",IFERROR(MAX(IF((ROW(مسودة!$C$228:$C$257)=SMALL(IF((ROW(مسودة!$C$228:$C$257)*(مسودة!$C$228:$C$257=$C$249)),ROW(مسودة!$C$228:$C$257)),ROW()-ROW(G249)+1)),مسودة!G228:'مسودة'!G$257)),0))</f>
        <v/>
      </c>
      <c r="H249" s="32" t="str">
        <f t="array" ref="H249">IF($C$249="","",IFERROR(MAX(IF((ROW(مسودة!$C$228:$C$257)=SMALL(IF((ROW(مسودة!$C$228:$C$257)*(مسودة!$C$228:$C$257=$C$249)),ROW(مسودة!$C$228:$C$257)),ROW()-ROW(H249)+1)),مسودة!H228:'مسودة'!H$257)),0))</f>
        <v/>
      </c>
      <c r="I249" s="32" t="str">
        <f t="array" ref="I249">IF($C$249="","",IFERROR(MAX(IF((ROW(مسودة!$C$228:$C$257)=SMALL(IF((ROW(مسودة!$C$228:$C$257)*(مسودة!$C$228:$C$257=$C$249)),ROW(مسودة!$C$228:$C$257)),ROW()-ROW(I249)+1)),مسودة!I228:'مسودة'!I$257)),0))</f>
        <v/>
      </c>
      <c r="J249" s="32" t="str">
        <f t="array" ref="J249">IF($C$249="","",IFERROR(MAX(IF((ROW(مسودة!$C$228:$C$257)=SMALL(IF((ROW(مسودة!$C$228:$C$257)*(مسودة!$C$228:$C$257=$C$249)),ROW(مسودة!$C$228:$C$257)),ROW()-ROW(J249)+1)),مسودة!J228:'مسودة'!J$257)),0))</f>
        <v/>
      </c>
      <c r="K249" s="32" t="str">
        <f t="array" ref="K249">IF($C$249="","",IFERROR(MAX(IF((ROW(مسودة!$C$228:$C$257)=SMALL(IF((ROW(مسودة!$C$228:$C$257)*(مسودة!$C$228:$C$257=$C$249)),ROW(مسودة!$C$228:$C$257)),ROW()-ROW(K249)+1)),مسودة!K228:'مسودة'!K$257)),0))</f>
        <v/>
      </c>
      <c r="L249" s="32" t="str">
        <f t="array" ref="L249">IF($C$249="","",IFERROR(MAX(IF((ROW(مسودة!$C$228:$C$257)=SMALL(IF((ROW(مسودة!$C$228:$C$257)*(مسودة!$C$228:$C$257=$C$249)),ROW(مسودة!$C$228:$C$257)),ROW()-ROW(L249)+1)),مسودة!L228:'مسودة'!L$257)),0))</f>
        <v/>
      </c>
      <c r="M249" s="32" t="str">
        <f t="array" ref="M249">IF($C$249="","",IFERROR(MAX(IF((ROW(مسودة!$C$228:$C$257)=SMALL(IF((ROW(مسودة!$C$228:$C$257)*(مسودة!$C$228:$C$257=$C$249)),ROW(مسودة!$C$228:$C$257)),ROW()-ROW(M249)+1)),مسودة!M228:'مسودة'!M$257)),0))</f>
        <v/>
      </c>
      <c r="N249" s="32" t="str">
        <f t="array" ref="N249">IF($C$249="","",IFERROR(MAX(IF((ROW(مسودة!$C$228:$C$257)=SMALL(IF((ROW(مسودة!$C$228:$C$257)*(مسودة!$C$228:$C$257=$C$249)),ROW(مسودة!$C$228:$C$257)),ROW()-ROW(N249)+1)),مسودة!N228:'مسودة'!N$257)),0))</f>
        <v/>
      </c>
      <c r="O249" s="32" t="str">
        <f t="array" ref="O249">IF($C$249="","",IFERROR(MAX(IF((ROW(مسودة!$C$228:$C$257)=SMALL(IF((ROW(مسودة!$C$228:$C$257)*(مسودة!$C$228:$C$257=$C$249)),ROW(مسودة!$C$228:$C$257)),ROW()-ROW(O249)+1)),مسودة!O228:'مسودة'!O$257)),0))</f>
        <v/>
      </c>
      <c r="P249" s="32" t="str">
        <f t="array" ref="P249">IF($C$249="","",IFERROR(MAX(IF((ROW(مسودة!$C$228:$C$257)=SMALL(IF((ROW(مسودة!$C$228:$C$257)*(مسودة!$C$228:$C$257=$C$249)),ROW(مسودة!$C$228:$C$257)),ROW()-ROW(P249)+1)),مسودة!P228:'مسودة'!P$257)),0))</f>
        <v/>
      </c>
      <c r="Q249" s="32" t="str">
        <f t="array" ref="Q249">IF($C$249="","",IFERROR(MAX(IF((ROW(مسودة!$C$228:$C$257)=SMALL(IF((ROW(مسودة!$C$228:$C$257)*(مسودة!$C$228:$C$257=$C$249)),ROW(مسودة!$C$228:$C$257)),ROW()-ROW(Q249)+1)),مسودة!Q228:'مسودة'!Q$257)),0))</f>
        <v/>
      </c>
      <c r="R249" s="32" t="str">
        <f t="array" ref="R249">IF($C$249="","",IFERROR(MAX(IF((ROW(مسودة!$C$228:$C$257)=SMALL(IF((ROW(مسودة!$C$228:$C$257)*(مسودة!$C$228:$C$257=$C$249)),ROW(مسودة!$C$228:$C$257)),ROW()-ROW(R249)+1)),مسودة!R228:'مسودة'!R$257)),0))</f>
        <v/>
      </c>
      <c r="S249" s="32" t="str">
        <f t="array" ref="S249">IF($C$249="","",IFERROR(MAX(IF((ROW(مسودة!$C$228:$C$257)=SMALL(IF((ROW(مسودة!$C$228:$C$257)*(مسودة!$C$228:$C$257=$C$249)),ROW(مسودة!$C$228:$C$257)),ROW()-ROW(S249)+1)),مسودة!S228:'مسودة'!S$257)),0))</f>
        <v/>
      </c>
      <c r="T249" s="32" t="str">
        <f t="array" ref="T249">IF($C$249="","",IFERROR(MAX(IF((ROW(مسودة!$C$228:$C$257)=SMALL(IF((ROW(مسودة!$C$228:$C$257)*(مسودة!$C$228:$C$257=$C$249)),ROW(مسودة!$C$228:$C$257)),ROW()-ROW(T249)+1)),مسودة!T228:'مسودة'!T$257)),0))</f>
        <v/>
      </c>
      <c r="U249" s="32" t="str">
        <f t="array" ref="U249">IF($C$249="","",IFERROR(MAX(IF((ROW(مسودة!$C$228:$C$257)=SMALL(IF((ROW(مسودة!$C$228:$C$257)*(مسودة!$C$228:$C$257=$C$249)),ROW(مسودة!$C$228:$C$257)),ROW()-ROW(U249)+1)),مسودة!U228:'مسودة'!U$257)),0))</f>
        <v/>
      </c>
      <c r="V249" s="32" t="str">
        <f t="array" ref="V249">IF($C$249="","",IFERROR(MAX(IF((ROW(مسودة!$C$228:$C$257)=SMALL(IF((ROW(مسودة!$C$228:$C$257)*(مسودة!$C$228:$C$257=$C$249)),ROW(مسودة!$C$228:$C$257)),ROW()-ROW(V249)+1)),مسودة!V228:'مسودة'!V$257)),0))</f>
        <v/>
      </c>
      <c r="W249" s="32" t="str">
        <f t="array" ref="W249">IF($C$249="","",IFERROR(MAX(IF((ROW(مسودة!$C$228:$C$257)=SMALL(IF((ROW(مسودة!$C$228:$C$257)*(مسودة!$C$228:$C$257=$C$249)),ROW(مسودة!$C$228:$C$257)),ROW()-ROW(W249)+1)),مسودة!W228:'مسودة'!W$257)),0))</f>
        <v/>
      </c>
      <c r="X249" s="32" t="str">
        <f t="array" ref="X249">IF($C$249="","",IFERROR(MAX(IF((ROW(مسودة!$C$228:$C$257)=SMALL(IF((ROW(مسودة!$C$228:$C$257)*(مسودة!$C$228:$C$257=$C$249)),ROW(مسودة!$C$228:$C$257)),ROW()-ROW(X249)+1)),مسودة!X228:'مسودة'!X$257)),0))</f>
        <v/>
      </c>
      <c r="Y249" s="32" t="str">
        <f t="array" ref="Y249">IF($C$249="","",IFERROR(MAX(IF((ROW(مسودة!$C$228:$C$257)=SMALL(IF((ROW(مسودة!$C$228:$C$257)*(مسودة!$C$228:$C$257=$C$249)),ROW(مسودة!$C$228:$C$257)),ROW()-ROW(Y249)+1)),مسودة!Y228:'مسودة'!Y$257)),0))</f>
        <v/>
      </c>
      <c r="Z249" s="32" t="str">
        <f t="array" ref="Z249">IF($C$249="","",IFERROR(MAX(IF((ROW(مسودة!$C$228:$C$257)=SMALL(IF((ROW(مسودة!$C$228:$C$257)*(مسودة!$C$228:$C$257=$C$249)),ROW(مسودة!$C$228:$C$257)),ROW()-ROW(Z249)+1)),مسودة!Z228:'مسودة'!Z$257)),0))</f>
        <v/>
      </c>
      <c r="AA249" s="32" t="str">
        <f t="array" ref="AA249">IF($C$249="","",IFERROR(MAX(IF((ROW(مسودة!$C$228:$C$257)=SMALL(IF((ROW(مسودة!$C$228:$C$257)*(مسودة!$C$228:$C$257=$C$249)),ROW(مسودة!$C$228:$C$257)),ROW()-ROW(AA249)+1)),مسودة!AA228:'مسودة'!AA$257)),0))</f>
        <v/>
      </c>
      <c r="AB249" s="32" t="str">
        <f t="array" ref="AB249">IF($C$249="","",IFERROR(MAX(IF((ROW(مسودة!$C$228:$C$257)=SMALL(IF((ROW(مسودة!$C$228:$C$257)*(مسودة!$C$228:$C$257=$C$249)),ROW(مسودة!$C$228:$C$257)),ROW()-ROW(AB249)+1)),مسودة!AB228:'مسودة'!AB$257)),0))</f>
        <v/>
      </c>
      <c r="AC249" s="32" t="str">
        <f t="array" ref="AC249">IF($C$249="","",IFERROR(MAX(IF((ROW(مسودة!$C$228:$C$257)=SMALL(IF((ROW(مسودة!$C$228:$C$257)*(مسودة!$C$228:$C$257=$C$249)),ROW(مسودة!$C$228:$C$257)),ROW()-ROW(AC249)+1)),مسودة!AC228:'مسودة'!AC$257)),0))</f>
        <v/>
      </c>
      <c r="AD249" s="32" t="str">
        <f t="array" ref="AD249">IF($C$249="","",IFERROR(MAX(IF((ROW(مسودة!$C$228:$C$257)=SMALL(IF((ROW(مسودة!$C$228:$C$257)*(مسودة!$C$228:$C$257=$C$249)),ROW(مسودة!$C$228:$C$257)),ROW()-ROW(AD249)+1)),مسودة!AD228:'مسودة'!AD$257)),0))</f>
        <v/>
      </c>
      <c r="AE249" s="32" t="str">
        <f t="array" ref="AE249">IF($C$249="","",IFERROR(MAX(IF((ROW(مسودة!$C$228:$C$257)=SMALL(IF((ROW(مسودة!$C$228:$C$257)*(مسودة!$C$228:$C$257=$C$249)),ROW(مسودة!$C$228:$C$257)),ROW()-ROW(AE249)+1)),مسودة!AE228:'مسودة'!AE$257)),0))</f>
        <v/>
      </c>
      <c r="AF249" s="32" t="str">
        <f t="array" ref="AF249">IF($C$249="","",IFERROR(MAX(IF((ROW(مسودة!$C$228:$C$257)=SMALL(IF((ROW(مسودة!$C$228:$C$257)*(مسودة!$C$228:$C$257=$C$249)),ROW(مسودة!$C$228:$C$257)),ROW()-ROW(AF249)+1)),مسودة!AF228:'مسودة'!AF$257)),0))</f>
        <v/>
      </c>
      <c r="AG249" s="32" t="str">
        <f t="array" ref="AG249">IF($C$249="","",IFERROR(MAX(IF((ROW(مسودة!$C$228:$C$257)=SMALL(IF((ROW(مسودة!$C$228:$C$257)*(مسودة!$C$228:$C$257=$C$249)),ROW(مسودة!$C$228:$C$257)),ROW()-ROW(AG249)+1)),مسودة!AG228:'مسودة'!AG$257)),0))</f>
        <v/>
      </c>
      <c r="AH249" s="32" t="str">
        <f t="array" ref="AH249">IF($C$249="","",IFERROR(MAX(IF((ROW(مسودة!$C$228:$C$257)=SMALL(IF((ROW(مسودة!$C$228:$C$257)*(مسودة!$C$228:$C$257=$C$249)),ROW(مسودة!$C$228:$C$257)),ROW()-ROW(AH249)+1)),مسودة!AH228:'مسودة'!AH$257)),0))</f>
        <v/>
      </c>
      <c r="AI249" s="32" t="str">
        <f t="array" ref="AI249">IF($C$249="","",IFERROR(MAX(IF((ROW(مسودة!$C$228:$C$257)=SMALL(IF((ROW(مسودة!$C$228:$C$257)*(مسودة!$C$228:$C$257=$C$249)),ROW(مسودة!$C$228:$C$257)),ROW()-ROW(AI249)+1)),مسودة!AI228:'مسودة'!AI$257)),0))</f>
        <v/>
      </c>
      <c r="AJ249" s="32" t="str">
        <f t="array" ref="AJ249">IF($C$249="","",IFERROR(MAX(IF((ROW(مسودة!$C$228:$C$257)=SMALL(IF((ROW(مسودة!$C$228:$C$257)*(مسودة!$C$228:$C$257=$C$249)),ROW(مسودة!$C$228:$C$257)),ROW()-ROW(AJ249)+1)),مسودة!AJ228:'مسودة'!AJ$257)),0))</f>
        <v/>
      </c>
      <c r="AK249" s="32" t="str">
        <f t="array" ref="AK249">IF($C$249="","",IFERROR(MAX(IF((ROW(مسودة!$C$228:$C$257)=SMALL(IF((ROW(مسودة!$C$228:$C$257)*(مسودة!$C$228:$C$257=$C$249)),ROW(مسودة!$C$228:$C$257)),ROW()-ROW(AK249)+1)),مسودة!AK228:'مسودة'!AK$257)),0))</f>
        <v/>
      </c>
      <c r="AL249" s="32" t="str">
        <f t="array" ref="AL249">IF($C$249="","",IFERROR(MAX(IF((ROW(مسودة!$C$228:$C$257)=SMALL(IF((ROW(مسودة!$C$228:$C$257)*(مسودة!$C$228:$C$257=$C$249)),ROW(مسودة!$C$228:$C$257)),ROW()-ROW(AL249)+1)),مسودة!AL228:'مسودة'!AL$257)),0))</f>
        <v/>
      </c>
      <c r="AM249" s="32" t="str">
        <f t="array" ref="AM249">IF($C$249="","",IFERROR(MAX(IF((ROW(مسودة!$C$228:$C$257)=SMALL(IF((ROW(مسودة!$C$228:$C$257)*(مسودة!$C$228:$C$257=$C$249)),ROW(مسودة!$C$228:$C$257)),ROW()-ROW(AM249)+1)),مسودة!AM228:'مسودة'!AM$257)),0))</f>
        <v/>
      </c>
      <c r="AN249" s="46"/>
      <c r="AO249" s="46"/>
      <c r="AP249" s="47"/>
      <c r="AQ249" s="41"/>
      <c r="AR249" s="41"/>
      <c r="AS249" s="41"/>
      <c r="AT249" s="41"/>
      <c r="AU249" s="95" t="str">
        <f>IFERROR(LOOKUP(2,1/((مسودة!$C$228:$C$257=C249)*(مسودة!$F$228:$F$257=F249)),مسودة!$AV$228:$AV$257),"")</f>
        <v/>
      </c>
    </row>
    <row r="250" spans="2:47" ht="28.5" customHeight="1" thickBot="1">
      <c r="B250" s="40"/>
      <c r="C250" s="91"/>
      <c r="D250" s="43"/>
      <c r="E250" s="43"/>
      <c r="F250" s="11" t="s">
        <v>31</v>
      </c>
      <c r="G250" s="32" t="str">
        <f t="array" ref="G250">IF($C$249="","",IFERROR(MAX(IF((ROW(مسودة!$C$228:$C$257)=SMALL(IF((ROW(مسودة!$C$228:$C$257)*(مسودة!$C$228:$C$257=$C$249)),ROW(مسودة!$C$228:$C$257)),ROW()-ROW(G250)+1)),مسودة!G229:'مسودة'!G$257)),0))</f>
        <v/>
      </c>
      <c r="H250" s="32" t="str">
        <f t="array" ref="H250">IF($C$249="","",IFERROR(MAX(IF((ROW(مسودة!$C$228:$C$257)=SMALL(IF((ROW(مسودة!$C$228:$C$257)*(مسودة!$C$228:$C$257=$C$249)),ROW(مسودة!$C$228:$C$257)),ROW()-ROW(H250)+1)),مسودة!H229:'مسودة'!H$257)),0))</f>
        <v/>
      </c>
      <c r="I250" s="32" t="str">
        <f t="array" ref="I250">IF($C$249="","",IFERROR(MAX(IF((ROW(مسودة!$C$228:$C$257)=SMALL(IF((ROW(مسودة!$C$228:$C$257)*(مسودة!$C$228:$C$257=$C$249)),ROW(مسودة!$C$228:$C$257)),ROW()-ROW(I250)+1)),مسودة!I229:'مسودة'!I$257)),0))</f>
        <v/>
      </c>
      <c r="J250" s="32" t="str">
        <f t="array" ref="J250">IF($C$249="","",IFERROR(MAX(IF((ROW(مسودة!$C$228:$C$257)=SMALL(IF((ROW(مسودة!$C$228:$C$257)*(مسودة!$C$228:$C$257=$C$249)),ROW(مسودة!$C$228:$C$257)),ROW()-ROW(J250)+1)),مسودة!J229:'مسودة'!J$257)),0))</f>
        <v/>
      </c>
      <c r="K250" s="32" t="str">
        <f t="array" ref="K250">IF($C$249="","",IFERROR(MAX(IF((ROW(مسودة!$C$228:$C$257)=SMALL(IF((ROW(مسودة!$C$228:$C$257)*(مسودة!$C$228:$C$257=$C$249)),ROW(مسودة!$C$228:$C$257)),ROW()-ROW(K250)+1)),مسودة!K229:'مسودة'!K$257)),0))</f>
        <v/>
      </c>
      <c r="L250" s="32" t="str">
        <f t="array" ref="L250">IF($C$249="","",IFERROR(MAX(IF((ROW(مسودة!$C$228:$C$257)=SMALL(IF((ROW(مسودة!$C$228:$C$257)*(مسودة!$C$228:$C$257=$C$249)),ROW(مسودة!$C$228:$C$257)),ROW()-ROW(L250)+1)),مسودة!L229:'مسودة'!L$257)),0))</f>
        <v/>
      </c>
      <c r="M250" s="32" t="str">
        <f t="array" ref="M250">IF($C$249="","",IFERROR(MAX(IF((ROW(مسودة!$C$228:$C$257)=SMALL(IF((ROW(مسودة!$C$228:$C$257)*(مسودة!$C$228:$C$257=$C$249)),ROW(مسودة!$C$228:$C$257)),ROW()-ROW(M250)+1)),مسودة!M229:'مسودة'!M$257)),0))</f>
        <v/>
      </c>
      <c r="N250" s="32" t="str">
        <f t="array" ref="N250">IF($C$249="","",IFERROR(MAX(IF((ROW(مسودة!$C$228:$C$257)=SMALL(IF((ROW(مسودة!$C$228:$C$257)*(مسودة!$C$228:$C$257=$C$249)),ROW(مسودة!$C$228:$C$257)),ROW()-ROW(N250)+1)),مسودة!N229:'مسودة'!N$257)),0))</f>
        <v/>
      </c>
      <c r="O250" s="32" t="str">
        <f t="array" ref="O250">IF($C$249="","",IFERROR(MAX(IF((ROW(مسودة!$C$228:$C$257)=SMALL(IF((ROW(مسودة!$C$228:$C$257)*(مسودة!$C$228:$C$257=$C$249)),ROW(مسودة!$C$228:$C$257)),ROW()-ROW(O250)+1)),مسودة!O229:'مسودة'!O$257)),0))</f>
        <v/>
      </c>
      <c r="P250" s="32" t="str">
        <f t="array" ref="P250">IF($C$249="","",IFERROR(MAX(IF((ROW(مسودة!$C$228:$C$257)=SMALL(IF((ROW(مسودة!$C$228:$C$257)*(مسودة!$C$228:$C$257=$C$249)),ROW(مسودة!$C$228:$C$257)),ROW()-ROW(P250)+1)),مسودة!P229:'مسودة'!P$257)),0))</f>
        <v/>
      </c>
      <c r="Q250" s="32" t="str">
        <f t="array" ref="Q250">IF($C$249="","",IFERROR(MAX(IF((ROW(مسودة!$C$228:$C$257)=SMALL(IF((ROW(مسودة!$C$228:$C$257)*(مسودة!$C$228:$C$257=$C$249)),ROW(مسودة!$C$228:$C$257)),ROW()-ROW(Q250)+1)),مسودة!Q229:'مسودة'!Q$257)),0))</f>
        <v/>
      </c>
      <c r="R250" s="32" t="str">
        <f t="array" ref="R250">IF($C$249="","",IFERROR(MAX(IF((ROW(مسودة!$C$228:$C$257)=SMALL(IF((ROW(مسودة!$C$228:$C$257)*(مسودة!$C$228:$C$257=$C$249)),ROW(مسودة!$C$228:$C$257)),ROW()-ROW(R250)+1)),مسودة!R229:'مسودة'!R$257)),0))</f>
        <v/>
      </c>
      <c r="S250" s="32" t="str">
        <f t="array" ref="S250">IF($C$249="","",IFERROR(MAX(IF((ROW(مسودة!$C$228:$C$257)=SMALL(IF((ROW(مسودة!$C$228:$C$257)*(مسودة!$C$228:$C$257=$C$249)),ROW(مسودة!$C$228:$C$257)),ROW()-ROW(S250)+1)),مسودة!S229:'مسودة'!S$257)),0))</f>
        <v/>
      </c>
      <c r="T250" s="32" t="str">
        <f t="array" ref="T250">IF($C$249="","",IFERROR(MAX(IF((ROW(مسودة!$C$228:$C$257)=SMALL(IF((ROW(مسودة!$C$228:$C$257)*(مسودة!$C$228:$C$257=$C$249)),ROW(مسودة!$C$228:$C$257)),ROW()-ROW(T250)+1)),مسودة!T229:'مسودة'!T$257)),0))</f>
        <v/>
      </c>
      <c r="U250" s="32" t="str">
        <f t="array" ref="U250">IF($C$249="","",IFERROR(MAX(IF((ROW(مسودة!$C$228:$C$257)=SMALL(IF((ROW(مسودة!$C$228:$C$257)*(مسودة!$C$228:$C$257=$C$249)),ROW(مسودة!$C$228:$C$257)),ROW()-ROW(U250)+1)),مسودة!U229:'مسودة'!U$257)),0))</f>
        <v/>
      </c>
      <c r="V250" s="32" t="str">
        <f t="array" ref="V250">IF($C$249="","",IFERROR(MAX(IF((ROW(مسودة!$C$228:$C$257)=SMALL(IF((ROW(مسودة!$C$228:$C$257)*(مسودة!$C$228:$C$257=$C$249)),ROW(مسودة!$C$228:$C$257)),ROW()-ROW(V250)+1)),مسودة!V229:'مسودة'!V$257)),0))</f>
        <v/>
      </c>
      <c r="W250" s="32" t="str">
        <f t="array" ref="W250">IF($C$249="","",IFERROR(MAX(IF((ROW(مسودة!$C$228:$C$257)=SMALL(IF((ROW(مسودة!$C$228:$C$257)*(مسودة!$C$228:$C$257=$C$249)),ROW(مسودة!$C$228:$C$257)),ROW()-ROW(W250)+1)),مسودة!W229:'مسودة'!W$257)),0))</f>
        <v/>
      </c>
      <c r="X250" s="32" t="str">
        <f t="array" ref="X250">IF($C$249="","",IFERROR(MAX(IF((ROW(مسودة!$C$228:$C$257)=SMALL(IF((ROW(مسودة!$C$228:$C$257)*(مسودة!$C$228:$C$257=$C$249)),ROW(مسودة!$C$228:$C$257)),ROW()-ROW(X250)+1)),مسودة!X229:'مسودة'!X$257)),0))</f>
        <v/>
      </c>
      <c r="Y250" s="32" t="str">
        <f t="array" ref="Y250">IF($C$249="","",IFERROR(MAX(IF((ROW(مسودة!$C$228:$C$257)=SMALL(IF((ROW(مسودة!$C$228:$C$257)*(مسودة!$C$228:$C$257=$C$249)),ROW(مسودة!$C$228:$C$257)),ROW()-ROW(Y250)+1)),مسودة!Y229:'مسودة'!Y$257)),0))</f>
        <v/>
      </c>
      <c r="Z250" s="32" t="str">
        <f t="array" ref="Z250">IF($C$249="","",IFERROR(MAX(IF((ROW(مسودة!$C$228:$C$257)=SMALL(IF((ROW(مسودة!$C$228:$C$257)*(مسودة!$C$228:$C$257=$C$249)),ROW(مسودة!$C$228:$C$257)),ROW()-ROW(Z250)+1)),مسودة!Z229:'مسودة'!Z$257)),0))</f>
        <v/>
      </c>
      <c r="AA250" s="32" t="str">
        <f t="array" ref="AA250">IF($C$249="","",IFERROR(MAX(IF((ROW(مسودة!$C$228:$C$257)=SMALL(IF((ROW(مسودة!$C$228:$C$257)*(مسودة!$C$228:$C$257=$C$249)),ROW(مسودة!$C$228:$C$257)),ROW()-ROW(AA250)+1)),مسودة!AA229:'مسودة'!AA$257)),0))</f>
        <v/>
      </c>
      <c r="AB250" s="32" t="str">
        <f t="array" ref="AB250">IF($C$249="","",IFERROR(MAX(IF((ROW(مسودة!$C$228:$C$257)=SMALL(IF((ROW(مسودة!$C$228:$C$257)*(مسودة!$C$228:$C$257=$C$249)),ROW(مسودة!$C$228:$C$257)),ROW()-ROW(AB250)+1)),مسودة!AB229:'مسودة'!AB$257)),0))</f>
        <v/>
      </c>
      <c r="AC250" s="32" t="str">
        <f t="array" ref="AC250">IF($C$249="","",IFERROR(MAX(IF((ROW(مسودة!$C$228:$C$257)=SMALL(IF((ROW(مسودة!$C$228:$C$257)*(مسودة!$C$228:$C$257=$C$249)),ROW(مسودة!$C$228:$C$257)),ROW()-ROW(AC250)+1)),مسودة!AC229:'مسودة'!AC$257)),0))</f>
        <v/>
      </c>
      <c r="AD250" s="32" t="str">
        <f t="array" ref="AD250">IF($C$249="","",IFERROR(MAX(IF((ROW(مسودة!$C$228:$C$257)=SMALL(IF((ROW(مسودة!$C$228:$C$257)*(مسودة!$C$228:$C$257=$C$249)),ROW(مسودة!$C$228:$C$257)),ROW()-ROW(AD250)+1)),مسودة!AD229:'مسودة'!AD$257)),0))</f>
        <v/>
      </c>
      <c r="AE250" s="32" t="str">
        <f t="array" ref="AE250">IF($C$249="","",IFERROR(MAX(IF((ROW(مسودة!$C$228:$C$257)=SMALL(IF((ROW(مسودة!$C$228:$C$257)*(مسودة!$C$228:$C$257=$C$249)),ROW(مسودة!$C$228:$C$257)),ROW()-ROW(AE250)+1)),مسودة!AE229:'مسودة'!AE$257)),0))</f>
        <v/>
      </c>
      <c r="AF250" s="32" t="str">
        <f t="array" ref="AF250">IF($C$249="","",IFERROR(MAX(IF((ROW(مسودة!$C$228:$C$257)=SMALL(IF((ROW(مسودة!$C$228:$C$257)*(مسودة!$C$228:$C$257=$C$249)),ROW(مسودة!$C$228:$C$257)),ROW()-ROW(AF250)+1)),مسودة!AF229:'مسودة'!AF$257)),0))</f>
        <v/>
      </c>
      <c r="AG250" s="32" t="str">
        <f t="array" ref="AG250">IF($C$249="","",IFERROR(MAX(IF((ROW(مسودة!$C$228:$C$257)=SMALL(IF((ROW(مسودة!$C$228:$C$257)*(مسودة!$C$228:$C$257=$C$249)),ROW(مسودة!$C$228:$C$257)),ROW()-ROW(AG250)+1)),مسودة!AG229:'مسودة'!AG$257)),0))</f>
        <v/>
      </c>
      <c r="AH250" s="32" t="str">
        <f t="array" ref="AH250">IF($C$249="","",IFERROR(MAX(IF((ROW(مسودة!$C$228:$C$257)=SMALL(IF((ROW(مسودة!$C$228:$C$257)*(مسودة!$C$228:$C$257=$C$249)),ROW(مسودة!$C$228:$C$257)),ROW()-ROW(AH250)+1)),مسودة!AH229:'مسودة'!AH$257)),0))</f>
        <v/>
      </c>
      <c r="AI250" s="32" t="str">
        <f t="array" ref="AI250">IF($C$249="","",IFERROR(MAX(IF((ROW(مسودة!$C$228:$C$257)=SMALL(IF((ROW(مسودة!$C$228:$C$257)*(مسودة!$C$228:$C$257=$C$249)),ROW(مسودة!$C$228:$C$257)),ROW()-ROW(AI250)+1)),مسودة!AI229:'مسودة'!AI$257)),0))</f>
        <v/>
      </c>
      <c r="AJ250" s="32" t="str">
        <f t="array" ref="AJ250">IF($C$249="","",IFERROR(MAX(IF((ROW(مسودة!$C$228:$C$257)=SMALL(IF((ROW(مسودة!$C$228:$C$257)*(مسودة!$C$228:$C$257=$C$249)),ROW(مسودة!$C$228:$C$257)),ROW()-ROW(AJ250)+1)),مسودة!AJ229:'مسودة'!AJ$257)),0))</f>
        <v/>
      </c>
      <c r="AK250" s="32" t="str">
        <f t="array" ref="AK250">IF($C$249="","",IFERROR(MAX(IF((ROW(مسودة!$C$228:$C$257)=SMALL(IF((ROW(مسودة!$C$228:$C$257)*(مسودة!$C$228:$C$257=$C$249)),ROW(مسودة!$C$228:$C$257)),ROW()-ROW(AK250)+1)),مسودة!AK229:'مسودة'!AK$257)),0))</f>
        <v/>
      </c>
      <c r="AL250" s="32" t="str">
        <f t="array" ref="AL250">IF($C$249="","",IFERROR(MAX(IF((ROW(مسودة!$C$228:$C$257)=SMALL(IF((ROW(مسودة!$C$228:$C$257)*(مسودة!$C$228:$C$257=$C$249)),ROW(مسودة!$C$228:$C$257)),ROW()-ROW(AL250)+1)),مسودة!AL229:'مسودة'!AL$257)),0))</f>
        <v/>
      </c>
      <c r="AM250" s="32" t="str">
        <f t="array" ref="AM250">IF($C$249="","",IFERROR(MAX(IF((ROW(مسودة!$C$228:$C$257)=SMALL(IF((ROW(مسودة!$C$228:$C$257)*(مسودة!$C$228:$C$257=$C$249)),ROW(مسودة!$C$228:$C$257)),ROW()-ROW(AM250)+1)),مسودة!AM229:'مسودة'!AM$257)),0))</f>
        <v/>
      </c>
      <c r="AN250" s="46"/>
      <c r="AO250" s="46"/>
      <c r="AP250" s="48"/>
      <c r="AQ250" s="41"/>
      <c r="AR250" s="41"/>
      <c r="AS250" s="41"/>
      <c r="AT250" s="41"/>
      <c r="AU250" s="96"/>
    </row>
    <row r="251" spans="2:47" ht="36" customHeight="1" thickBot="1">
      <c r="B251" s="40"/>
      <c r="C251" s="85"/>
      <c r="D251" s="43"/>
      <c r="E251" s="43"/>
      <c r="F251" s="14" t="s">
        <v>32</v>
      </c>
      <c r="G251" s="32" t="str">
        <f t="array" ref="G251">IF($C$249="","",IFERROR(MAX(IF((ROW(مسودة!$C$228:$C$257)=SMALL(IF((ROW(مسودة!$C$228:$C$257)*(مسودة!$C$228:$C$257=$C$249)),ROW(مسودة!$C$228:$C$257)),ROW()-ROW(G251)+1)),مسودة!G230:'مسودة'!G$257)),0))</f>
        <v/>
      </c>
      <c r="H251" s="32" t="str">
        <f t="array" ref="H251">IF($C$249="","",IFERROR(MAX(IF((ROW(مسودة!$C$228:$C$257)=SMALL(IF((ROW(مسودة!$C$228:$C$257)*(مسودة!$C$228:$C$257=$C$249)),ROW(مسودة!$C$228:$C$257)),ROW()-ROW(H251)+1)),مسودة!H230:'مسودة'!H$257)),0))</f>
        <v/>
      </c>
      <c r="I251" s="32" t="str">
        <f t="array" ref="I251">IF($C$249="","",IFERROR(MAX(IF((ROW(مسودة!$C$228:$C$257)=SMALL(IF((ROW(مسودة!$C$228:$C$257)*(مسودة!$C$228:$C$257=$C$249)),ROW(مسودة!$C$228:$C$257)),ROW()-ROW(I251)+1)),مسودة!I230:'مسودة'!I$257)),0))</f>
        <v/>
      </c>
      <c r="J251" s="32" t="str">
        <f t="array" ref="J251">IF($C$249="","",IFERROR(MAX(IF((ROW(مسودة!$C$228:$C$257)=SMALL(IF((ROW(مسودة!$C$228:$C$257)*(مسودة!$C$228:$C$257=$C$249)),ROW(مسودة!$C$228:$C$257)),ROW()-ROW(J251)+1)),مسودة!J230:'مسودة'!J$257)),0))</f>
        <v/>
      </c>
      <c r="K251" s="32" t="str">
        <f t="array" ref="K251">IF($C$249="","",IFERROR(MAX(IF((ROW(مسودة!$C$228:$C$257)=SMALL(IF((ROW(مسودة!$C$228:$C$257)*(مسودة!$C$228:$C$257=$C$249)),ROW(مسودة!$C$228:$C$257)),ROW()-ROW(K251)+1)),مسودة!K230:'مسودة'!K$257)),0))</f>
        <v/>
      </c>
      <c r="L251" s="32" t="str">
        <f t="array" ref="L251">IF($C$249="","",IFERROR(MAX(IF((ROW(مسودة!$C$228:$C$257)=SMALL(IF((ROW(مسودة!$C$228:$C$257)*(مسودة!$C$228:$C$257=$C$249)),ROW(مسودة!$C$228:$C$257)),ROW()-ROW(L251)+1)),مسودة!L230:'مسودة'!L$257)),0))</f>
        <v/>
      </c>
      <c r="M251" s="32" t="str">
        <f t="array" ref="M251">IF($C$249="","",IFERROR(MAX(IF((ROW(مسودة!$C$228:$C$257)=SMALL(IF((ROW(مسودة!$C$228:$C$257)*(مسودة!$C$228:$C$257=$C$249)),ROW(مسودة!$C$228:$C$257)),ROW()-ROW(M251)+1)),مسودة!M230:'مسودة'!M$257)),0))</f>
        <v/>
      </c>
      <c r="N251" s="32" t="str">
        <f t="array" ref="N251">IF($C$249="","",IFERROR(MAX(IF((ROW(مسودة!$C$228:$C$257)=SMALL(IF((ROW(مسودة!$C$228:$C$257)*(مسودة!$C$228:$C$257=$C$249)),ROW(مسودة!$C$228:$C$257)),ROW()-ROW(N251)+1)),مسودة!N230:'مسودة'!N$257)),0))</f>
        <v/>
      </c>
      <c r="O251" s="32" t="str">
        <f t="array" ref="O251">IF($C$249="","",IFERROR(MAX(IF((ROW(مسودة!$C$228:$C$257)=SMALL(IF((ROW(مسودة!$C$228:$C$257)*(مسودة!$C$228:$C$257=$C$249)),ROW(مسودة!$C$228:$C$257)),ROW()-ROW(O251)+1)),مسودة!O230:'مسودة'!O$257)),0))</f>
        <v/>
      </c>
      <c r="P251" s="32" t="str">
        <f t="array" ref="P251">IF($C$249="","",IFERROR(MAX(IF((ROW(مسودة!$C$228:$C$257)=SMALL(IF((ROW(مسودة!$C$228:$C$257)*(مسودة!$C$228:$C$257=$C$249)),ROW(مسودة!$C$228:$C$257)),ROW()-ROW(P251)+1)),مسودة!P230:'مسودة'!P$257)),0))</f>
        <v/>
      </c>
      <c r="Q251" s="32" t="str">
        <f t="array" ref="Q251">IF($C$249="","",IFERROR(MAX(IF((ROW(مسودة!$C$228:$C$257)=SMALL(IF((ROW(مسودة!$C$228:$C$257)*(مسودة!$C$228:$C$257=$C$249)),ROW(مسودة!$C$228:$C$257)),ROW()-ROW(Q251)+1)),مسودة!Q230:'مسودة'!Q$257)),0))</f>
        <v/>
      </c>
      <c r="R251" s="32" t="str">
        <f t="array" ref="R251">IF($C$249="","",IFERROR(MAX(IF((ROW(مسودة!$C$228:$C$257)=SMALL(IF((ROW(مسودة!$C$228:$C$257)*(مسودة!$C$228:$C$257=$C$249)),ROW(مسودة!$C$228:$C$257)),ROW()-ROW(R251)+1)),مسودة!R230:'مسودة'!R$257)),0))</f>
        <v/>
      </c>
      <c r="S251" s="32" t="str">
        <f t="array" ref="S251">IF($C$249="","",IFERROR(MAX(IF((ROW(مسودة!$C$228:$C$257)=SMALL(IF((ROW(مسودة!$C$228:$C$257)*(مسودة!$C$228:$C$257=$C$249)),ROW(مسودة!$C$228:$C$257)),ROW()-ROW(S251)+1)),مسودة!S230:'مسودة'!S$257)),0))</f>
        <v/>
      </c>
      <c r="T251" s="32" t="str">
        <f t="array" ref="T251">IF($C$249="","",IFERROR(MAX(IF((ROW(مسودة!$C$228:$C$257)=SMALL(IF((ROW(مسودة!$C$228:$C$257)*(مسودة!$C$228:$C$257=$C$249)),ROW(مسودة!$C$228:$C$257)),ROW()-ROW(T251)+1)),مسودة!T230:'مسودة'!T$257)),0))</f>
        <v/>
      </c>
      <c r="U251" s="32" t="str">
        <f t="array" ref="U251">IF($C$249="","",IFERROR(MAX(IF((ROW(مسودة!$C$228:$C$257)=SMALL(IF((ROW(مسودة!$C$228:$C$257)*(مسودة!$C$228:$C$257=$C$249)),ROW(مسودة!$C$228:$C$257)),ROW()-ROW(U251)+1)),مسودة!U230:'مسودة'!U$257)),0))</f>
        <v/>
      </c>
      <c r="V251" s="32" t="str">
        <f t="array" ref="V251">IF($C$249="","",IFERROR(MAX(IF((ROW(مسودة!$C$228:$C$257)=SMALL(IF((ROW(مسودة!$C$228:$C$257)*(مسودة!$C$228:$C$257=$C$249)),ROW(مسودة!$C$228:$C$257)),ROW()-ROW(V251)+1)),مسودة!V230:'مسودة'!V$257)),0))</f>
        <v/>
      </c>
      <c r="W251" s="32" t="str">
        <f t="array" ref="W251">IF($C$249="","",IFERROR(MAX(IF((ROW(مسودة!$C$228:$C$257)=SMALL(IF((ROW(مسودة!$C$228:$C$257)*(مسودة!$C$228:$C$257=$C$249)),ROW(مسودة!$C$228:$C$257)),ROW()-ROW(W251)+1)),مسودة!W230:'مسودة'!W$257)),0))</f>
        <v/>
      </c>
      <c r="X251" s="32" t="str">
        <f t="array" ref="X251">IF($C$249="","",IFERROR(MAX(IF((ROW(مسودة!$C$228:$C$257)=SMALL(IF((ROW(مسودة!$C$228:$C$257)*(مسودة!$C$228:$C$257=$C$249)),ROW(مسودة!$C$228:$C$257)),ROW()-ROW(X251)+1)),مسودة!X230:'مسودة'!X$257)),0))</f>
        <v/>
      </c>
      <c r="Y251" s="32" t="str">
        <f t="array" ref="Y251">IF($C$249="","",IFERROR(MAX(IF((ROW(مسودة!$C$228:$C$257)=SMALL(IF((ROW(مسودة!$C$228:$C$257)*(مسودة!$C$228:$C$257=$C$249)),ROW(مسودة!$C$228:$C$257)),ROW()-ROW(Y251)+1)),مسودة!Y230:'مسودة'!Y$257)),0))</f>
        <v/>
      </c>
      <c r="Z251" s="32" t="str">
        <f t="array" ref="Z251">IF($C$249="","",IFERROR(MAX(IF((ROW(مسودة!$C$228:$C$257)=SMALL(IF((ROW(مسودة!$C$228:$C$257)*(مسودة!$C$228:$C$257=$C$249)),ROW(مسودة!$C$228:$C$257)),ROW()-ROW(Z251)+1)),مسودة!Z230:'مسودة'!Z$257)),0))</f>
        <v/>
      </c>
      <c r="AA251" s="32" t="str">
        <f t="array" ref="AA251">IF($C$249="","",IFERROR(MAX(IF((ROW(مسودة!$C$228:$C$257)=SMALL(IF((ROW(مسودة!$C$228:$C$257)*(مسودة!$C$228:$C$257=$C$249)),ROW(مسودة!$C$228:$C$257)),ROW()-ROW(AA251)+1)),مسودة!AA230:'مسودة'!AA$257)),0))</f>
        <v/>
      </c>
      <c r="AB251" s="32" t="str">
        <f t="array" ref="AB251">IF($C$249="","",IFERROR(MAX(IF((ROW(مسودة!$C$228:$C$257)=SMALL(IF((ROW(مسودة!$C$228:$C$257)*(مسودة!$C$228:$C$257=$C$249)),ROW(مسودة!$C$228:$C$257)),ROW()-ROW(AB251)+1)),مسودة!AB230:'مسودة'!AB$257)),0))</f>
        <v/>
      </c>
      <c r="AC251" s="32" t="str">
        <f t="array" ref="AC251">IF($C$249="","",IFERROR(MAX(IF((ROW(مسودة!$C$228:$C$257)=SMALL(IF((ROW(مسودة!$C$228:$C$257)*(مسودة!$C$228:$C$257=$C$249)),ROW(مسودة!$C$228:$C$257)),ROW()-ROW(AC251)+1)),مسودة!AC230:'مسودة'!AC$257)),0))</f>
        <v/>
      </c>
      <c r="AD251" s="32" t="str">
        <f t="array" ref="AD251">IF($C$249="","",IFERROR(MAX(IF((ROW(مسودة!$C$228:$C$257)=SMALL(IF((ROW(مسودة!$C$228:$C$257)*(مسودة!$C$228:$C$257=$C$249)),ROW(مسودة!$C$228:$C$257)),ROW()-ROW(AD251)+1)),مسودة!AD230:'مسودة'!AD$257)),0))</f>
        <v/>
      </c>
      <c r="AE251" s="32" t="str">
        <f t="array" ref="AE251">IF($C$249="","",IFERROR(MAX(IF((ROW(مسودة!$C$228:$C$257)=SMALL(IF((ROW(مسودة!$C$228:$C$257)*(مسودة!$C$228:$C$257=$C$249)),ROW(مسودة!$C$228:$C$257)),ROW()-ROW(AE251)+1)),مسودة!AE230:'مسودة'!AE$257)),0))</f>
        <v/>
      </c>
      <c r="AF251" s="32" t="str">
        <f t="array" ref="AF251">IF($C$249="","",IFERROR(MAX(IF((ROW(مسودة!$C$228:$C$257)=SMALL(IF((ROW(مسودة!$C$228:$C$257)*(مسودة!$C$228:$C$257=$C$249)),ROW(مسودة!$C$228:$C$257)),ROW()-ROW(AF251)+1)),مسودة!AF230:'مسودة'!AF$257)),0))</f>
        <v/>
      </c>
      <c r="AG251" s="32" t="str">
        <f t="array" ref="AG251">IF($C$249="","",IFERROR(MAX(IF((ROW(مسودة!$C$228:$C$257)=SMALL(IF((ROW(مسودة!$C$228:$C$257)*(مسودة!$C$228:$C$257=$C$249)),ROW(مسودة!$C$228:$C$257)),ROW()-ROW(AG251)+1)),مسودة!AG230:'مسودة'!AG$257)),0))</f>
        <v/>
      </c>
      <c r="AH251" s="32" t="str">
        <f t="array" ref="AH251">IF($C$249="","",IFERROR(MAX(IF((ROW(مسودة!$C$228:$C$257)=SMALL(IF((ROW(مسودة!$C$228:$C$257)*(مسودة!$C$228:$C$257=$C$249)),ROW(مسودة!$C$228:$C$257)),ROW()-ROW(AH251)+1)),مسودة!AH230:'مسودة'!AH$257)),0))</f>
        <v/>
      </c>
      <c r="AI251" s="32" t="str">
        <f t="array" ref="AI251">IF($C$249="","",IFERROR(MAX(IF((ROW(مسودة!$C$228:$C$257)=SMALL(IF((ROW(مسودة!$C$228:$C$257)*(مسودة!$C$228:$C$257=$C$249)),ROW(مسودة!$C$228:$C$257)),ROW()-ROW(AI251)+1)),مسودة!AI230:'مسودة'!AI$257)),0))</f>
        <v/>
      </c>
      <c r="AJ251" s="32" t="str">
        <f t="array" ref="AJ251">IF($C$249="","",IFERROR(MAX(IF((ROW(مسودة!$C$228:$C$257)=SMALL(IF((ROW(مسودة!$C$228:$C$257)*(مسودة!$C$228:$C$257=$C$249)),ROW(مسودة!$C$228:$C$257)),ROW()-ROW(AJ251)+1)),مسودة!AJ230:'مسودة'!AJ$257)),0))</f>
        <v/>
      </c>
      <c r="AK251" s="32" t="str">
        <f t="array" ref="AK251">IF($C$249="","",IFERROR(MAX(IF((ROW(مسودة!$C$228:$C$257)=SMALL(IF((ROW(مسودة!$C$228:$C$257)*(مسودة!$C$228:$C$257=$C$249)),ROW(مسودة!$C$228:$C$257)),ROW()-ROW(AK251)+1)),مسودة!AK230:'مسودة'!AK$257)),0))</f>
        <v/>
      </c>
      <c r="AL251" s="32" t="str">
        <f t="array" ref="AL251">IF($C$249="","",IFERROR(MAX(IF((ROW(مسودة!$C$228:$C$257)=SMALL(IF((ROW(مسودة!$C$228:$C$257)*(مسودة!$C$228:$C$257=$C$249)),ROW(مسودة!$C$228:$C$257)),ROW()-ROW(AL251)+1)),مسودة!AL230:'مسودة'!AL$257)),0))</f>
        <v/>
      </c>
      <c r="AM251" s="32" t="str">
        <f t="array" ref="AM251">IF($C$249="","",IFERROR(MAX(IF((ROW(مسودة!$C$228:$C$257)=SMALL(IF((ROW(مسودة!$C$228:$C$257)*(مسودة!$C$228:$C$257=$C$249)),ROW(مسودة!$C$228:$C$257)),ROW()-ROW(AM251)+1)),مسودة!AM230:'مسودة'!AM$257)),0))</f>
        <v/>
      </c>
      <c r="AN251" s="32" t="str">
        <f t="array" ref="AN251">IF($C$249="","",IFERROR(MAX(IF((ROW(مسودة!$C$228:$C$257)=SMALL(IF((ROW(مسودة!$C$228:$C$257)*(مسودة!$C$228:$C$257=$C$249)),ROW(مسودة!$C$228:$C$257)),ROW()-ROW(AN251)+1)),مسودة!AN230:AN$257)),0))</f>
        <v/>
      </c>
      <c r="AO251" s="32" t="str">
        <f t="array" ref="AO251">IF($C$249="","",IFERROR(MAX(IF((ROW(مسودة!$C$228:$C$257)=SMALL(IF((ROW(مسودة!$C$228:$C$257)*(مسودة!$C$228:$C$257=$C$249)),ROW(مسودة!$C$228:$C$257)),ROW()-ROW(AO251)+1)),مسودة!AO230:AO$257)),0))</f>
        <v/>
      </c>
      <c r="AP251" s="32" t="str">
        <f>IF(AO251&lt;50,"   ",IF(AO251&lt;65,"مقبول",IF(AO251&lt;75,"جيد",IF(AO251&lt;85,"جيدجداً",IF(AO251&lt;=100,"ممتاز","")))))</f>
        <v/>
      </c>
      <c r="AQ251" s="41"/>
      <c r="AR251" s="41"/>
      <c r="AS251" s="41"/>
      <c r="AT251" s="41"/>
      <c r="AU251" s="97"/>
    </row>
    <row r="252" spans="2:47" ht="28.5" customHeight="1" thickBot="1">
      <c r="B252" s="40">
        <f t="shared" ref="B252" si="36">B249+1</f>
        <v>57</v>
      </c>
      <c r="C252" s="90" t="str">
        <f t="array" ref="C252">IF(ISERROR(INDEX(مسودة!$C$228:$AV$257,SMALL(IF((مسودة!$AV$228:$AV$257="ناجح"),ROW(مسودة!$C$228:$AV$257)-MIN(ROW(مسودة!$C$228:$AV$257))+1,""),ROW(A7)),COLUMN(A7))),"",INDEX(مسودة!$C$228:$AV$257,SMALL(IF((مسودة!$AV$228:$AV$257="ناجح"),ROW(مسودة!$C$228:$AV$257)-MIN(ROW(مسودة!$C$228:$AV$257))+1,""),ROW(A7)),COLUMN(A7)))</f>
        <v/>
      </c>
      <c r="D252" s="87" t="str">
        <f>IF(C252&lt;&gt;"",VLOOKUP(C252,مسودة!$C$228:$D$257,2,0),"")</f>
        <v/>
      </c>
      <c r="E252" s="87" t="str">
        <f>IF(C252&lt;&gt;"",VLOOKUP(C252,مسودة!$C$228:$E$257,3,0),"")</f>
        <v/>
      </c>
      <c r="F252" s="11" t="s">
        <v>30</v>
      </c>
      <c r="G252" s="32" t="str">
        <f t="array" ref="G252">IF($C$252="","",IFERROR(MAX(IF((ROW(مسودة!$C$228:$C$257)=SMALL(IF((ROW(مسودة!$C$228:$C$257)*(مسودة!$C$228:$C$257=$C$252)),ROW(مسودة!$C$228:$C$257)),ROW()-ROW(G252)+1)),مسودة!G228:'مسودة'!G$257)),0))</f>
        <v/>
      </c>
      <c r="H252" s="32" t="str">
        <f t="array" ref="H252">IF($C$252="","",IFERROR(MAX(IF((ROW(مسودة!$C$228:$C$257)=SMALL(IF((ROW(مسودة!$C$228:$C$257)*(مسودة!$C$228:$C$257=$C$252)),ROW(مسودة!$C$228:$C$257)),ROW()-ROW(H252)+1)),مسودة!H228:'مسودة'!H$257)),0))</f>
        <v/>
      </c>
      <c r="I252" s="32" t="str">
        <f t="array" ref="I252">IF($C$252="","",IFERROR(MAX(IF((ROW(مسودة!$C$228:$C$257)=SMALL(IF((ROW(مسودة!$C$228:$C$257)*(مسودة!$C$228:$C$257=$C$252)),ROW(مسودة!$C$228:$C$257)),ROW()-ROW(I252)+1)),مسودة!I228:'مسودة'!I$257)),0))</f>
        <v/>
      </c>
      <c r="J252" s="32" t="str">
        <f t="array" ref="J252">IF($C$252="","",IFERROR(MAX(IF((ROW(مسودة!$C$228:$C$257)=SMALL(IF((ROW(مسودة!$C$228:$C$257)*(مسودة!$C$228:$C$257=$C$252)),ROW(مسودة!$C$228:$C$257)),ROW()-ROW(J252)+1)),مسودة!J228:'مسودة'!J$257)),0))</f>
        <v/>
      </c>
      <c r="K252" s="32" t="str">
        <f t="array" ref="K252">IF($C$252="","",IFERROR(MAX(IF((ROW(مسودة!$C$228:$C$257)=SMALL(IF((ROW(مسودة!$C$228:$C$257)*(مسودة!$C$228:$C$257=$C$252)),ROW(مسودة!$C$228:$C$257)),ROW()-ROW(K252)+1)),مسودة!K228:'مسودة'!K$257)),0))</f>
        <v/>
      </c>
      <c r="L252" s="32" t="str">
        <f t="array" ref="L252">IF($C$252="","",IFERROR(MAX(IF((ROW(مسودة!$C$228:$C$257)=SMALL(IF((ROW(مسودة!$C$228:$C$257)*(مسودة!$C$228:$C$257=$C$252)),ROW(مسودة!$C$228:$C$257)),ROW()-ROW(L252)+1)),مسودة!L228:'مسودة'!L$257)),0))</f>
        <v/>
      </c>
      <c r="M252" s="32" t="str">
        <f t="array" ref="M252">IF($C$252="","",IFERROR(MAX(IF((ROW(مسودة!$C$228:$C$257)=SMALL(IF((ROW(مسودة!$C$228:$C$257)*(مسودة!$C$228:$C$257=$C$252)),ROW(مسودة!$C$228:$C$257)),ROW()-ROW(M252)+1)),مسودة!M228:'مسودة'!M$257)),0))</f>
        <v/>
      </c>
      <c r="N252" s="32" t="str">
        <f t="array" ref="N252">IF($C$252="","",IFERROR(MAX(IF((ROW(مسودة!$C$228:$C$257)=SMALL(IF((ROW(مسودة!$C$228:$C$257)*(مسودة!$C$228:$C$257=$C$252)),ROW(مسودة!$C$228:$C$257)),ROW()-ROW(N252)+1)),مسودة!N228:'مسودة'!N$257)),0))</f>
        <v/>
      </c>
      <c r="O252" s="32" t="str">
        <f t="array" ref="O252">IF($C$252="","",IFERROR(MAX(IF((ROW(مسودة!$C$228:$C$257)=SMALL(IF((ROW(مسودة!$C$228:$C$257)*(مسودة!$C$228:$C$257=$C$252)),ROW(مسودة!$C$228:$C$257)),ROW()-ROW(O252)+1)),مسودة!O228:'مسودة'!O$257)),0))</f>
        <v/>
      </c>
      <c r="P252" s="32" t="str">
        <f t="array" ref="P252">IF($C$252="","",IFERROR(MAX(IF((ROW(مسودة!$C$228:$C$257)=SMALL(IF((ROW(مسودة!$C$228:$C$257)*(مسودة!$C$228:$C$257=$C$252)),ROW(مسودة!$C$228:$C$257)),ROW()-ROW(P252)+1)),مسودة!P228:'مسودة'!P$257)),0))</f>
        <v/>
      </c>
      <c r="Q252" s="32" t="str">
        <f t="array" ref="Q252">IF($C$252="","",IFERROR(MAX(IF((ROW(مسودة!$C$228:$C$257)=SMALL(IF((ROW(مسودة!$C$228:$C$257)*(مسودة!$C$228:$C$257=$C$252)),ROW(مسودة!$C$228:$C$257)),ROW()-ROW(Q252)+1)),مسودة!Q228:'مسودة'!Q$257)),0))</f>
        <v/>
      </c>
      <c r="R252" s="32" t="str">
        <f t="array" ref="R252">IF($C$252="","",IFERROR(MAX(IF((ROW(مسودة!$C$228:$C$257)=SMALL(IF((ROW(مسودة!$C$228:$C$257)*(مسودة!$C$228:$C$257=$C$252)),ROW(مسودة!$C$228:$C$257)),ROW()-ROW(R252)+1)),مسودة!R228:'مسودة'!R$257)),0))</f>
        <v/>
      </c>
      <c r="S252" s="32" t="str">
        <f t="array" ref="S252">IF($C$252="","",IFERROR(MAX(IF((ROW(مسودة!$C$228:$C$257)=SMALL(IF((ROW(مسودة!$C$228:$C$257)*(مسودة!$C$228:$C$257=$C$252)),ROW(مسودة!$C$228:$C$257)),ROW()-ROW(S252)+1)),مسودة!S228:'مسودة'!S$257)),0))</f>
        <v/>
      </c>
      <c r="T252" s="32" t="str">
        <f t="array" ref="T252">IF($C$252="","",IFERROR(MAX(IF((ROW(مسودة!$C$228:$C$257)=SMALL(IF((ROW(مسودة!$C$228:$C$257)*(مسودة!$C$228:$C$257=$C$252)),ROW(مسودة!$C$228:$C$257)),ROW()-ROW(T252)+1)),مسودة!T228:'مسودة'!T$257)),0))</f>
        <v/>
      </c>
      <c r="U252" s="32" t="str">
        <f t="array" ref="U252">IF($C$252="","",IFERROR(MAX(IF((ROW(مسودة!$C$228:$C$257)=SMALL(IF((ROW(مسودة!$C$228:$C$257)*(مسودة!$C$228:$C$257=$C$252)),ROW(مسودة!$C$228:$C$257)),ROW()-ROW(U252)+1)),مسودة!U228:'مسودة'!U$257)),0))</f>
        <v/>
      </c>
      <c r="V252" s="32" t="str">
        <f t="array" ref="V252">IF($C$252="","",IFERROR(MAX(IF((ROW(مسودة!$C$228:$C$257)=SMALL(IF((ROW(مسودة!$C$228:$C$257)*(مسودة!$C$228:$C$257=$C$252)),ROW(مسودة!$C$228:$C$257)),ROW()-ROW(V252)+1)),مسودة!V228:'مسودة'!V$257)),0))</f>
        <v/>
      </c>
      <c r="W252" s="32" t="str">
        <f t="array" ref="W252">IF($C$252="","",IFERROR(MAX(IF((ROW(مسودة!$C$228:$C$257)=SMALL(IF((ROW(مسودة!$C$228:$C$257)*(مسودة!$C$228:$C$257=$C$252)),ROW(مسودة!$C$228:$C$257)),ROW()-ROW(W252)+1)),مسودة!W228:'مسودة'!W$257)),0))</f>
        <v/>
      </c>
      <c r="X252" s="32" t="str">
        <f t="array" ref="X252">IF($C$252="","",IFERROR(MAX(IF((ROW(مسودة!$C$228:$C$257)=SMALL(IF((ROW(مسودة!$C$228:$C$257)*(مسودة!$C$228:$C$257=$C$252)),ROW(مسودة!$C$228:$C$257)),ROW()-ROW(X252)+1)),مسودة!X228:'مسودة'!X$257)),0))</f>
        <v/>
      </c>
      <c r="Y252" s="32" t="str">
        <f t="array" ref="Y252">IF($C$252="","",IFERROR(MAX(IF((ROW(مسودة!$C$228:$C$257)=SMALL(IF((ROW(مسودة!$C$228:$C$257)*(مسودة!$C$228:$C$257=$C$252)),ROW(مسودة!$C$228:$C$257)),ROW()-ROW(Y252)+1)),مسودة!Y228:'مسودة'!Y$257)),0))</f>
        <v/>
      </c>
      <c r="Z252" s="32" t="str">
        <f t="array" ref="Z252">IF($C$252="","",IFERROR(MAX(IF((ROW(مسودة!$C$228:$C$257)=SMALL(IF((ROW(مسودة!$C$228:$C$257)*(مسودة!$C$228:$C$257=$C$252)),ROW(مسودة!$C$228:$C$257)),ROW()-ROW(Z252)+1)),مسودة!Z228:'مسودة'!Z$257)),0))</f>
        <v/>
      </c>
      <c r="AA252" s="32" t="str">
        <f t="array" ref="AA252">IF($C$252="","",IFERROR(MAX(IF((ROW(مسودة!$C$228:$C$257)=SMALL(IF((ROW(مسودة!$C$228:$C$257)*(مسودة!$C$228:$C$257=$C$252)),ROW(مسودة!$C$228:$C$257)),ROW()-ROW(AA252)+1)),مسودة!AA228:'مسودة'!AA$257)),0))</f>
        <v/>
      </c>
      <c r="AB252" s="32" t="str">
        <f t="array" ref="AB252">IF($C$252="","",IFERROR(MAX(IF((ROW(مسودة!$C$228:$C$257)=SMALL(IF((ROW(مسودة!$C$228:$C$257)*(مسودة!$C$228:$C$257=$C$252)),ROW(مسودة!$C$228:$C$257)),ROW()-ROW(AB252)+1)),مسودة!AB228:'مسودة'!AB$257)),0))</f>
        <v/>
      </c>
      <c r="AC252" s="32" t="str">
        <f t="array" ref="AC252">IF($C$252="","",IFERROR(MAX(IF((ROW(مسودة!$C$228:$C$257)=SMALL(IF((ROW(مسودة!$C$228:$C$257)*(مسودة!$C$228:$C$257=$C$252)),ROW(مسودة!$C$228:$C$257)),ROW()-ROW(AC252)+1)),مسودة!AC228:'مسودة'!AC$257)),0))</f>
        <v/>
      </c>
      <c r="AD252" s="32" t="str">
        <f t="array" ref="AD252">IF($C$252="","",IFERROR(MAX(IF((ROW(مسودة!$C$228:$C$257)=SMALL(IF((ROW(مسودة!$C$228:$C$257)*(مسودة!$C$228:$C$257=$C$252)),ROW(مسودة!$C$228:$C$257)),ROW()-ROW(AD252)+1)),مسودة!AD228:'مسودة'!AD$257)),0))</f>
        <v/>
      </c>
      <c r="AE252" s="32" t="str">
        <f t="array" ref="AE252">IF($C$252="","",IFERROR(MAX(IF((ROW(مسودة!$C$228:$C$257)=SMALL(IF((ROW(مسودة!$C$228:$C$257)*(مسودة!$C$228:$C$257=$C$252)),ROW(مسودة!$C$228:$C$257)),ROW()-ROW(AE252)+1)),مسودة!AE228:'مسودة'!AE$257)),0))</f>
        <v/>
      </c>
      <c r="AF252" s="32" t="str">
        <f t="array" ref="AF252">IF($C$252="","",IFERROR(MAX(IF((ROW(مسودة!$C$228:$C$257)=SMALL(IF((ROW(مسودة!$C$228:$C$257)*(مسودة!$C$228:$C$257=$C$252)),ROW(مسودة!$C$228:$C$257)),ROW()-ROW(AF252)+1)),مسودة!AF228:'مسودة'!AF$257)),0))</f>
        <v/>
      </c>
      <c r="AG252" s="32" t="str">
        <f t="array" ref="AG252">IF($C$252="","",IFERROR(MAX(IF((ROW(مسودة!$C$228:$C$257)=SMALL(IF((ROW(مسودة!$C$228:$C$257)*(مسودة!$C$228:$C$257=$C$252)),ROW(مسودة!$C$228:$C$257)),ROW()-ROW(AG252)+1)),مسودة!AG228:'مسودة'!AG$257)),0))</f>
        <v/>
      </c>
      <c r="AH252" s="32" t="str">
        <f t="array" ref="AH252">IF($C$252="","",IFERROR(MAX(IF((ROW(مسودة!$C$228:$C$257)=SMALL(IF((ROW(مسودة!$C$228:$C$257)*(مسودة!$C$228:$C$257=$C$252)),ROW(مسودة!$C$228:$C$257)),ROW()-ROW(AH252)+1)),مسودة!AH228:'مسودة'!AH$257)),0))</f>
        <v/>
      </c>
      <c r="AI252" s="32" t="str">
        <f t="array" ref="AI252">IF($C$252="","",IFERROR(MAX(IF((ROW(مسودة!$C$228:$C$257)=SMALL(IF((ROW(مسودة!$C$228:$C$257)*(مسودة!$C$228:$C$257=$C$252)),ROW(مسودة!$C$228:$C$257)),ROW()-ROW(AI252)+1)),مسودة!AI228:'مسودة'!AI$257)),0))</f>
        <v/>
      </c>
      <c r="AJ252" s="32" t="str">
        <f t="array" ref="AJ252">IF($C$252="","",IFERROR(MAX(IF((ROW(مسودة!$C$228:$C$257)=SMALL(IF((ROW(مسودة!$C$228:$C$257)*(مسودة!$C$228:$C$257=$C$252)),ROW(مسودة!$C$228:$C$257)),ROW()-ROW(AJ252)+1)),مسودة!AJ228:'مسودة'!AJ$257)),0))</f>
        <v/>
      </c>
      <c r="AK252" s="32" t="str">
        <f t="array" ref="AK252">IF($C$252="","",IFERROR(MAX(IF((ROW(مسودة!$C$228:$C$257)=SMALL(IF((ROW(مسودة!$C$228:$C$257)*(مسودة!$C$228:$C$257=$C$252)),ROW(مسودة!$C$228:$C$257)),ROW()-ROW(AK252)+1)),مسودة!AK228:'مسودة'!AK$257)),0))</f>
        <v/>
      </c>
      <c r="AL252" s="32" t="str">
        <f t="array" ref="AL252">IF($C$252="","",IFERROR(MAX(IF((ROW(مسودة!$C$228:$C$257)=SMALL(IF((ROW(مسودة!$C$228:$C$257)*(مسودة!$C$228:$C$257=$C$252)),ROW(مسودة!$C$228:$C$257)),ROW()-ROW(AL252)+1)),مسودة!AL228:'مسودة'!AL$257)),0))</f>
        <v/>
      </c>
      <c r="AM252" s="32" t="str">
        <f t="array" ref="AM252">IF($C$252="","",IFERROR(MAX(IF((ROW(مسودة!$C$228:$C$257)=SMALL(IF((ROW(مسودة!$C$228:$C$257)*(مسودة!$C$228:$C$257=$C$252)),ROW(مسودة!$C$228:$C$257)),ROW()-ROW(AM252)+1)),مسودة!AM228:'مسودة'!AM$257)),0))</f>
        <v/>
      </c>
      <c r="AN252" s="46"/>
      <c r="AO252" s="46"/>
      <c r="AP252" s="47"/>
      <c r="AQ252" s="41"/>
      <c r="AR252" s="41"/>
      <c r="AS252" s="41"/>
      <c r="AT252" s="41"/>
      <c r="AU252" s="95" t="str">
        <f>IFERROR(LOOKUP(2,1/((مسودة!$C$228:$C$257=C252)*(مسودة!$F$228:$F$257=F252)),مسودة!$AV$228:$AV$257),"")</f>
        <v/>
      </c>
    </row>
    <row r="253" spans="2:47" ht="28.5" customHeight="1" thickBot="1">
      <c r="B253" s="40"/>
      <c r="C253" s="91"/>
      <c r="D253" s="43"/>
      <c r="E253" s="43"/>
      <c r="F253" s="11" t="s">
        <v>31</v>
      </c>
      <c r="G253" s="32" t="str">
        <f t="array" ref="G253">IF($C$252="","",IFERROR(MAX(IF((ROW(مسودة!$C$228:$C$257)=SMALL(IF((ROW(مسودة!$C$228:$C$257)*(مسودة!$C$228:$C$257=$C$252)),ROW(مسودة!$C$228:$C$257)),ROW()-ROW(G253)+1)),مسودة!G229:'مسودة'!G$257)),0))</f>
        <v/>
      </c>
      <c r="H253" s="32" t="str">
        <f t="array" ref="H253">IF($C$252="","",IFERROR(MAX(IF((ROW(مسودة!$C$228:$C$257)=SMALL(IF((ROW(مسودة!$C$228:$C$257)*(مسودة!$C$228:$C$257=$C$252)),ROW(مسودة!$C$228:$C$257)),ROW()-ROW(H253)+1)),مسودة!H229:'مسودة'!H$257)),0))</f>
        <v/>
      </c>
      <c r="I253" s="32" t="str">
        <f t="array" ref="I253">IF($C$252="","",IFERROR(MAX(IF((ROW(مسودة!$C$228:$C$257)=SMALL(IF((ROW(مسودة!$C$228:$C$257)*(مسودة!$C$228:$C$257=$C$252)),ROW(مسودة!$C$228:$C$257)),ROW()-ROW(I253)+1)),مسودة!I229:'مسودة'!I$257)),0))</f>
        <v/>
      </c>
      <c r="J253" s="32" t="str">
        <f t="array" ref="J253">IF($C$252="","",IFERROR(MAX(IF((ROW(مسودة!$C$228:$C$257)=SMALL(IF((ROW(مسودة!$C$228:$C$257)*(مسودة!$C$228:$C$257=$C$252)),ROW(مسودة!$C$228:$C$257)),ROW()-ROW(J253)+1)),مسودة!J229:'مسودة'!J$257)),0))</f>
        <v/>
      </c>
      <c r="K253" s="32" t="str">
        <f t="array" ref="K253">IF($C$252="","",IFERROR(MAX(IF((ROW(مسودة!$C$228:$C$257)=SMALL(IF((ROW(مسودة!$C$228:$C$257)*(مسودة!$C$228:$C$257=$C$252)),ROW(مسودة!$C$228:$C$257)),ROW()-ROW(K253)+1)),مسودة!K229:'مسودة'!K$257)),0))</f>
        <v/>
      </c>
      <c r="L253" s="32" t="str">
        <f t="array" ref="L253">IF($C$252="","",IFERROR(MAX(IF((ROW(مسودة!$C$228:$C$257)=SMALL(IF((ROW(مسودة!$C$228:$C$257)*(مسودة!$C$228:$C$257=$C$252)),ROW(مسودة!$C$228:$C$257)),ROW()-ROW(L253)+1)),مسودة!L229:'مسودة'!L$257)),0))</f>
        <v/>
      </c>
      <c r="M253" s="32" t="str">
        <f t="array" ref="M253">IF($C$252="","",IFERROR(MAX(IF((ROW(مسودة!$C$228:$C$257)=SMALL(IF((ROW(مسودة!$C$228:$C$257)*(مسودة!$C$228:$C$257=$C$252)),ROW(مسودة!$C$228:$C$257)),ROW()-ROW(M253)+1)),مسودة!M229:'مسودة'!M$257)),0))</f>
        <v/>
      </c>
      <c r="N253" s="32" t="str">
        <f t="array" ref="N253">IF($C$252="","",IFERROR(MAX(IF((ROW(مسودة!$C$228:$C$257)=SMALL(IF((ROW(مسودة!$C$228:$C$257)*(مسودة!$C$228:$C$257=$C$252)),ROW(مسودة!$C$228:$C$257)),ROW()-ROW(N253)+1)),مسودة!N229:'مسودة'!N$257)),0))</f>
        <v/>
      </c>
      <c r="O253" s="32" t="str">
        <f t="array" ref="O253">IF($C$252="","",IFERROR(MAX(IF((ROW(مسودة!$C$228:$C$257)=SMALL(IF((ROW(مسودة!$C$228:$C$257)*(مسودة!$C$228:$C$257=$C$252)),ROW(مسودة!$C$228:$C$257)),ROW()-ROW(O253)+1)),مسودة!O229:'مسودة'!O$257)),0))</f>
        <v/>
      </c>
      <c r="P253" s="32" t="str">
        <f t="array" ref="P253">IF($C$252="","",IFERROR(MAX(IF((ROW(مسودة!$C$228:$C$257)=SMALL(IF((ROW(مسودة!$C$228:$C$257)*(مسودة!$C$228:$C$257=$C$252)),ROW(مسودة!$C$228:$C$257)),ROW()-ROW(P253)+1)),مسودة!P229:'مسودة'!P$257)),0))</f>
        <v/>
      </c>
      <c r="Q253" s="32" t="str">
        <f t="array" ref="Q253">IF($C$252="","",IFERROR(MAX(IF((ROW(مسودة!$C$228:$C$257)=SMALL(IF((ROW(مسودة!$C$228:$C$257)*(مسودة!$C$228:$C$257=$C$252)),ROW(مسودة!$C$228:$C$257)),ROW()-ROW(Q253)+1)),مسودة!Q229:'مسودة'!Q$257)),0))</f>
        <v/>
      </c>
      <c r="R253" s="32" t="str">
        <f t="array" ref="R253">IF($C$252="","",IFERROR(MAX(IF((ROW(مسودة!$C$228:$C$257)=SMALL(IF((ROW(مسودة!$C$228:$C$257)*(مسودة!$C$228:$C$257=$C$252)),ROW(مسودة!$C$228:$C$257)),ROW()-ROW(R253)+1)),مسودة!R229:'مسودة'!R$257)),0))</f>
        <v/>
      </c>
      <c r="S253" s="32" t="str">
        <f t="array" ref="S253">IF($C$252="","",IFERROR(MAX(IF((ROW(مسودة!$C$228:$C$257)=SMALL(IF((ROW(مسودة!$C$228:$C$257)*(مسودة!$C$228:$C$257=$C$252)),ROW(مسودة!$C$228:$C$257)),ROW()-ROW(S253)+1)),مسودة!S229:'مسودة'!S$257)),0))</f>
        <v/>
      </c>
      <c r="T253" s="32" t="str">
        <f t="array" ref="T253">IF($C$252="","",IFERROR(MAX(IF((ROW(مسودة!$C$228:$C$257)=SMALL(IF((ROW(مسودة!$C$228:$C$257)*(مسودة!$C$228:$C$257=$C$252)),ROW(مسودة!$C$228:$C$257)),ROW()-ROW(T253)+1)),مسودة!T229:'مسودة'!T$257)),0))</f>
        <v/>
      </c>
      <c r="U253" s="32" t="str">
        <f t="array" ref="U253">IF($C$252="","",IFERROR(MAX(IF((ROW(مسودة!$C$228:$C$257)=SMALL(IF((ROW(مسودة!$C$228:$C$257)*(مسودة!$C$228:$C$257=$C$252)),ROW(مسودة!$C$228:$C$257)),ROW()-ROW(U253)+1)),مسودة!U229:'مسودة'!U$257)),0))</f>
        <v/>
      </c>
      <c r="V253" s="32" t="str">
        <f t="array" ref="V253">IF($C$252="","",IFERROR(MAX(IF((ROW(مسودة!$C$228:$C$257)=SMALL(IF((ROW(مسودة!$C$228:$C$257)*(مسودة!$C$228:$C$257=$C$252)),ROW(مسودة!$C$228:$C$257)),ROW()-ROW(V253)+1)),مسودة!V229:'مسودة'!V$257)),0))</f>
        <v/>
      </c>
      <c r="W253" s="32" t="str">
        <f t="array" ref="W253">IF($C$252="","",IFERROR(MAX(IF((ROW(مسودة!$C$228:$C$257)=SMALL(IF((ROW(مسودة!$C$228:$C$257)*(مسودة!$C$228:$C$257=$C$252)),ROW(مسودة!$C$228:$C$257)),ROW()-ROW(W253)+1)),مسودة!W229:'مسودة'!W$257)),0))</f>
        <v/>
      </c>
      <c r="X253" s="32" t="str">
        <f t="array" ref="X253">IF($C$252="","",IFERROR(MAX(IF((ROW(مسودة!$C$228:$C$257)=SMALL(IF((ROW(مسودة!$C$228:$C$257)*(مسودة!$C$228:$C$257=$C$252)),ROW(مسودة!$C$228:$C$257)),ROW()-ROW(X253)+1)),مسودة!X229:'مسودة'!X$257)),0))</f>
        <v/>
      </c>
      <c r="Y253" s="32" t="str">
        <f t="array" ref="Y253">IF($C$252="","",IFERROR(MAX(IF((ROW(مسودة!$C$228:$C$257)=SMALL(IF((ROW(مسودة!$C$228:$C$257)*(مسودة!$C$228:$C$257=$C$252)),ROW(مسودة!$C$228:$C$257)),ROW()-ROW(Y253)+1)),مسودة!Y229:'مسودة'!Y$257)),0))</f>
        <v/>
      </c>
      <c r="Z253" s="32" t="str">
        <f t="array" ref="Z253">IF($C$252="","",IFERROR(MAX(IF((ROW(مسودة!$C$228:$C$257)=SMALL(IF((ROW(مسودة!$C$228:$C$257)*(مسودة!$C$228:$C$257=$C$252)),ROW(مسودة!$C$228:$C$257)),ROW()-ROW(Z253)+1)),مسودة!Z229:'مسودة'!Z$257)),0))</f>
        <v/>
      </c>
      <c r="AA253" s="32" t="str">
        <f t="array" ref="AA253">IF($C$252="","",IFERROR(MAX(IF((ROW(مسودة!$C$228:$C$257)=SMALL(IF((ROW(مسودة!$C$228:$C$257)*(مسودة!$C$228:$C$257=$C$252)),ROW(مسودة!$C$228:$C$257)),ROW()-ROW(AA253)+1)),مسودة!AA229:'مسودة'!AA$257)),0))</f>
        <v/>
      </c>
      <c r="AB253" s="32" t="str">
        <f t="array" ref="AB253">IF($C$252="","",IFERROR(MAX(IF((ROW(مسودة!$C$228:$C$257)=SMALL(IF((ROW(مسودة!$C$228:$C$257)*(مسودة!$C$228:$C$257=$C$252)),ROW(مسودة!$C$228:$C$257)),ROW()-ROW(AB253)+1)),مسودة!AB229:'مسودة'!AB$257)),0))</f>
        <v/>
      </c>
      <c r="AC253" s="32" t="str">
        <f t="array" ref="AC253">IF($C$252="","",IFERROR(MAX(IF((ROW(مسودة!$C$228:$C$257)=SMALL(IF((ROW(مسودة!$C$228:$C$257)*(مسودة!$C$228:$C$257=$C$252)),ROW(مسودة!$C$228:$C$257)),ROW()-ROW(AC253)+1)),مسودة!AC229:'مسودة'!AC$257)),0))</f>
        <v/>
      </c>
      <c r="AD253" s="32" t="str">
        <f t="array" ref="AD253">IF($C$252="","",IFERROR(MAX(IF((ROW(مسودة!$C$228:$C$257)=SMALL(IF((ROW(مسودة!$C$228:$C$257)*(مسودة!$C$228:$C$257=$C$252)),ROW(مسودة!$C$228:$C$257)),ROW()-ROW(AD253)+1)),مسودة!AD229:'مسودة'!AD$257)),0))</f>
        <v/>
      </c>
      <c r="AE253" s="32" t="str">
        <f t="array" ref="AE253">IF($C$252="","",IFERROR(MAX(IF((ROW(مسودة!$C$228:$C$257)=SMALL(IF((ROW(مسودة!$C$228:$C$257)*(مسودة!$C$228:$C$257=$C$252)),ROW(مسودة!$C$228:$C$257)),ROW()-ROW(AE253)+1)),مسودة!AE229:'مسودة'!AE$257)),0))</f>
        <v/>
      </c>
      <c r="AF253" s="32" t="str">
        <f t="array" ref="AF253">IF($C$252="","",IFERROR(MAX(IF((ROW(مسودة!$C$228:$C$257)=SMALL(IF((ROW(مسودة!$C$228:$C$257)*(مسودة!$C$228:$C$257=$C$252)),ROW(مسودة!$C$228:$C$257)),ROW()-ROW(AF253)+1)),مسودة!AF229:'مسودة'!AF$257)),0))</f>
        <v/>
      </c>
      <c r="AG253" s="32" t="str">
        <f t="array" ref="AG253">IF($C$252="","",IFERROR(MAX(IF((ROW(مسودة!$C$228:$C$257)=SMALL(IF((ROW(مسودة!$C$228:$C$257)*(مسودة!$C$228:$C$257=$C$252)),ROW(مسودة!$C$228:$C$257)),ROW()-ROW(AG253)+1)),مسودة!AG229:'مسودة'!AG$257)),0))</f>
        <v/>
      </c>
      <c r="AH253" s="32" t="str">
        <f t="array" ref="AH253">IF($C$252="","",IFERROR(MAX(IF((ROW(مسودة!$C$228:$C$257)=SMALL(IF((ROW(مسودة!$C$228:$C$257)*(مسودة!$C$228:$C$257=$C$252)),ROW(مسودة!$C$228:$C$257)),ROW()-ROW(AH253)+1)),مسودة!AH229:'مسودة'!AH$257)),0))</f>
        <v/>
      </c>
      <c r="AI253" s="32" t="str">
        <f t="array" ref="AI253">IF($C$252="","",IFERROR(MAX(IF((ROW(مسودة!$C$228:$C$257)=SMALL(IF((ROW(مسودة!$C$228:$C$257)*(مسودة!$C$228:$C$257=$C$252)),ROW(مسودة!$C$228:$C$257)),ROW()-ROW(AI253)+1)),مسودة!AI229:'مسودة'!AI$257)),0))</f>
        <v/>
      </c>
      <c r="AJ253" s="32" t="str">
        <f t="array" ref="AJ253">IF($C$252="","",IFERROR(MAX(IF((ROW(مسودة!$C$228:$C$257)=SMALL(IF((ROW(مسودة!$C$228:$C$257)*(مسودة!$C$228:$C$257=$C$252)),ROW(مسودة!$C$228:$C$257)),ROW()-ROW(AJ253)+1)),مسودة!AJ229:'مسودة'!AJ$257)),0))</f>
        <v/>
      </c>
      <c r="AK253" s="32" t="str">
        <f t="array" ref="AK253">IF($C$252="","",IFERROR(MAX(IF((ROW(مسودة!$C$228:$C$257)=SMALL(IF((ROW(مسودة!$C$228:$C$257)*(مسودة!$C$228:$C$257=$C$252)),ROW(مسودة!$C$228:$C$257)),ROW()-ROW(AK253)+1)),مسودة!AK229:'مسودة'!AK$257)),0))</f>
        <v/>
      </c>
      <c r="AL253" s="32" t="str">
        <f t="array" ref="AL253">IF($C$252="","",IFERROR(MAX(IF((ROW(مسودة!$C$228:$C$257)=SMALL(IF((ROW(مسودة!$C$228:$C$257)*(مسودة!$C$228:$C$257=$C$252)),ROW(مسودة!$C$228:$C$257)),ROW()-ROW(AL253)+1)),مسودة!AL229:'مسودة'!AL$257)),0))</f>
        <v/>
      </c>
      <c r="AM253" s="32" t="str">
        <f t="array" ref="AM253">IF($C$252="","",IFERROR(MAX(IF((ROW(مسودة!$C$228:$C$257)=SMALL(IF((ROW(مسودة!$C$228:$C$257)*(مسودة!$C$228:$C$257=$C$252)),ROW(مسودة!$C$228:$C$257)),ROW()-ROW(AM253)+1)),مسودة!AM229:'مسودة'!AM$257)),0))</f>
        <v/>
      </c>
      <c r="AN253" s="46"/>
      <c r="AO253" s="46"/>
      <c r="AP253" s="48"/>
      <c r="AQ253" s="41"/>
      <c r="AR253" s="41"/>
      <c r="AS253" s="41"/>
      <c r="AT253" s="41"/>
      <c r="AU253" s="96"/>
    </row>
    <row r="254" spans="2:47" ht="36" customHeight="1" thickBot="1">
      <c r="B254" s="40"/>
      <c r="C254" s="85"/>
      <c r="D254" s="43"/>
      <c r="E254" s="43"/>
      <c r="F254" s="14" t="s">
        <v>32</v>
      </c>
      <c r="G254" s="32" t="str">
        <f t="array" ref="G254">IF($C$252="","",IFERROR(MAX(IF((ROW(مسودة!$C$228:$C$257)=SMALL(IF((ROW(مسودة!$C$228:$C$257)*(مسودة!$C$228:$C$257=$C$252)),ROW(مسودة!$C$228:$C$257)),ROW()-ROW(G254)+1)),مسودة!G230:'مسودة'!G$257)),0))</f>
        <v/>
      </c>
      <c r="H254" s="32" t="str">
        <f t="array" ref="H254">IF($C$252="","",IFERROR(MAX(IF((ROW(مسودة!$C$228:$C$257)=SMALL(IF((ROW(مسودة!$C$228:$C$257)*(مسودة!$C$228:$C$257=$C$252)),ROW(مسودة!$C$228:$C$257)),ROW()-ROW(H254)+1)),مسودة!H230:'مسودة'!H$257)),0))</f>
        <v/>
      </c>
      <c r="I254" s="32" t="str">
        <f t="array" ref="I254">IF($C$252="","",IFERROR(MAX(IF((ROW(مسودة!$C$228:$C$257)=SMALL(IF((ROW(مسودة!$C$228:$C$257)*(مسودة!$C$228:$C$257=$C$252)),ROW(مسودة!$C$228:$C$257)),ROW()-ROW(I254)+1)),مسودة!I230:'مسودة'!I$257)),0))</f>
        <v/>
      </c>
      <c r="J254" s="32" t="str">
        <f t="array" ref="J254">IF($C$252="","",IFERROR(MAX(IF((ROW(مسودة!$C$228:$C$257)=SMALL(IF((ROW(مسودة!$C$228:$C$257)*(مسودة!$C$228:$C$257=$C$252)),ROW(مسودة!$C$228:$C$257)),ROW()-ROW(J254)+1)),مسودة!J230:'مسودة'!J$257)),0))</f>
        <v/>
      </c>
      <c r="K254" s="32" t="str">
        <f t="array" ref="K254">IF($C$252="","",IFERROR(MAX(IF((ROW(مسودة!$C$228:$C$257)=SMALL(IF((ROW(مسودة!$C$228:$C$257)*(مسودة!$C$228:$C$257=$C$252)),ROW(مسودة!$C$228:$C$257)),ROW()-ROW(K254)+1)),مسودة!K230:'مسودة'!K$257)),0))</f>
        <v/>
      </c>
      <c r="L254" s="32" t="str">
        <f t="array" ref="L254">IF($C$252="","",IFERROR(MAX(IF((ROW(مسودة!$C$228:$C$257)=SMALL(IF((ROW(مسودة!$C$228:$C$257)*(مسودة!$C$228:$C$257=$C$252)),ROW(مسودة!$C$228:$C$257)),ROW()-ROW(L254)+1)),مسودة!L230:'مسودة'!L$257)),0))</f>
        <v/>
      </c>
      <c r="M254" s="32" t="str">
        <f t="array" ref="M254">IF($C$252="","",IFERROR(MAX(IF((ROW(مسودة!$C$228:$C$257)=SMALL(IF((ROW(مسودة!$C$228:$C$257)*(مسودة!$C$228:$C$257=$C$252)),ROW(مسودة!$C$228:$C$257)),ROW()-ROW(M254)+1)),مسودة!M230:'مسودة'!M$257)),0))</f>
        <v/>
      </c>
      <c r="N254" s="32" t="str">
        <f t="array" ref="N254">IF($C$252="","",IFERROR(MAX(IF((ROW(مسودة!$C$228:$C$257)=SMALL(IF((ROW(مسودة!$C$228:$C$257)*(مسودة!$C$228:$C$257=$C$252)),ROW(مسودة!$C$228:$C$257)),ROW()-ROW(N254)+1)),مسودة!N230:'مسودة'!N$257)),0))</f>
        <v/>
      </c>
      <c r="O254" s="32" t="str">
        <f t="array" ref="O254">IF($C$252="","",IFERROR(MAX(IF((ROW(مسودة!$C$228:$C$257)=SMALL(IF((ROW(مسودة!$C$228:$C$257)*(مسودة!$C$228:$C$257=$C$252)),ROW(مسودة!$C$228:$C$257)),ROW()-ROW(O254)+1)),مسودة!O230:'مسودة'!O$257)),0))</f>
        <v/>
      </c>
      <c r="P254" s="32" t="str">
        <f t="array" ref="P254">IF($C$252="","",IFERROR(MAX(IF((ROW(مسودة!$C$228:$C$257)=SMALL(IF((ROW(مسودة!$C$228:$C$257)*(مسودة!$C$228:$C$257=$C$252)),ROW(مسودة!$C$228:$C$257)),ROW()-ROW(P254)+1)),مسودة!P230:'مسودة'!P$257)),0))</f>
        <v/>
      </c>
      <c r="Q254" s="32" t="str">
        <f t="array" ref="Q254">IF($C$252="","",IFERROR(MAX(IF((ROW(مسودة!$C$228:$C$257)=SMALL(IF((ROW(مسودة!$C$228:$C$257)*(مسودة!$C$228:$C$257=$C$252)),ROW(مسودة!$C$228:$C$257)),ROW()-ROW(Q254)+1)),مسودة!Q230:'مسودة'!Q$257)),0))</f>
        <v/>
      </c>
      <c r="R254" s="32" t="str">
        <f t="array" ref="R254">IF($C$252="","",IFERROR(MAX(IF((ROW(مسودة!$C$228:$C$257)=SMALL(IF((ROW(مسودة!$C$228:$C$257)*(مسودة!$C$228:$C$257=$C$252)),ROW(مسودة!$C$228:$C$257)),ROW()-ROW(R254)+1)),مسودة!R230:'مسودة'!R$257)),0))</f>
        <v/>
      </c>
      <c r="S254" s="32" t="str">
        <f t="array" ref="S254">IF($C$252="","",IFERROR(MAX(IF((ROW(مسودة!$C$228:$C$257)=SMALL(IF((ROW(مسودة!$C$228:$C$257)*(مسودة!$C$228:$C$257=$C$252)),ROW(مسودة!$C$228:$C$257)),ROW()-ROW(S254)+1)),مسودة!S230:'مسودة'!S$257)),0))</f>
        <v/>
      </c>
      <c r="T254" s="32" t="str">
        <f t="array" ref="T254">IF($C$252="","",IFERROR(MAX(IF((ROW(مسودة!$C$228:$C$257)=SMALL(IF((ROW(مسودة!$C$228:$C$257)*(مسودة!$C$228:$C$257=$C$252)),ROW(مسودة!$C$228:$C$257)),ROW()-ROW(T254)+1)),مسودة!T230:'مسودة'!T$257)),0))</f>
        <v/>
      </c>
      <c r="U254" s="32" t="str">
        <f t="array" ref="U254">IF($C$252="","",IFERROR(MAX(IF((ROW(مسودة!$C$228:$C$257)=SMALL(IF((ROW(مسودة!$C$228:$C$257)*(مسودة!$C$228:$C$257=$C$252)),ROW(مسودة!$C$228:$C$257)),ROW()-ROW(U254)+1)),مسودة!U230:'مسودة'!U$257)),0))</f>
        <v/>
      </c>
      <c r="V254" s="32" t="str">
        <f t="array" ref="V254">IF($C$252="","",IFERROR(MAX(IF((ROW(مسودة!$C$228:$C$257)=SMALL(IF((ROW(مسودة!$C$228:$C$257)*(مسودة!$C$228:$C$257=$C$252)),ROW(مسودة!$C$228:$C$257)),ROW()-ROW(V254)+1)),مسودة!V230:'مسودة'!V$257)),0))</f>
        <v/>
      </c>
      <c r="W254" s="32" t="str">
        <f t="array" ref="W254">IF($C$252="","",IFERROR(MAX(IF((ROW(مسودة!$C$228:$C$257)=SMALL(IF((ROW(مسودة!$C$228:$C$257)*(مسودة!$C$228:$C$257=$C$252)),ROW(مسودة!$C$228:$C$257)),ROW()-ROW(W254)+1)),مسودة!W230:'مسودة'!W$257)),0))</f>
        <v/>
      </c>
      <c r="X254" s="32" t="str">
        <f t="array" ref="X254">IF($C$252="","",IFERROR(MAX(IF((ROW(مسودة!$C$228:$C$257)=SMALL(IF((ROW(مسودة!$C$228:$C$257)*(مسودة!$C$228:$C$257=$C$252)),ROW(مسودة!$C$228:$C$257)),ROW()-ROW(X254)+1)),مسودة!X230:'مسودة'!X$257)),0))</f>
        <v/>
      </c>
      <c r="Y254" s="32" t="str">
        <f t="array" ref="Y254">IF($C$252="","",IFERROR(MAX(IF((ROW(مسودة!$C$228:$C$257)=SMALL(IF((ROW(مسودة!$C$228:$C$257)*(مسودة!$C$228:$C$257=$C$252)),ROW(مسودة!$C$228:$C$257)),ROW()-ROW(Y254)+1)),مسودة!Y230:'مسودة'!Y$257)),0))</f>
        <v/>
      </c>
      <c r="Z254" s="32" t="str">
        <f t="array" ref="Z254">IF($C$252="","",IFERROR(MAX(IF((ROW(مسودة!$C$228:$C$257)=SMALL(IF((ROW(مسودة!$C$228:$C$257)*(مسودة!$C$228:$C$257=$C$252)),ROW(مسودة!$C$228:$C$257)),ROW()-ROW(Z254)+1)),مسودة!Z230:'مسودة'!Z$257)),0))</f>
        <v/>
      </c>
      <c r="AA254" s="32" t="str">
        <f t="array" ref="AA254">IF($C$252="","",IFERROR(MAX(IF((ROW(مسودة!$C$228:$C$257)=SMALL(IF((ROW(مسودة!$C$228:$C$257)*(مسودة!$C$228:$C$257=$C$252)),ROW(مسودة!$C$228:$C$257)),ROW()-ROW(AA254)+1)),مسودة!AA230:'مسودة'!AA$257)),0))</f>
        <v/>
      </c>
      <c r="AB254" s="32" t="str">
        <f t="array" ref="AB254">IF($C$252="","",IFERROR(MAX(IF((ROW(مسودة!$C$228:$C$257)=SMALL(IF((ROW(مسودة!$C$228:$C$257)*(مسودة!$C$228:$C$257=$C$252)),ROW(مسودة!$C$228:$C$257)),ROW()-ROW(AB254)+1)),مسودة!AB230:'مسودة'!AB$257)),0))</f>
        <v/>
      </c>
      <c r="AC254" s="32" t="str">
        <f t="array" ref="AC254">IF($C$252="","",IFERROR(MAX(IF((ROW(مسودة!$C$228:$C$257)=SMALL(IF((ROW(مسودة!$C$228:$C$257)*(مسودة!$C$228:$C$257=$C$252)),ROW(مسودة!$C$228:$C$257)),ROW()-ROW(AC254)+1)),مسودة!AC230:'مسودة'!AC$257)),0))</f>
        <v/>
      </c>
      <c r="AD254" s="32" t="str">
        <f t="array" ref="AD254">IF($C$252="","",IFERROR(MAX(IF((ROW(مسودة!$C$228:$C$257)=SMALL(IF((ROW(مسودة!$C$228:$C$257)*(مسودة!$C$228:$C$257=$C$252)),ROW(مسودة!$C$228:$C$257)),ROW()-ROW(AD254)+1)),مسودة!AD230:'مسودة'!AD$257)),0))</f>
        <v/>
      </c>
      <c r="AE254" s="32" t="str">
        <f t="array" ref="AE254">IF($C$252="","",IFERROR(MAX(IF((ROW(مسودة!$C$228:$C$257)=SMALL(IF((ROW(مسودة!$C$228:$C$257)*(مسودة!$C$228:$C$257=$C$252)),ROW(مسودة!$C$228:$C$257)),ROW()-ROW(AE254)+1)),مسودة!AE230:'مسودة'!AE$257)),0))</f>
        <v/>
      </c>
      <c r="AF254" s="32" t="str">
        <f t="array" ref="AF254">IF($C$252="","",IFERROR(MAX(IF((ROW(مسودة!$C$228:$C$257)=SMALL(IF((ROW(مسودة!$C$228:$C$257)*(مسودة!$C$228:$C$257=$C$252)),ROW(مسودة!$C$228:$C$257)),ROW()-ROW(AF254)+1)),مسودة!AF230:'مسودة'!AF$257)),0))</f>
        <v/>
      </c>
      <c r="AG254" s="32" t="str">
        <f t="array" ref="AG254">IF($C$252="","",IFERROR(MAX(IF((ROW(مسودة!$C$228:$C$257)=SMALL(IF((ROW(مسودة!$C$228:$C$257)*(مسودة!$C$228:$C$257=$C$252)),ROW(مسودة!$C$228:$C$257)),ROW()-ROW(AG254)+1)),مسودة!AG230:'مسودة'!AG$257)),0))</f>
        <v/>
      </c>
      <c r="AH254" s="32" t="str">
        <f t="array" ref="AH254">IF($C$252="","",IFERROR(MAX(IF((ROW(مسودة!$C$228:$C$257)=SMALL(IF((ROW(مسودة!$C$228:$C$257)*(مسودة!$C$228:$C$257=$C$252)),ROW(مسودة!$C$228:$C$257)),ROW()-ROW(AH254)+1)),مسودة!AH230:'مسودة'!AH$257)),0))</f>
        <v/>
      </c>
      <c r="AI254" s="32" t="str">
        <f t="array" ref="AI254">IF($C$252="","",IFERROR(MAX(IF((ROW(مسودة!$C$228:$C$257)=SMALL(IF((ROW(مسودة!$C$228:$C$257)*(مسودة!$C$228:$C$257=$C$252)),ROW(مسودة!$C$228:$C$257)),ROW()-ROW(AI254)+1)),مسودة!AI230:'مسودة'!AI$257)),0))</f>
        <v/>
      </c>
      <c r="AJ254" s="32" t="str">
        <f t="array" ref="AJ254">IF($C$252="","",IFERROR(MAX(IF((ROW(مسودة!$C$228:$C$257)=SMALL(IF((ROW(مسودة!$C$228:$C$257)*(مسودة!$C$228:$C$257=$C$252)),ROW(مسودة!$C$228:$C$257)),ROW()-ROW(AJ254)+1)),مسودة!AJ230:'مسودة'!AJ$257)),0))</f>
        <v/>
      </c>
      <c r="AK254" s="32" t="str">
        <f t="array" ref="AK254">IF($C$252="","",IFERROR(MAX(IF((ROW(مسودة!$C$228:$C$257)=SMALL(IF((ROW(مسودة!$C$228:$C$257)*(مسودة!$C$228:$C$257=$C$252)),ROW(مسودة!$C$228:$C$257)),ROW()-ROW(AK254)+1)),مسودة!AK230:'مسودة'!AK$257)),0))</f>
        <v/>
      </c>
      <c r="AL254" s="32" t="str">
        <f t="array" ref="AL254">IF($C$252="","",IFERROR(MAX(IF((ROW(مسودة!$C$228:$C$257)=SMALL(IF((ROW(مسودة!$C$228:$C$257)*(مسودة!$C$228:$C$257=$C$252)),ROW(مسودة!$C$228:$C$257)),ROW()-ROW(AL254)+1)),مسودة!AL230:'مسودة'!AL$257)),0))</f>
        <v/>
      </c>
      <c r="AM254" s="32" t="str">
        <f t="array" ref="AM254">IF($C$252="","",IFERROR(MAX(IF((ROW(مسودة!$C$228:$C$257)=SMALL(IF((ROW(مسودة!$C$228:$C$257)*(مسودة!$C$228:$C$257=$C$252)),ROW(مسودة!$C$228:$C$257)),ROW()-ROW(AM254)+1)),مسودة!AM230:'مسودة'!AM$257)),0))</f>
        <v/>
      </c>
      <c r="AN254" s="32" t="str">
        <f t="array" ref="AN254">IF($C$252="","",IFERROR(MAX(IF((ROW(مسودة!$C$228:$C$257)=SMALL(IF((ROW(مسودة!$C$228:$C$257)*(مسودة!$C$228:$C$257=$C$252)),ROW(مسودة!$C$228:$C$257)),ROW()-ROW(AN254)+1)),مسودة!AN230:AN$257)),0))</f>
        <v/>
      </c>
      <c r="AO254" s="32" t="str">
        <f t="array" ref="AO254">IF($C$252="","",IFERROR(MAX(IF((ROW(مسودة!$C$228:$C$257)=SMALL(IF((ROW(مسودة!$C$228:$C$257)*(مسودة!$C$228:$C$257=$C$252)),ROW(مسودة!$C$228:$C$257)),ROW()-ROW(AO254)+1)),مسودة!AO230:AO$257)),0))</f>
        <v/>
      </c>
      <c r="AP254" s="32" t="str">
        <f>IF(AO254&lt;50,"   ",IF(AO254&lt;65,"مقبول",IF(AO254&lt;75,"جيد",IF(AO254&lt;85,"جيدجداً",IF(AO254&lt;=100,"ممتاز","")))))</f>
        <v/>
      </c>
      <c r="AQ254" s="41"/>
      <c r="AR254" s="41"/>
      <c r="AS254" s="41"/>
      <c r="AT254" s="41"/>
      <c r="AU254" s="97"/>
    </row>
    <row r="255" spans="2:47" ht="28.5" customHeight="1" thickBot="1">
      <c r="B255" s="40">
        <f t="shared" ref="B255" si="37">B252+1</f>
        <v>58</v>
      </c>
      <c r="C255" s="90" t="str">
        <f t="array" ref="C255">IF(ISERROR(INDEX(مسودة!$C$228:$AV$257,SMALL(IF((مسودة!$AV$228:$AV$257="ناجح"),ROW(مسودة!$C$228:$AV$257)-MIN(ROW(مسودة!$C$228:$AV$257))+1,""),ROW(A8)),COLUMN(A8))),"",INDEX(مسودة!$C$228:$AV$257,SMALL(IF((مسودة!$AV$228:$AV$257="ناجح"),ROW(مسودة!$C$228:$AV$257)-MIN(ROW(مسودة!$C$228:$AV$257))+1,""),ROW(A8)),COLUMN(A8)))</f>
        <v/>
      </c>
      <c r="D255" s="87" t="str">
        <f>IF(C255&lt;&gt;"",VLOOKUP(C255,مسودة!$C$228:$D$257,2,0),"")</f>
        <v/>
      </c>
      <c r="E255" s="87" t="str">
        <f>IF(C255&lt;&gt;"",VLOOKUP(C255,مسودة!$C$228:$E$257,3,0),"")</f>
        <v/>
      </c>
      <c r="F255" s="11" t="s">
        <v>30</v>
      </c>
      <c r="G255" s="32" t="str">
        <f t="array" ref="G255">IF($C$255="","",IFERROR(MAX(IF((ROW(مسودة!$C$228:$C$257)=SMALL(IF((ROW(مسودة!$C$228:$C$257)*(مسودة!$C$228:$C$257=$C$255)),ROW(مسودة!$C$228:$C$257)),ROW()-ROW(G255)+1)),مسودة!G228:'مسودة'!G$257)),0))</f>
        <v/>
      </c>
      <c r="H255" s="32" t="str">
        <f t="array" ref="H255">IF($C$255="","",IFERROR(MAX(IF((ROW(مسودة!$C$228:$C$257)=SMALL(IF((ROW(مسودة!$C$228:$C$257)*(مسودة!$C$228:$C$257=$C$255)),ROW(مسودة!$C$228:$C$257)),ROW()-ROW(H255)+1)),مسودة!H228:'مسودة'!H$257)),0))</f>
        <v/>
      </c>
      <c r="I255" s="32" t="str">
        <f t="array" ref="I255">IF($C$255="","",IFERROR(MAX(IF((ROW(مسودة!$C$228:$C$257)=SMALL(IF((ROW(مسودة!$C$228:$C$257)*(مسودة!$C$228:$C$257=$C$255)),ROW(مسودة!$C$228:$C$257)),ROW()-ROW(I255)+1)),مسودة!I228:'مسودة'!I$257)),0))</f>
        <v/>
      </c>
      <c r="J255" s="32" t="str">
        <f t="array" ref="J255">IF($C$255="","",IFERROR(MAX(IF((ROW(مسودة!$C$228:$C$257)=SMALL(IF((ROW(مسودة!$C$228:$C$257)*(مسودة!$C$228:$C$257=$C$255)),ROW(مسودة!$C$228:$C$257)),ROW()-ROW(J255)+1)),مسودة!J228:'مسودة'!J$257)),0))</f>
        <v/>
      </c>
      <c r="K255" s="32" t="str">
        <f t="array" ref="K255">IF($C$255="","",IFERROR(MAX(IF((ROW(مسودة!$C$228:$C$257)=SMALL(IF((ROW(مسودة!$C$228:$C$257)*(مسودة!$C$228:$C$257=$C$255)),ROW(مسودة!$C$228:$C$257)),ROW()-ROW(K255)+1)),مسودة!K228:'مسودة'!K$257)),0))</f>
        <v/>
      </c>
      <c r="L255" s="32" t="str">
        <f t="array" ref="L255">IF($C$255="","",IFERROR(MAX(IF((ROW(مسودة!$C$228:$C$257)=SMALL(IF((ROW(مسودة!$C$228:$C$257)*(مسودة!$C$228:$C$257=$C$255)),ROW(مسودة!$C$228:$C$257)),ROW()-ROW(L255)+1)),مسودة!L228:'مسودة'!L$257)),0))</f>
        <v/>
      </c>
      <c r="M255" s="32" t="str">
        <f t="array" ref="M255">IF($C$255="","",IFERROR(MAX(IF((ROW(مسودة!$C$228:$C$257)=SMALL(IF((ROW(مسودة!$C$228:$C$257)*(مسودة!$C$228:$C$257=$C$255)),ROW(مسودة!$C$228:$C$257)),ROW()-ROW(M255)+1)),مسودة!M228:'مسودة'!M$257)),0))</f>
        <v/>
      </c>
      <c r="N255" s="32" t="str">
        <f t="array" ref="N255">IF($C$255="","",IFERROR(MAX(IF((ROW(مسودة!$C$228:$C$257)=SMALL(IF((ROW(مسودة!$C$228:$C$257)*(مسودة!$C$228:$C$257=$C$255)),ROW(مسودة!$C$228:$C$257)),ROW()-ROW(N255)+1)),مسودة!N228:'مسودة'!N$257)),0))</f>
        <v/>
      </c>
      <c r="O255" s="32" t="str">
        <f t="array" ref="O255">IF($C$255="","",IFERROR(MAX(IF((ROW(مسودة!$C$228:$C$257)=SMALL(IF((ROW(مسودة!$C$228:$C$257)*(مسودة!$C$228:$C$257=$C$255)),ROW(مسودة!$C$228:$C$257)),ROW()-ROW(O255)+1)),مسودة!O228:'مسودة'!O$257)),0))</f>
        <v/>
      </c>
      <c r="P255" s="32" t="str">
        <f t="array" ref="P255">IF($C$255="","",IFERROR(MAX(IF((ROW(مسودة!$C$228:$C$257)=SMALL(IF((ROW(مسودة!$C$228:$C$257)*(مسودة!$C$228:$C$257=$C$255)),ROW(مسودة!$C$228:$C$257)),ROW()-ROW(P255)+1)),مسودة!P228:'مسودة'!P$257)),0))</f>
        <v/>
      </c>
      <c r="Q255" s="32" t="str">
        <f t="array" ref="Q255">IF($C$255="","",IFERROR(MAX(IF((ROW(مسودة!$C$228:$C$257)=SMALL(IF((ROW(مسودة!$C$228:$C$257)*(مسودة!$C$228:$C$257=$C$255)),ROW(مسودة!$C$228:$C$257)),ROW()-ROW(Q255)+1)),مسودة!Q228:'مسودة'!Q$257)),0))</f>
        <v/>
      </c>
      <c r="R255" s="32" t="str">
        <f t="array" ref="R255">IF($C$255="","",IFERROR(MAX(IF((ROW(مسودة!$C$228:$C$257)=SMALL(IF((ROW(مسودة!$C$228:$C$257)*(مسودة!$C$228:$C$257=$C$255)),ROW(مسودة!$C$228:$C$257)),ROW()-ROW(R255)+1)),مسودة!R228:'مسودة'!R$257)),0))</f>
        <v/>
      </c>
      <c r="S255" s="32" t="str">
        <f t="array" ref="S255">IF($C$255="","",IFERROR(MAX(IF((ROW(مسودة!$C$228:$C$257)=SMALL(IF((ROW(مسودة!$C$228:$C$257)*(مسودة!$C$228:$C$257=$C$255)),ROW(مسودة!$C$228:$C$257)),ROW()-ROW(S255)+1)),مسودة!S228:'مسودة'!S$257)),0))</f>
        <v/>
      </c>
      <c r="T255" s="32" t="str">
        <f t="array" ref="T255">IF($C$255="","",IFERROR(MAX(IF((ROW(مسودة!$C$228:$C$257)=SMALL(IF((ROW(مسودة!$C$228:$C$257)*(مسودة!$C$228:$C$257=$C$255)),ROW(مسودة!$C$228:$C$257)),ROW()-ROW(T255)+1)),مسودة!T228:'مسودة'!T$257)),0))</f>
        <v/>
      </c>
      <c r="U255" s="32" t="str">
        <f t="array" ref="U255">IF($C$255="","",IFERROR(MAX(IF((ROW(مسودة!$C$228:$C$257)=SMALL(IF((ROW(مسودة!$C$228:$C$257)*(مسودة!$C$228:$C$257=$C$255)),ROW(مسودة!$C$228:$C$257)),ROW()-ROW(U255)+1)),مسودة!U228:'مسودة'!U$257)),0))</f>
        <v/>
      </c>
      <c r="V255" s="32" t="str">
        <f t="array" ref="V255">IF($C$255="","",IFERROR(MAX(IF((ROW(مسودة!$C$228:$C$257)=SMALL(IF((ROW(مسودة!$C$228:$C$257)*(مسودة!$C$228:$C$257=$C$255)),ROW(مسودة!$C$228:$C$257)),ROW()-ROW(V255)+1)),مسودة!V228:'مسودة'!V$257)),0))</f>
        <v/>
      </c>
      <c r="W255" s="32" t="str">
        <f t="array" ref="W255">IF($C$255="","",IFERROR(MAX(IF((ROW(مسودة!$C$228:$C$257)=SMALL(IF((ROW(مسودة!$C$228:$C$257)*(مسودة!$C$228:$C$257=$C$255)),ROW(مسودة!$C$228:$C$257)),ROW()-ROW(W255)+1)),مسودة!W228:'مسودة'!W$257)),0))</f>
        <v/>
      </c>
      <c r="X255" s="32" t="str">
        <f t="array" ref="X255">IF($C$255="","",IFERROR(MAX(IF((ROW(مسودة!$C$228:$C$257)=SMALL(IF((ROW(مسودة!$C$228:$C$257)*(مسودة!$C$228:$C$257=$C$255)),ROW(مسودة!$C$228:$C$257)),ROW()-ROW(X255)+1)),مسودة!X228:'مسودة'!X$257)),0))</f>
        <v/>
      </c>
      <c r="Y255" s="32" t="str">
        <f t="array" ref="Y255">IF($C$255="","",IFERROR(MAX(IF((ROW(مسودة!$C$228:$C$257)=SMALL(IF((ROW(مسودة!$C$228:$C$257)*(مسودة!$C$228:$C$257=$C$255)),ROW(مسودة!$C$228:$C$257)),ROW()-ROW(Y255)+1)),مسودة!Y228:'مسودة'!Y$257)),0))</f>
        <v/>
      </c>
      <c r="Z255" s="32" t="str">
        <f t="array" ref="Z255">IF($C$255="","",IFERROR(MAX(IF((ROW(مسودة!$C$228:$C$257)=SMALL(IF((ROW(مسودة!$C$228:$C$257)*(مسودة!$C$228:$C$257=$C$255)),ROW(مسودة!$C$228:$C$257)),ROW()-ROW(Z255)+1)),مسودة!Z228:'مسودة'!Z$257)),0))</f>
        <v/>
      </c>
      <c r="AA255" s="32" t="str">
        <f t="array" ref="AA255">IF($C$255="","",IFERROR(MAX(IF((ROW(مسودة!$C$228:$C$257)=SMALL(IF((ROW(مسودة!$C$228:$C$257)*(مسودة!$C$228:$C$257=$C$255)),ROW(مسودة!$C$228:$C$257)),ROW()-ROW(AA255)+1)),مسودة!AA228:'مسودة'!AA$257)),0))</f>
        <v/>
      </c>
      <c r="AB255" s="32" t="str">
        <f t="array" ref="AB255">IF($C$255="","",IFERROR(MAX(IF((ROW(مسودة!$C$228:$C$257)=SMALL(IF((ROW(مسودة!$C$228:$C$257)*(مسودة!$C$228:$C$257=$C$255)),ROW(مسودة!$C$228:$C$257)),ROW()-ROW(AB255)+1)),مسودة!AB228:'مسودة'!AB$257)),0))</f>
        <v/>
      </c>
      <c r="AC255" s="32" t="str">
        <f t="array" ref="AC255">IF($C$255="","",IFERROR(MAX(IF((ROW(مسودة!$C$228:$C$257)=SMALL(IF((ROW(مسودة!$C$228:$C$257)*(مسودة!$C$228:$C$257=$C$255)),ROW(مسودة!$C$228:$C$257)),ROW()-ROW(AC255)+1)),مسودة!AC228:'مسودة'!AC$257)),0))</f>
        <v/>
      </c>
      <c r="AD255" s="32" t="str">
        <f t="array" ref="AD255">IF($C$255="","",IFERROR(MAX(IF((ROW(مسودة!$C$228:$C$257)=SMALL(IF((ROW(مسودة!$C$228:$C$257)*(مسودة!$C$228:$C$257=$C$255)),ROW(مسودة!$C$228:$C$257)),ROW()-ROW(AD255)+1)),مسودة!AD228:'مسودة'!AD$257)),0))</f>
        <v/>
      </c>
      <c r="AE255" s="32" t="str">
        <f t="array" ref="AE255">IF($C$255="","",IFERROR(MAX(IF((ROW(مسودة!$C$228:$C$257)=SMALL(IF((ROW(مسودة!$C$228:$C$257)*(مسودة!$C$228:$C$257=$C$255)),ROW(مسودة!$C$228:$C$257)),ROW()-ROW(AE255)+1)),مسودة!AE228:'مسودة'!AE$257)),0))</f>
        <v/>
      </c>
      <c r="AF255" s="32" t="str">
        <f t="array" ref="AF255">IF($C$255="","",IFERROR(MAX(IF((ROW(مسودة!$C$228:$C$257)=SMALL(IF((ROW(مسودة!$C$228:$C$257)*(مسودة!$C$228:$C$257=$C$255)),ROW(مسودة!$C$228:$C$257)),ROW()-ROW(AF255)+1)),مسودة!AF228:'مسودة'!AF$257)),0))</f>
        <v/>
      </c>
      <c r="AG255" s="32" t="str">
        <f t="array" ref="AG255">IF($C$255="","",IFERROR(MAX(IF((ROW(مسودة!$C$228:$C$257)=SMALL(IF((ROW(مسودة!$C$228:$C$257)*(مسودة!$C$228:$C$257=$C$255)),ROW(مسودة!$C$228:$C$257)),ROW()-ROW(AG255)+1)),مسودة!AG228:'مسودة'!AG$257)),0))</f>
        <v/>
      </c>
      <c r="AH255" s="32" t="str">
        <f t="array" ref="AH255">IF($C$255="","",IFERROR(MAX(IF((ROW(مسودة!$C$228:$C$257)=SMALL(IF((ROW(مسودة!$C$228:$C$257)*(مسودة!$C$228:$C$257=$C$255)),ROW(مسودة!$C$228:$C$257)),ROW()-ROW(AH255)+1)),مسودة!AH228:'مسودة'!AH$257)),0))</f>
        <v/>
      </c>
      <c r="AI255" s="32" t="str">
        <f t="array" ref="AI255">IF($C$255="","",IFERROR(MAX(IF((ROW(مسودة!$C$228:$C$257)=SMALL(IF((ROW(مسودة!$C$228:$C$257)*(مسودة!$C$228:$C$257=$C$255)),ROW(مسودة!$C$228:$C$257)),ROW()-ROW(AI255)+1)),مسودة!AI228:'مسودة'!AI$257)),0))</f>
        <v/>
      </c>
      <c r="AJ255" s="32" t="str">
        <f t="array" ref="AJ255">IF($C$255="","",IFERROR(MAX(IF((ROW(مسودة!$C$228:$C$257)=SMALL(IF((ROW(مسودة!$C$228:$C$257)*(مسودة!$C$228:$C$257=$C$255)),ROW(مسودة!$C$228:$C$257)),ROW()-ROW(AJ255)+1)),مسودة!AJ228:'مسودة'!AJ$257)),0))</f>
        <v/>
      </c>
      <c r="AK255" s="32" t="str">
        <f t="array" ref="AK255">IF($C$255="","",IFERROR(MAX(IF((ROW(مسودة!$C$228:$C$257)=SMALL(IF((ROW(مسودة!$C$228:$C$257)*(مسودة!$C$228:$C$257=$C$255)),ROW(مسودة!$C$228:$C$257)),ROW()-ROW(AK255)+1)),مسودة!AK228:'مسودة'!AK$257)),0))</f>
        <v/>
      </c>
      <c r="AL255" s="32" t="str">
        <f t="array" ref="AL255">IF($C$255="","",IFERROR(MAX(IF((ROW(مسودة!$C$228:$C$257)=SMALL(IF((ROW(مسودة!$C$228:$C$257)*(مسودة!$C$228:$C$257=$C$255)),ROW(مسودة!$C$228:$C$257)),ROW()-ROW(AL255)+1)),مسودة!AL228:'مسودة'!AL$257)),0))</f>
        <v/>
      </c>
      <c r="AM255" s="32" t="str">
        <f t="array" ref="AM255">IF($C$255="","",IFERROR(MAX(IF((ROW(مسودة!$C$228:$C$257)=SMALL(IF((ROW(مسودة!$C$228:$C$257)*(مسودة!$C$228:$C$257=$C$255)),ROW(مسودة!$C$228:$C$257)),ROW()-ROW(AM255)+1)),مسودة!AM228:'مسودة'!AM$257)),0))</f>
        <v/>
      </c>
      <c r="AN255" s="46"/>
      <c r="AO255" s="46"/>
      <c r="AP255" s="47"/>
      <c r="AQ255" s="41"/>
      <c r="AR255" s="41"/>
      <c r="AS255" s="41"/>
      <c r="AT255" s="41"/>
      <c r="AU255" s="95" t="str">
        <f>IFERROR(LOOKUP(2,1/((مسودة!$C$228:$C$257=C255)*(مسودة!$F$228:$F$257=F255)),مسودة!$AV$228:$AV$257),"")</f>
        <v/>
      </c>
    </row>
    <row r="256" spans="2:47" ht="28.5" customHeight="1" thickBot="1">
      <c r="B256" s="40"/>
      <c r="C256" s="91"/>
      <c r="D256" s="43"/>
      <c r="E256" s="43"/>
      <c r="F256" s="11" t="s">
        <v>31</v>
      </c>
      <c r="G256" s="32" t="str">
        <f t="array" ref="G256">IF($C$255="","",IFERROR(MAX(IF((ROW(مسودة!$C$228:$C$257)=SMALL(IF((ROW(مسودة!$C$228:$C$257)*(مسودة!$C$228:$C$257=$C$255)),ROW(مسودة!$C$228:$C$257)),ROW()-ROW(G256)+1)),مسودة!G229:'مسودة'!G$257)),0))</f>
        <v/>
      </c>
      <c r="H256" s="32" t="str">
        <f t="array" ref="H256">IF($C$255="","",IFERROR(MAX(IF((ROW(مسودة!$C$228:$C$257)=SMALL(IF((ROW(مسودة!$C$228:$C$257)*(مسودة!$C$228:$C$257=$C$255)),ROW(مسودة!$C$228:$C$257)),ROW()-ROW(H256)+1)),مسودة!H229:'مسودة'!H$257)),0))</f>
        <v/>
      </c>
      <c r="I256" s="32" t="str">
        <f t="array" ref="I256">IF($C$255="","",IFERROR(MAX(IF((ROW(مسودة!$C$228:$C$257)=SMALL(IF((ROW(مسودة!$C$228:$C$257)*(مسودة!$C$228:$C$257=$C$255)),ROW(مسودة!$C$228:$C$257)),ROW()-ROW(I256)+1)),مسودة!I229:'مسودة'!I$257)),0))</f>
        <v/>
      </c>
      <c r="J256" s="32" t="str">
        <f t="array" ref="J256">IF($C$255="","",IFERROR(MAX(IF((ROW(مسودة!$C$228:$C$257)=SMALL(IF((ROW(مسودة!$C$228:$C$257)*(مسودة!$C$228:$C$257=$C$255)),ROW(مسودة!$C$228:$C$257)),ROW()-ROW(J256)+1)),مسودة!J229:'مسودة'!J$257)),0))</f>
        <v/>
      </c>
      <c r="K256" s="32" t="str">
        <f t="array" ref="K256">IF($C$255="","",IFERROR(MAX(IF((ROW(مسودة!$C$228:$C$257)=SMALL(IF((ROW(مسودة!$C$228:$C$257)*(مسودة!$C$228:$C$257=$C$255)),ROW(مسودة!$C$228:$C$257)),ROW()-ROW(K256)+1)),مسودة!K229:'مسودة'!K$257)),0))</f>
        <v/>
      </c>
      <c r="L256" s="32" t="str">
        <f t="array" ref="L256">IF($C$255="","",IFERROR(MAX(IF((ROW(مسودة!$C$228:$C$257)=SMALL(IF((ROW(مسودة!$C$228:$C$257)*(مسودة!$C$228:$C$257=$C$255)),ROW(مسودة!$C$228:$C$257)),ROW()-ROW(L256)+1)),مسودة!L229:'مسودة'!L$257)),0))</f>
        <v/>
      </c>
      <c r="M256" s="32" t="str">
        <f t="array" ref="M256">IF($C$255="","",IFERROR(MAX(IF((ROW(مسودة!$C$228:$C$257)=SMALL(IF((ROW(مسودة!$C$228:$C$257)*(مسودة!$C$228:$C$257=$C$255)),ROW(مسودة!$C$228:$C$257)),ROW()-ROW(M256)+1)),مسودة!M229:'مسودة'!M$257)),0))</f>
        <v/>
      </c>
      <c r="N256" s="32" t="str">
        <f t="array" ref="N256">IF($C$255="","",IFERROR(MAX(IF((ROW(مسودة!$C$228:$C$257)=SMALL(IF((ROW(مسودة!$C$228:$C$257)*(مسودة!$C$228:$C$257=$C$255)),ROW(مسودة!$C$228:$C$257)),ROW()-ROW(N256)+1)),مسودة!N229:'مسودة'!N$257)),0))</f>
        <v/>
      </c>
      <c r="O256" s="32" t="str">
        <f t="array" ref="O256">IF($C$255="","",IFERROR(MAX(IF((ROW(مسودة!$C$228:$C$257)=SMALL(IF((ROW(مسودة!$C$228:$C$257)*(مسودة!$C$228:$C$257=$C$255)),ROW(مسودة!$C$228:$C$257)),ROW()-ROW(O256)+1)),مسودة!O229:'مسودة'!O$257)),0))</f>
        <v/>
      </c>
      <c r="P256" s="32" t="str">
        <f t="array" ref="P256">IF($C$255="","",IFERROR(MAX(IF((ROW(مسودة!$C$228:$C$257)=SMALL(IF((ROW(مسودة!$C$228:$C$257)*(مسودة!$C$228:$C$257=$C$255)),ROW(مسودة!$C$228:$C$257)),ROW()-ROW(P256)+1)),مسودة!P229:'مسودة'!P$257)),0))</f>
        <v/>
      </c>
      <c r="Q256" s="32" t="str">
        <f t="array" ref="Q256">IF($C$255="","",IFERROR(MAX(IF((ROW(مسودة!$C$228:$C$257)=SMALL(IF((ROW(مسودة!$C$228:$C$257)*(مسودة!$C$228:$C$257=$C$255)),ROW(مسودة!$C$228:$C$257)),ROW()-ROW(Q256)+1)),مسودة!Q229:'مسودة'!Q$257)),0))</f>
        <v/>
      </c>
      <c r="R256" s="32" t="str">
        <f t="array" ref="R256">IF($C$255="","",IFERROR(MAX(IF((ROW(مسودة!$C$228:$C$257)=SMALL(IF((ROW(مسودة!$C$228:$C$257)*(مسودة!$C$228:$C$257=$C$255)),ROW(مسودة!$C$228:$C$257)),ROW()-ROW(R256)+1)),مسودة!R229:'مسودة'!R$257)),0))</f>
        <v/>
      </c>
      <c r="S256" s="32" t="str">
        <f t="array" ref="S256">IF($C$255="","",IFERROR(MAX(IF((ROW(مسودة!$C$228:$C$257)=SMALL(IF((ROW(مسودة!$C$228:$C$257)*(مسودة!$C$228:$C$257=$C$255)),ROW(مسودة!$C$228:$C$257)),ROW()-ROW(S256)+1)),مسودة!S229:'مسودة'!S$257)),0))</f>
        <v/>
      </c>
      <c r="T256" s="32" t="str">
        <f t="array" ref="T256">IF($C$255="","",IFERROR(MAX(IF((ROW(مسودة!$C$228:$C$257)=SMALL(IF((ROW(مسودة!$C$228:$C$257)*(مسودة!$C$228:$C$257=$C$255)),ROW(مسودة!$C$228:$C$257)),ROW()-ROW(T256)+1)),مسودة!T229:'مسودة'!T$257)),0))</f>
        <v/>
      </c>
      <c r="U256" s="32" t="str">
        <f t="array" ref="U256">IF($C$255="","",IFERROR(MAX(IF((ROW(مسودة!$C$228:$C$257)=SMALL(IF((ROW(مسودة!$C$228:$C$257)*(مسودة!$C$228:$C$257=$C$255)),ROW(مسودة!$C$228:$C$257)),ROW()-ROW(U256)+1)),مسودة!U229:'مسودة'!U$257)),0))</f>
        <v/>
      </c>
      <c r="V256" s="32" t="str">
        <f t="array" ref="V256">IF($C$255="","",IFERROR(MAX(IF((ROW(مسودة!$C$228:$C$257)=SMALL(IF((ROW(مسودة!$C$228:$C$257)*(مسودة!$C$228:$C$257=$C$255)),ROW(مسودة!$C$228:$C$257)),ROW()-ROW(V256)+1)),مسودة!V229:'مسودة'!V$257)),0))</f>
        <v/>
      </c>
      <c r="W256" s="32" t="str">
        <f t="array" ref="W256">IF($C$255="","",IFERROR(MAX(IF((ROW(مسودة!$C$228:$C$257)=SMALL(IF((ROW(مسودة!$C$228:$C$257)*(مسودة!$C$228:$C$257=$C$255)),ROW(مسودة!$C$228:$C$257)),ROW()-ROW(W256)+1)),مسودة!W229:'مسودة'!W$257)),0))</f>
        <v/>
      </c>
      <c r="X256" s="32" t="str">
        <f t="array" ref="X256">IF($C$255="","",IFERROR(MAX(IF((ROW(مسودة!$C$228:$C$257)=SMALL(IF((ROW(مسودة!$C$228:$C$257)*(مسودة!$C$228:$C$257=$C$255)),ROW(مسودة!$C$228:$C$257)),ROW()-ROW(X256)+1)),مسودة!X229:'مسودة'!X$257)),0))</f>
        <v/>
      </c>
      <c r="Y256" s="32" t="str">
        <f t="array" ref="Y256">IF($C$255="","",IFERROR(MAX(IF((ROW(مسودة!$C$228:$C$257)=SMALL(IF((ROW(مسودة!$C$228:$C$257)*(مسودة!$C$228:$C$257=$C$255)),ROW(مسودة!$C$228:$C$257)),ROW()-ROW(Y256)+1)),مسودة!Y229:'مسودة'!Y$257)),0))</f>
        <v/>
      </c>
      <c r="Z256" s="32" t="str">
        <f t="array" ref="Z256">IF($C$255="","",IFERROR(MAX(IF((ROW(مسودة!$C$228:$C$257)=SMALL(IF((ROW(مسودة!$C$228:$C$257)*(مسودة!$C$228:$C$257=$C$255)),ROW(مسودة!$C$228:$C$257)),ROW()-ROW(Z256)+1)),مسودة!Z229:'مسودة'!Z$257)),0))</f>
        <v/>
      </c>
      <c r="AA256" s="32" t="str">
        <f t="array" ref="AA256">IF($C$255="","",IFERROR(MAX(IF((ROW(مسودة!$C$228:$C$257)=SMALL(IF((ROW(مسودة!$C$228:$C$257)*(مسودة!$C$228:$C$257=$C$255)),ROW(مسودة!$C$228:$C$257)),ROW()-ROW(AA256)+1)),مسودة!AA229:'مسودة'!AA$257)),0))</f>
        <v/>
      </c>
      <c r="AB256" s="32" t="str">
        <f t="array" ref="AB256">IF($C$255="","",IFERROR(MAX(IF((ROW(مسودة!$C$228:$C$257)=SMALL(IF((ROW(مسودة!$C$228:$C$257)*(مسودة!$C$228:$C$257=$C$255)),ROW(مسودة!$C$228:$C$257)),ROW()-ROW(AB256)+1)),مسودة!AB229:'مسودة'!AB$257)),0))</f>
        <v/>
      </c>
      <c r="AC256" s="32" t="str">
        <f t="array" ref="AC256">IF($C$255="","",IFERROR(MAX(IF((ROW(مسودة!$C$228:$C$257)=SMALL(IF((ROW(مسودة!$C$228:$C$257)*(مسودة!$C$228:$C$257=$C$255)),ROW(مسودة!$C$228:$C$257)),ROW()-ROW(AC256)+1)),مسودة!AC229:'مسودة'!AC$257)),0))</f>
        <v/>
      </c>
      <c r="AD256" s="32" t="str">
        <f t="array" ref="AD256">IF($C$255="","",IFERROR(MAX(IF((ROW(مسودة!$C$228:$C$257)=SMALL(IF((ROW(مسودة!$C$228:$C$257)*(مسودة!$C$228:$C$257=$C$255)),ROW(مسودة!$C$228:$C$257)),ROW()-ROW(AD256)+1)),مسودة!AD229:'مسودة'!AD$257)),0))</f>
        <v/>
      </c>
      <c r="AE256" s="32" t="str">
        <f t="array" ref="AE256">IF($C$255="","",IFERROR(MAX(IF((ROW(مسودة!$C$228:$C$257)=SMALL(IF((ROW(مسودة!$C$228:$C$257)*(مسودة!$C$228:$C$257=$C$255)),ROW(مسودة!$C$228:$C$257)),ROW()-ROW(AE256)+1)),مسودة!AE229:'مسودة'!AE$257)),0))</f>
        <v/>
      </c>
      <c r="AF256" s="32" t="str">
        <f t="array" ref="AF256">IF($C$255="","",IFERROR(MAX(IF((ROW(مسودة!$C$228:$C$257)=SMALL(IF((ROW(مسودة!$C$228:$C$257)*(مسودة!$C$228:$C$257=$C$255)),ROW(مسودة!$C$228:$C$257)),ROW()-ROW(AF256)+1)),مسودة!AF229:'مسودة'!AF$257)),0))</f>
        <v/>
      </c>
      <c r="AG256" s="32" t="str">
        <f t="array" ref="AG256">IF($C$255="","",IFERROR(MAX(IF((ROW(مسودة!$C$228:$C$257)=SMALL(IF((ROW(مسودة!$C$228:$C$257)*(مسودة!$C$228:$C$257=$C$255)),ROW(مسودة!$C$228:$C$257)),ROW()-ROW(AG256)+1)),مسودة!AG229:'مسودة'!AG$257)),0))</f>
        <v/>
      </c>
      <c r="AH256" s="32" t="str">
        <f t="array" ref="AH256">IF($C$255="","",IFERROR(MAX(IF((ROW(مسودة!$C$228:$C$257)=SMALL(IF((ROW(مسودة!$C$228:$C$257)*(مسودة!$C$228:$C$257=$C$255)),ROW(مسودة!$C$228:$C$257)),ROW()-ROW(AH256)+1)),مسودة!AH229:'مسودة'!AH$257)),0))</f>
        <v/>
      </c>
      <c r="AI256" s="32" t="str">
        <f t="array" ref="AI256">IF($C$255="","",IFERROR(MAX(IF((ROW(مسودة!$C$228:$C$257)=SMALL(IF((ROW(مسودة!$C$228:$C$257)*(مسودة!$C$228:$C$257=$C$255)),ROW(مسودة!$C$228:$C$257)),ROW()-ROW(AI256)+1)),مسودة!AI229:'مسودة'!AI$257)),0))</f>
        <v/>
      </c>
      <c r="AJ256" s="32" t="str">
        <f t="array" ref="AJ256">IF($C$255="","",IFERROR(MAX(IF((ROW(مسودة!$C$228:$C$257)=SMALL(IF((ROW(مسودة!$C$228:$C$257)*(مسودة!$C$228:$C$257=$C$255)),ROW(مسودة!$C$228:$C$257)),ROW()-ROW(AJ256)+1)),مسودة!AJ229:'مسودة'!AJ$257)),0))</f>
        <v/>
      </c>
      <c r="AK256" s="32" t="str">
        <f t="array" ref="AK256">IF($C$255="","",IFERROR(MAX(IF((ROW(مسودة!$C$228:$C$257)=SMALL(IF((ROW(مسودة!$C$228:$C$257)*(مسودة!$C$228:$C$257=$C$255)),ROW(مسودة!$C$228:$C$257)),ROW()-ROW(AK256)+1)),مسودة!AK229:'مسودة'!AK$257)),0))</f>
        <v/>
      </c>
      <c r="AL256" s="32" t="str">
        <f t="array" ref="AL256">IF($C$255="","",IFERROR(MAX(IF((ROW(مسودة!$C$228:$C$257)=SMALL(IF((ROW(مسودة!$C$228:$C$257)*(مسودة!$C$228:$C$257=$C$255)),ROW(مسودة!$C$228:$C$257)),ROW()-ROW(AL256)+1)),مسودة!AL229:'مسودة'!AL$257)),0))</f>
        <v/>
      </c>
      <c r="AM256" s="32" t="str">
        <f t="array" ref="AM256">IF($C$255="","",IFERROR(MAX(IF((ROW(مسودة!$C$228:$C$257)=SMALL(IF((ROW(مسودة!$C$228:$C$257)*(مسودة!$C$228:$C$257=$C$255)),ROW(مسودة!$C$228:$C$257)),ROW()-ROW(AM256)+1)),مسودة!AM229:'مسودة'!AM$257)),0))</f>
        <v/>
      </c>
      <c r="AN256" s="46"/>
      <c r="AO256" s="46"/>
      <c r="AP256" s="48"/>
      <c r="AQ256" s="41"/>
      <c r="AR256" s="41"/>
      <c r="AS256" s="41"/>
      <c r="AT256" s="41"/>
      <c r="AU256" s="96"/>
    </row>
    <row r="257" spans="2:47" ht="36" customHeight="1" thickBot="1">
      <c r="B257" s="40"/>
      <c r="C257" s="85"/>
      <c r="D257" s="43"/>
      <c r="E257" s="43"/>
      <c r="F257" s="14" t="s">
        <v>32</v>
      </c>
      <c r="G257" s="32" t="str">
        <f t="array" ref="G257">IF($C$255="","",IFERROR(MAX(IF((ROW(مسودة!$C$228:$C$257)=SMALL(IF((ROW(مسودة!$C$228:$C$257)*(مسودة!$C$228:$C$257=$C$255)),ROW(مسودة!$C$228:$C$257)),ROW()-ROW(G257)+1)),مسودة!G230:'مسودة'!G$257)),0))</f>
        <v/>
      </c>
      <c r="H257" s="32" t="str">
        <f t="array" ref="H257">IF($C$255="","",IFERROR(MAX(IF((ROW(مسودة!$C$228:$C$257)=SMALL(IF((ROW(مسودة!$C$228:$C$257)*(مسودة!$C$228:$C$257=$C$255)),ROW(مسودة!$C$228:$C$257)),ROW()-ROW(H257)+1)),مسودة!H230:'مسودة'!H$257)),0))</f>
        <v/>
      </c>
      <c r="I257" s="32" t="str">
        <f t="array" ref="I257">IF($C$255="","",IFERROR(MAX(IF((ROW(مسودة!$C$228:$C$257)=SMALL(IF((ROW(مسودة!$C$228:$C$257)*(مسودة!$C$228:$C$257=$C$255)),ROW(مسودة!$C$228:$C$257)),ROW()-ROW(I257)+1)),مسودة!I230:'مسودة'!I$257)),0))</f>
        <v/>
      </c>
      <c r="J257" s="32" t="str">
        <f t="array" ref="J257">IF($C$255="","",IFERROR(MAX(IF((ROW(مسودة!$C$228:$C$257)=SMALL(IF((ROW(مسودة!$C$228:$C$257)*(مسودة!$C$228:$C$257=$C$255)),ROW(مسودة!$C$228:$C$257)),ROW()-ROW(J257)+1)),مسودة!J230:'مسودة'!J$257)),0))</f>
        <v/>
      </c>
      <c r="K257" s="32" t="str">
        <f t="array" ref="K257">IF($C$255="","",IFERROR(MAX(IF((ROW(مسودة!$C$228:$C$257)=SMALL(IF((ROW(مسودة!$C$228:$C$257)*(مسودة!$C$228:$C$257=$C$255)),ROW(مسودة!$C$228:$C$257)),ROW()-ROW(K257)+1)),مسودة!K230:'مسودة'!K$257)),0))</f>
        <v/>
      </c>
      <c r="L257" s="32" t="str">
        <f t="array" ref="L257">IF($C$255="","",IFERROR(MAX(IF((ROW(مسودة!$C$228:$C$257)=SMALL(IF((ROW(مسودة!$C$228:$C$257)*(مسودة!$C$228:$C$257=$C$255)),ROW(مسودة!$C$228:$C$257)),ROW()-ROW(L257)+1)),مسودة!L230:'مسودة'!L$257)),0))</f>
        <v/>
      </c>
      <c r="M257" s="32" t="str">
        <f t="array" ref="M257">IF($C$255="","",IFERROR(MAX(IF((ROW(مسودة!$C$228:$C$257)=SMALL(IF((ROW(مسودة!$C$228:$C$257)*(مسودة!$C$228:$C$257=$C$255)),ROW(مسودة!$C$228:$C$257)),ROW()-ROW(M257)+1)),مسودة!M230:'مسودة'!M$257)),0))</f>
        <v/>
      </c>
      <c r="N257" s="32" t="str">
        <f t="array" ref="N257">IF($C$255="","",IFERROR(MAX(IF((ROW(مسودة!$C$228:$C$257)=SMALL(IF((ROW(مسودة!$C$228:$C$257)*(مسودة!$C$228:$C$257=$C$255)),ROW(مسودة!$C$228:$C$257)),ROW()-ROW(N257)+1)),مسودة!N230:'مسودة'!N$257)),0))</f>
        <v/>
      </c>
      <c r="O257" s="32" t="str">
        <f t="array" ref="O257">IF($C$255="","",IFERROR(MAX(IF((ROW(مسودة!$C$228:$C$257)=SMALL(IF((ROW(مسودة!$C$228:$C$257)*(مسودة!$C$228:$C$257=$C$255)),ROW(مسودة!$C$228:$C$257)),ROW()-ROW(O257)+1)),مسودة!O230:'مسودة'!O$257)),0))</f>
        <v/>
      </c>
      <c r="P257" s="32" t="str">
        <f t="array" ref="P257">IF($C$255="","",IFERROR(MAX(IF((ROW(مسودة!$C$228:$C$257)=SMALL(IF((ROW(مسودة!$C$228:$C$257)*(مسودة!$C$228:$C$257=$C$255)),ROW(مسودة!$C$228:$C$257)),ROW()-ROW(P257)+1)),مسودة!P230:'مسودة'!P$257)),0))</f>
        <v/>
      </c>
      <c r="Q257" s="32" t="str">
        <f t="array" ref="Q257">IF($C$255="","",IFERROR(MAX(IF((ROW(مسودة!$C$228:$C$257)=SMALL(IF((ROW(مسودة!$C$228:$C$257)*(مسودة!$C$228:$C$257=$C$255)),ROW(مسودة!$C$228:$C$257)),ROW()-ROW(Q257)+1)),مسودة!Q230:'مسودة'!Q$257)),0))</f>
        <v/>
      </c>
      <c r="R257" s="32" t="str">
        <f t="array" ref="R257">IF($C$255="","",IFERROR(MAX(IF((ROW(مسودة!$C$228:$C$257)=SMALL(IF((ROW(مسودة!$C$228:$C$257)*(مسودة!$C$228:$C$257=$C$255)),ROW(مسودة!$C$228:$C$257)),ROW()-ROW(R257)+1)),مسودة!R230:'مسودة'!R$257)),0))</f>
        <v/>
      </c>
      <c r="S257" s="32" t="str">
        <f t="array" ref="S257">IF($C$255="","",IFERROR(MAX(IF((ROW(مسودة!$C$228:$C$257)=SMALL(IF((ROW(مسودة!$C$228:$C$257)*(مسودة!$C$228:$C$257=$C$255)),ROW(مسودة!$C$228:$C$257)),ROW()-ROW(S257)+1)),مسودة!S230:'مسودة'!S$257)),0))</f>
        <v/>
      </c>
      <c r="T257" s="32" t="str">
        <f t="array" ref="T257">IF($C$255="","",IFERROR(MAX(IF((ROW(مسودة!$C$228:$C$257)=SMALL(IF((ROW(مسودة!$C$228:$C$257)*(مسودة!$C$228:$C$257=$C$255)),ROW(مسودة!$C$228:$C$257)),ROW()-ROW(T257)+1)),مسودة!T230:'مسودة'!T$257)),0))</f>
        <v/>
      </c>
      <c r="U257" s="32" t="str">
        <f t="array" ref="U257">IF($C$255="","",IFERROR(MAX(IF((ROW(مسودة!$C$228:$C$257)=SMALL(IF((ROW(مسودة!$C$228:$C$257)*(مسودة!$C$228:$C$257=$C$255)),ROW(مسودة!$C$228:$C$257)),ROW()-ROW(U257)+1)),مسودة!U230:'مسودة'!U$257)),0))</f>
        <v/>
      </c>
      <c r="V257" s="32" t="str">
        <f t="array" ref="V257">IF($C$255="","",IFERROR(MAX(IF((ROW(مسودة!$C$228:$C$257)=SMALL(IF((ROW(مسودة!$C$228:$C$257)*(مسودة!$C$228:$C$257=$C$255)),ROW(مسودة!$C$228:$C$257)),ROW()-ROW(V257)+1)),مسودة!V230:'مسودة'!V$257)),0))</f>
        <v/>
      </c>
      <c r="W257" s="32" t="str">
        <f t="array" ref="W257">IF($C$255="","",IFERROR(MAX(IF((ROW(مسودة!$C$228:$C$257)=SMALL(IF((ROW(مسودة!$C$228:$C$257)*(مسودة!$C$228:$C$257=$C$255)),ROW(مسودة!$C$228:$C$257)),ROW()-ROW(W257)+1)),مسودة!W230:'مسودة'!W$257)),0))</f>
        <v/>
      </c>
      <c r="X257" s="32" t="str">
        <f t="array" ref="X257">IF($C$255="","",IFERROR(MAX(IF((ROW(مسودة!$C$228:$C$257)=SMALL(IF((ROW(مسودة!$C$228:$C$257)*(مسودة!$C$228:$C$257=$C$255)),ROW(مسودة!$C$228:$C$257)),ROW()-ROW(X257)+1)),مسودة!X230:'مسودة'!X$257)),0))</f>
        <v/>
      </c>
      <c r="Y257" s="32" t="str">
        <f t="array" ref="Y257">IF($C$255="","",IFERROR(MAX(IF((ROW(مسودة!$C$228:$C$257)=SMALL(IF((ROW(مسودة!$C$228:$C$257)*(مسودة!$C$228:$C$257=$C$255)),ROW(مسودة!$C$228:$C$257)),ROW()-ROW(Y257)+1)),مسودة!Y230:'مسودة'!Y$257)),0))</f>
        <v/>
      </c>
      <c r="Z257" s="32" t="str">
        <f t="array" ref="Z257">IF($C$255="","",IFERROR(MAX(IF((ROW(مسودة!$C$228:$C$257)=SMALL(IF((ROW(مسودة!$C$228:$C$257)*(مسودة!$C$228:$C$257=$C$255)),ROW(مسودة!$C$228:$C$257)),ROW()-ROW(Z257)+1)),مسودة!Z230:'مسودة'!Z$257)),0))</f>
        <v/>
      </c>
      <c r="AA257" s="32" t="str">
        <f t="array" ref="AA257">IF($C$255="","",IFERROR(MAX(IF((ROW(مسودة!$C$228:$C$257)=SMALL(IF((ROW(مسودة!$C$228:$C$257)*(مسودة!$C$228:$C$257=$C$255)),ROW(مسودة!$C$228:$C$257)),ROW()-ROW(AA257)+1)),مسودة!AA230:'مسودة'!AA$257)),0))</f>
        <v/>
      </c>
      <c r="AB257" s="32" t="str">
        <f t="array" ref="AB257">IF($C$255="","",IFERROR(MAX(IF((ROW(مسودة!$C$228:$C$257)=SMALL(IF((ROW(مسودة!$C$228:$C$257)*(مسودة!$C$228:$C$257=$C$255)),ROW(مسودة!$C$228:$C$257)),ROW()-ROW(AB257)+1)),مسودة!AB230:'مسودة'!AB$257)),0))</f>
        <v/>
      </c>
      <c r="AC257" s="32" t="str">
        <f t="array" ref="AC257">IF($C$255="","",IFERROR(MAX(IF((ROW(مسودة!$C$228:$C$257)=SMALL(IF((ROW(مسودة!$C$228:$C$257)*(مسودة!$C$228:$C$257=$C$255)),ROW(مسودة!$C$228:$C$257)),ROW()-ROW(AC257)+1)),مسودة!AC230:'مسودة'!AC$257)),0))</f>
        <v/>
      </c>
      <c r="AD257" s="32" t="str">
        <f t="array" ref="AD257">IF($C$255="","",IFERROR(MAX(IF((ROW(مسودة!$C$228:$C$257)=SMALL(IF((ROW(مسودة!$C$228:$C$257)*(مسودة!$C$228:$C$257=$C$255)),ROW(مسودة!$C$228:$C$257)),ROW()-ROW(AD257)+1)),مسودة!AD230:'مسودة'!AD$257)),0))</f>
        <v/>
      </c>
      <c r="AE257" s="32" t="str">
        <f t="array" ref="AE257">IF($C$255="","",IFERROR(MAX(IF((ROW(مسودة!$C$228:$C$257)=SMALL(IF((ROW(مسودة!$C$228:$C$257)*(مسودة!$C$228:$C$257=$C$255)),ROW(مسودة!$C$228:$C$257)),ROW()-ROW(AE257)+1)),مسودة!AE230:'مسودة'!AE$257)),0))</f>
        <v/>
      </c>
      <c r="AF257" s="32" t="str">
        <f t="array" ref="AF257">IF($C$255="","",IFERROR(MAX(IF((ROW(مسودة!$C$228:$C$257)=SMALL(IF((ROW(مسودة!$C$228:$C$257)*(مسودة!$C$228:$C$257=$C$255)),ROW(مسودة!$C$228:$C$257)),ROW()-ROW(AF257)+1)),مسودة!AF230:'مسودة'!AF$257)),0))</f>
        <v/>
      </c>
      <c r="AG257" s="32" t="str">
        <f t="array" ref="AG257">IF($C$255="","",IFERROR(MAX(IF((ROW(مسودة!$C$228:$C$257)=SMALL(IF((ROW(مسودة!$C$228:$C$257)*(مسودة!$C$228:$C$257=$C$255)),ROW(مسودة!$C$228:$C$257)),ROW()-ROW(AG257)+1)),مسودة!AG230:'مسودة'!AG$257)),0))</f>
        <v/>
      </c>
      <c r="AH257" s="32" t="str">
        <f t="array" ref="AH257">IF($C$255="","",IFERROR(MAX(IF((ROW(مسودة!$C$228:$C$257)=SMALL(IF((ROW(مسودة!$C$228:$C$257)*(مسودة!$C$228:$C$257=$C$255)),ROW(مسودة!$C$228:$C$257)),ROW()-ROW(AH257)+1)),مسودة!AH230:'مسودة'!AH$257)),0))</f>
        <v/>
      </c>
      <c r="AI257" s="32" t="str">
        <f t="array" ref="AI257">IF($C$255="","",IFERROR(MAX(IF((ROW(مسودة!$C$228:$C$257)=SMALL(IF((ROW(مسودة!$C$228:$C$257)*(مسودة!$C$228:$C$257=$C$255)),ROW(مسودة!$C$228:$C$257)),ROW()-ROW(AI257)+1)),مسودة!AI230:'مسودة'!AI$257)),0))</f>
        <v/>
      </c>
      <c r="AJ257" s="32" t="str">
        <f t="array" ref="AJ257">IF($C$255="","",IFERROR(MAX(IF((ROW(مسودة!$C$228:$C$257)=SMALL(IF((ROW(مسودة!$C$228:$C$257)*(مسودة!$C$228:$C$257=$C$255)),ROW(مسودة!$C$228:$C$257)),ROW()-ROW(AJ257)+1)),مسودة!AJ230:'مسودة'!AJ$257)),0))</f>
        <v/>
      </c>
      <c r="AK257" s="32" t="str">
        <f t="array" ref="AK257">IF($C$255="","",IFERROR(MAX(IF((ROW(مسودة!$C$228:$C$257)=SMALL(IF((ROW(مسودة!$C$228:$C$257)*(مسودة!$C$228:$C$257=$C$255)),ROW(مسودة!$C$228:$C$257)),ROW()-ROW(AK257)+1)),مسودة!AK230:'مسودة'!AK$257)),0))</f>
        <v/>
      </c>
      <c r="AL257" s="32" t="str">
        <f t="array" ref="AL257">IF($C$255="","",IFERROR(MAX(IF((ROW(مسودة!$C$228:$C$257)=SMALL(IF((ROW(مسودة!$C$228:$C$257)*(مسودة!$C$228:$C$257=$C$255)),ROW(مسودة!$C$228:$C$257)),ROW()-ROW(AL257)+1)),مسودة!AL230:'مسودة'!AL$257)),0))</f>
        <v/>
      </c>
      <c r="AM257" s="32" t="str">
        <f t="array" ref="AM257">IF($C$255="","",IFERROR(MAX(IF((ROW(مسودة!$C$228:$C$257)=SMALL(IF((ROW(مسودة!$C$228:$C$257)*(مسودة!$C$228:$C$257=$C$255)),ROW(مسودة!$C$228:$C$257)),ROW()-ROW(AM257)+1)),مسودة!AM230:'مسودة'!AM$257)),0))</f>
        <v/>
      </c>
      <c r="AN257" s="32" t="str">
        <f t="array" ref="AN257">IF($C$255="","",IFERROR(MAX(IF((ROW(مسودة!$C$228:$C$257)=SMALL(IF((ROW(مسودة!$C$228:$C$257)*(مسودة!$C$228:$C$257=$C$255)),ROW(مسودة!$C$228:$C$257)),ROW()-ROW(AN257)+1)),مسودة!AN230:AN$257)),0))</f>
        <v/>
      </c>
      <c r="AO257" s="32" t="str">
        <f t="array" ref="AO257">IF($C$255="","",IFERROR(MAX(IF((ROW(مسودة!$C$228:$C$257)=SMALL(IF((ROW(مسودة!$C$228:$C$257)*(مسودة!$C$228:$C$257=$C$255)),ROW(مسودة!$C$228:$C$257)),ROW()-ROW(AO257)+1)),مسودة!AO230:AO$257)),0))</f>
        <v/>
      </c>
      <c r="AP257" s="32" t="str">
        <f>IF(AO257&lt;50,"   ",IF(AO257&lt;65,"مقبول",IF(AO257&lt;75,"جيد",IF(AO257&lt;85,"جيدجداً",IF(AO257&lt;=100,"ممتاز","")))))</f>
        <v/>
      </c>
      <c r="AQ257" s="41"/>
      <c r="AR257" s="41"/>
      <c r="AS257" s="41"/>
      <c r="AT257" s="41"/>
      <c r="AU257" s="97"/>
    </row>
    <row r="258" spans="2:47" ht="28.5" customHeight="1" thickBot="1">
      <c r="B258" s="40">
        <f t="shared" ref="B258" si="38">B255+1</f>
        <v>59</v>
      </c>
      <c r="C258" s="90" t="str">
        <f t="array" ref="C258">IF(ISERROR(INDEX(مسودة!$C$228:$AV$257,SMALL(IF((مسودة!$AV$228:$AV$257="ناجح"),ROW(مسودة!$C$228:$AV$257)-MIN(ROW(مسودة!$C$228:$AV$257))+1,""),ROW(A9)),COLUMN(A9))),"",INDEX(مسودة!$C$228:$AV$257,SMALL(IF((مسودة!$AV$228:$AV$257="ناجح"),ROW(مسودة!$C$228:$AV$257)-MIN(ROW(مسودة!$C$228:$AV$257))+1,""),ROW(A9)),COLUMN(A9)))</f>
        <v/>
      </c>
      <c r="D258" s="87" t="str">
        <f>IF(C258&lt;&gt;"",VLOOKUP(C258,مسودة!$C$228:$D$257,2,0),"")</f>
        <v/>
      </c>
      <c r="E258" s="87" t="str">
        <f>IF(C258&lt;&gt;"",VLOOKUP(C258,مسودة!$C$228:$E$257,3,0),"")</f>
        <v/>
      </c>
      <c r="F258" s="11" t="s">
        <v>30</v>
      </c>
      <c r="G258" s="32" t="str">
        <f t="array" ref="G258">IF($C$258="","",IFERROR(MAX(IF((ROW(مسودة!$C$228:$C$257)=SMALL(IF((ROW(مسودة!$C$228:$C$257)*(مسودة!$C$228:$C$257=$C$258)),ROW(مسودة!$C$228:$C$257)),ROW()-ROW(G258)+1)),مسودة!G228:'مسودة'!G$257)),0))</f>
        <v/>
      </c>
      <c r="H258" s="32" t="str">
        <f t="array" ref="H258">IF($C$258="","",IFERROR(MAX(IF((ROW(مسودة!$C$228:$C$257)=SMALL(IF((ROW(مسودة!$C$228:$C$257)*(مسودة!$C$228:$C$257=$C$258)),ROW(مسودة!$C$228:$C$257)),ROW()-ROW(H258)+1)),مسودة!H228:'مسودة'!H$257)),0))</f>
        <v/>
      </c>
      <c r="I258" s="32" t="str">
        <f t="array" ref="I258">IF($C$258="","",IFERROR(MAX(IF((ROW(مسودة!$C$228:$C$257)=SMALL(IF((ROW(مسودة!$C$228:$C$257)*(مسودة!$C$228:$C$257=$C$258)),ROW(مسودة!$C$228:$C$257)),ROW()-ROW(I258)+1)),مسودة!I228:'مسودة'!I$257)),0))</f>
        <v/>
      </c>
      <c r="J258" s="32" t="str">
        <f t="array" ref="J258">IF($C$258="","",IFERROR(MAX(IF((ROW(مسودة!$C$228:$C$257)=SMALL(IF((ROW(مسودة!$C$228:$C$257)*(مسودة!$C$228:$C$257=$C$258)),ROW(مسودة!$C$228:$C$257)),ROW()-ROW(J258)+1)),مسودة!J228:'مسودة'!J$257)),0))</f>
        <v/>
      </c>
      <c r="K258" s="32" t="str">
        <f t="array" ref="K258">IF($C$258="","",IFERROR(MAX(IF((ROW(مسودة!$C$228:$C$257)=SMALL(IF((ROW(مسودة!$C$228:$C$257)*(مسودة!$C$228:$C$257=$C$258)),ROW(مسودة!$C$228:$C$257)),ROW()-ROW(K258)+1)),مسودة!K228:'مسودة'!K$257)),0))</f>
        <v/>
      </c>
      <c r="L258" s="32" t="str">
        <f t="array" ref="L258">IF($C$258="","",IFERROR(MAX(IF((ROW(مسودة!$C$228:$C$257)=SMALL(IF((ROW(مسودة!$C$228:$C$257)*(مسودة!$C$228:$C$257=$C$258)),ROW(مسودة!$C$228:$C$257)),ROW()-ROW(L258)+1)),مسودة!L228:'مسودة'!L$257)),0))</f>
        <v/>
      </c>
      <c r="M258" s="32" t="str">
        <f t="array" ref="M258">IF($C$258="","",IFERROR(MAX(IF((ROW(مسودة!$C$228:$C$257)=SMALL(IF((ROW(مسودة!$C$228:$C$257)*(مسودة!$C$228:$C$257=$C$258)),ROW(مسودة!$C$228:$C$257)),ROW()-ROW(M258)+1)),مسودة!M228:'مسودة'!M$257)),0))</f>
        <v/>
      </c>
      <c r="N258" s="32" t="str">
        <f t="array" ref="N258">IF($C$258="","",IFERROR(MAX(IF((ROW(مسودة!$C$228:$C$257)=SMALL(IF((ROW(مسودة!$C$228:$C$257)*(مسودة!$C$228:$C$257=$C$258)),ROW(مسودة!$C$228:$C$257)),ROW()-ROW(N258)+1)),مسودة!N228:'مسودة'!N$257)),0))</f>
        <v/>
      </c>
      <c r="O258" s="32" t="str">
        <f t="array" ref="O258">IF($C$258="","",IFERROR(MAX(IF((ROW(مسودة!$C$228:$C$257)=SMALL(IF((ROW(مسودة!$C$228:$C$257)*(مسودة!$C$228:$C$257=$C$258)),ROW(مسودة!$C$228:$C$257)),ROW()-ROW(O258)+1)),مسودة!O228:'مسودة'!O$257)),0))</f>
        <v/>
      </c>
      <c r="P258" s="32" t="str">
        <f t="array" ref="P258">IF($C$258="","",IFERROR(MAX(IF((ROW(مسودة!$C$228:$C$257)=SMALL(IF((ROW(مسودة!$C$228:$C$257)*(مسودة!$C$228:$C$257=$C$258)),ROW(مسودة!$C$228:$C$257)),ROW()-ROW(P258)+1)),مسودة!P228:'مسودة'!P$257)),0))</f>
        <v/>
      </c>
      <c r="Q258" s="32" t="str">
        <f t="array" ref="Q258">IF($C$258="","",IFERROR(MAX(IF((ROW(مسودة!$C$228:$C$257)=SMALL(IF((ROW(مسودة!$C$228:$C$257)*(مسودة!$C$228:$C$257=$C$258)),ROW(مسودة!$C$228:$C$257)),ROW()-ROW(Q258)+1)),مسودة!Q228:'مسودة'!Q$257)),0))</f>
        <v/>
      </c>
      <c r="R258" s="32" t="str">
        <f t="array" ref="R258">IF($C$258="","",IFERROR(MAX(IF((ROW(مسودة!$C$228:$C$257)=SMALL(IF((ROW(مسودة!$C$228:$C$257)*(مسودة!$C$228:$C$257=$C$258)),ROW(مسودة!$C$228:$C$257)),ROW()-ROW(R258)+1)),مسودة!R228:'مسودة'!R$257)),0))</f>
        <v/>
      </c>
      <c r="S258" s="32" t="str">
        <f t="array" ref="S258">IF($C$258="","",IFERROR(MAX(IF((ROW(مسودة!$C$228:$C$257)=SMALL(IF((ROW(مسودة!$C$228:$C$257)*(مسودة!$C$228:$C$257=$C$258)),ROW(مسودة!$C$228:$C$257)),ROW()-ROW(S258)+1)),مسودة!S228:'مسودة'!S$257)),0))</f>
        <v/>
      </c>
      <c r="T258" s="32" t="str">
        <f t="array" ref="T258">IF($C$258="","",IFERROR(MAX(IF((ROW(مسودة!$C$228:$C$257)=SMALL(IF((ROW(مسودة!$C$228:$C$257)*(مسودة!$C$228:$C$257=$C$258)),ROW(مسودة!$C$228:$C$257)),ROW()-ROW(T258)+1)),مسودة!T228:'مسودة'!T$257)),0))</f>
        <v/>
      </c>
      <c r="U258" s="32" t="str">
        <f t="array" ref="U258">IF($C$258="","",IFERROR(MAX(IF((ROW(مسودة!$C$228:$C$257)=SMALL(IF((ROW(مسودة!$C$228:$C$257)*(مسودة!$C$228:$C$257=$C$258)),ROW(مسودة!$C$228:$C$257)),ROW()-ROW(U258)+1)),مسودة!U228:'مسودة'!U$257)),0))</f>
        <v/>
      </c>
      <c r="V258" s="32" t="str">
        <f t="array" ref="V258">IF($C$258="","",IFERROR(MAX(IF((ROW(مسودة!$C$228:$C$257)=SMALL(IF((ROW(مسودة!$C$228:$C$257)*(مسودة!$C$228:$C$257=$C$258)),ROW(مسودة!$C$228:$C$257)),ROW()-ROW(V258)+1)),مسودة!V228:'مسودة'!V$257)),0))</f>
        <v/>
      </c>
      <c r="W258" s="32" t="str">
        <f t="array" ref="W258">IF($C$258="","",IFERROR(MAX(IF((ROW(مسودة!$C$228:$C$257)=SMALL(IF((ROW(مسودة!$C$228:$C$257)*(مسودة!$C$228:$C$257=$C$258)),ROW(مسودة!$C$228:$C$257)),ROW()-ROW(W258)+1)),مسودة!W228:'مسودة'!W$257)),0))</f>
        <v/>
      </c>
      <c r="X258" s="32" t="str">
        <f t="array" ref="X258">IF($C$258="","",IFERROR(MAX(IF((ROW(مسودة!$C$228:$C$257)=SMALL(IF((ROW(مسودة!$C$228:$C$257)*(مسودة!$C$228:$C$257=$C$258)),ROW(مسودة!$C$228:$C$257)),ROW()-ROW(X258)+1)),مسودة!X228:'مسودة'!X$257)),0))</f>
        <v/>
      </c>
      <c r="Y258" s="32" t="str">
        <f t="array" ref="Y258">IF($C$258="","",IFERROR(MAX(IF((ROW(مسودة!$C$228:$C$257)=SMALL(IF((ROW(مسودة!$C$228:$C$257)*(مسودة!$C$228:$C$257=$C$258)),ROW(مسودة!$C$228:$C$257)),ROW()-ROW(Y258)+1)),مسودة!Y228:'مسودة'!Y$257)),0))</f>
        <v/>
      </c>
      <c r="Z258" s="32" t="str">
        <f t="array" ref="Z258">IF($C$258="","",IFERROR(MAX(IF((ROW(مسودة!$C$228:$C$257)=SMALL(IF((ROW(مسودة!$C$228:$C$257)*(مسودة!$C$228:$C$257=$C$258)),ROW(مسودة!$C$228:$C$257)),ROW()-ROW(Z258)+1)),مسودة!Z228:'مسودة'!Z$257)),0))</f>
        <v/>
      </c>
      <c r="AA258" s="32" t="str">
        <f t="array" ref="AA258">IF($C$258="","",IFERROR(MAX(IF((ROW(مسودة!$C$228:$C$257)=SMALL(IF((ROW(مسودة!$C$228:$C$257)*(مسودة!$C$228:$C$257=$C$258)),ROW(مسودة!$C$228:$C$257)),ROW()-ROW(AA258)+1)),مسودة!AA228:'مسودة'!AA$257)),0))</f>
        <v/>
      </c>
      <c r="AB258" s="32" t="str">
        <f t="array" ref="AB258">IF($C$258="","",IFERROR(MAX(IF((ROW(مسودة!$C$228:$C$257)=SMALL(IF((ROW(مسودة!$C$228:$C$257)*(مسودة!$C$228:$C$257=$C$258)),ROW(مسودة!$C$228:$C$257)),ROW()-ROW(AB258)+1)),مسودة!AB228:'مسودة'!AB$257)),0))</f>
        <v/>
      </c>
      <c r="AC258" s="32" t="str">
        <f t="array" ref="AC258">IF($C$258="","",IFERROR(MAX(IF((ROW(مسودة!$C$228:$C$257)=SMALL(IF((ROW(مسودة!$C$228:$C$257)*(مسودة!$C$228:$C$257=$C$258)),ROW(مسودة!$C$228:$C$257)),ROW()-ROW(AC258)+1)),مسودة!AC228:'مسودة'!AC$257)),0))</f>
        <v/>
      </c>
      <c r="AD258" s="32" t="str">
        <f t="array" ref="AD258">IF($C$258="","",IFERROR(MAX(IF((ROW(مسودة!$C$228:$C$257)=SMALL(IF((ROW(مسودة!$C$228:$C$257)*(مسودة!$C$228:$C$257=$C$258)),ROW(مسودة!$C$228:$C$257)),ROW()-ROW(AD258)+1)),مسودة!AD228:'مسودة'!AD$257)),0))</f>
        <v/>
      </c>
      <c r="AE258" s="32" t="str">
        <f t="array" ref="AE258">IF($C$258="","",IFERROR(MAX(IF((ROW(مسودة!$C$228:$C$257)=SMALL(IF((ROW(مسودة!$C$228:$C$257)*(مسودة!$C$228:$C$257=$C$258)),ROW(مسودة!$C$228:$C$257)),ROW()-ROW(AE258)+1)),مسودة!AE228:'مسودة'!AE$257)),0))</f>
        <v/>
      </c>
      <c r="AF258" s="32" t="str">
        <f t="array" ref="AF258">IF($C$258="","",IFERROR(MAX(IF((ROW(مسودة!$C$228:$C$257)=SMALL(IF((ROW(مسودة!$C$228:$C$257)*(مسودة!$C$228:$C$257=$C$258)),ROW(مسودة!$C$228:$C$257)),ROW()-ROW(AF258)+1)),مسودة!AF228:'مسودة'!AF$257)),0))</f>
        <v/>
      </c>
      <c r="AG258" s="32" t="str">
        <f t="array" ref="AG258">IF($C$258="","",IFERROR(MAX(IF((ROW(مسودة!$C$228:$C$257)=SMALL(IF((ROW(مسودة!$C$228:$C$257)*(مسودة!$C$228:$C$257=$C$258)),ROW(مسودة!$C$228:$C$257)),ROW()-ROW(AG258)+1)),مسودة!AG228:'مسودة'!AG$257)),0))</f>
        <v/>
      </c>
      <c r="AH258" s="32" t="str">
        <f t="array" ref="AH258">IF($C$258="","",IFERROR(MAX(IF((ROW(مسودة!$C$228:$C$257)=SMALL(IF((ROW(مسودة!$C$228:$C$257)*(مسودة!$C$228:$C$257=$C$258)),ROW(مسودة!$C$228:$C$257)),ROW()-ROW(AH258)+1)),مسودة!AH228:'مسودة'!AH$257)),0))</f>
        <v/>
      </c>
      <c r="AI258" s="32" t="str">
        <f t="array" ref="AI258">IF($C$258="","",IFERROR(MAX(IF((ROW(مسودة!$C$228:$C$257)=SMALL(IF((ROW(مسودة!$C$228:$C$257)*(مسودة!$C$228:$C$257=$C$258)),ROW(مسودة!$C$228:$C$257)),ROW()-ROW(AI258)+1)),مسودة!AI228:'مسودة'!AI$257)),0))</f>
        <v/>
      </c>
      <c r="AJ258" s="32" t="str">
        <f t="array" ref="AJ258">IF($C$258="","",IFERROR(MAX(IF((ROW(مسودة!$C$228:$C$257)=SMALL(IF((ROW(مسودة!$C$228:$C$257)*(مسودة!$C$228:$C$257=$C$258)),ROW(مسودة!$C$228:$C$257)),ROW()-ROW(AJ258)+1)),مسودة!AJ228:'مسودة'!AJ$257)),0))</f>
        <v/>
      </c>
      <c r="AK258" s="32" t="str">
        <f t="array" ref="AK258">IF($C$258="","",IFERROR(MAX(IF((ROW(مسودة!$C$228:$C$257)=SMALL(IF((ROW(مسودة!$C$228:$C$257)*(مسودة!$C$228:$C$257=$C$258)),ROW(مسودة!$C$228:$C$257)),ROW()-ROW(AK258)+1)),مسودة!AK228:'مسودة'!AK$257)),0))</f>
        <v/>
      </c>
      <c r="AL258" s="32" t="str">
        <f t="array" ref="AL258">IF($C$258="","",IFERROR(MAX(IF((ROW(مسودة!$C$228:$C$257)=SMALL(IF((ROW(مسودة!$C$228:$C$257)*(مسودة!$C$228:$C$257=$C$258)),ROW(مسودة!$C$228:$C$257)),ROW()-ROW(AL258)+1)),مسودة!AL228:'مسودة'!AL$257)),0))</f>
        <v/>
      </c>
      <c r="AM258" s="32" t="str">
        <f t="array" ref="AM258">IF($C$258="","",IFERROR(MAX(IF((ROW(مسودة!$C$228:$C$257)=SMALL(IF((ROW(مسودة!$C$228:$C$257)*(مسودة!$C$228:$C$257=$C$258)),ROW(مسودة!$C$228:$C$257)),ROW()-ROW(AM258)+1)),مسودة!AM228:'مسودة'!AM$257)),0))</f>
        <v/>
      </c>
      <c r="AN258" s="46"/>
      <c r="AO258" s="46"/>
      <c r="AP258" s="47"/>
      <c r="AQ258" s="41"/>
      <c r="AR258" s="41"/>
      <c r="AS258" s="41"/>
      <c r="AT258" s="41"/>
      <c r="AU258" s="95" t="str">
        <f>IFERROR(LOOKUP(2,1/((مسودة!$C$228:$C$257=C258)*(مسودة!$F$228:$F$257=F258)),مسودة!$AV$228:$AV$257),"")</f>
        <v/>
      </c>
    </row>
    <row r="259" spans="2:47" ht="28.5" customHeight="1" thickBot="1">
      <c r="B259" s="40"/>
      <c r="C259" s="91"/>
      <c r="D259" s="43"/>
      <c r="E259" s="43"/>
      <c r="F259" s="11" t="s">
        <v>31</v>
      </c>
      <c r="G259" s="32" t="str">
        <f t="array" ref="G259">IF($C$258="","",IFERROR(MAX(IF((ROW(مسودة!$C$228:$C$257)=SMALL(IF((ROW(مسودة!$C$228:$C$257)*(مسودة!$C$228:$C$257=$C$258)),ROW(مسودة!$C$228:$C$257)),ROW()-ROW(G259)+1)),مسودة!G229:'مسودة'!G$257)),0))</f>
        <v/>
      </c>
      <c r="H259" s="32" t="str">
        <f t="array" ref="H259">IF($C$258="","",IFERROR(MAX(IF((ROW(مسودة!$C$228:$C$257)=SMALL(IF((ROW(مسودة!$C$228:$C$257)*(مسودة!$C$228:$C$257=$C$258)),ROW(مسودة!$C$228:$C$257)),ROW()-ROW(H259)+1)),مسودة!H229:'مسودة'!H$257)),0))</f>
        <v/>
      </c>
      <c r="I259" s="32" t="str">
        <f t="array" ref="I259">IF($C$258="","",IFERROR(MAX(IF((ROW(مسودة!$C$228:$C$257)=SMALL(IF((ROW(مسودة!$C$228:$C$257)*(مسودة!$C$228:$C$257=$C$258)),ROW(مسودة!$C$228:$C$257)),ROW()-ROW(I259)+1)),مسودة!I229:'مسودة'!I$257)),0))</f>
        <v/>
      </c>
      <c r="J259" s="32" t="str">
        <f t="array" ref="J259">IF($C$258="","",IFERROR(MAX(IF((ROW(مسودة!$C$228:$C$257)=SMALL(IF((ROW(مسودة!$C$228:$C$257)*(مسودة!$C$228:$C$257=$C$258)),ROW(مسودة!$C$228:$C$257)),ROW()-ROW(J259)+1)),مسودة!J229:'مسودة'!J$257)),0))</f>
        <v/>
      </c>
      <c r="K259" s="32" t="str">
        <f t="array" ref="K259">IF($C$258="","",IFERROR(MAX(IF((ROW(مسودة!$C$228:$C$257)=SMALL(IF((ROW(مسودة!$C$228:$C$257)*(مسودة!$C$228:$C$257=$C$258)),ROW(مسودة!$C$228:$C$257)),ROW()-ROW(K259)+1)),مسودة!K229:'مسودة'!K$257)),0))</f>
        <v/>
      </c>
      <c r="L259" s="32" t="str">
        <f t="array" ref="L259">IF($C$258="","",IFERROR(MAX(IF((ROW(مسودة!$C$228:$C$257)=SMALL(IF((ROW(مسودة!$C$228:$C$257)*(مسودة!$C$228:$C$257=$C$258)),ROW(مسودة!$C$228:$C$257)),ROW()-ROW(L259)+1)),مسودة!L229:'مسودة'!L$257)),0))</f>
        <v/>
      </c>
      <c r="M259" s="32" t="str">
        <f t="array" ref="M259">IF($C$258="","",IFERROR(MAX(IF((ROW(مسودة!$C$228:$C$257)=SMALL(IF((ROW(مسودة!$C$228:$C$257)*(مسودة!$C$228:$C$257=$C$258)),ROW(مسودة!$C$228:$C$257)),ROW()-ROW(M259)+1)),مسودة!M229:'مسودة'!M$257)),0))</f>
        <v/>
      </c>
      <c r="N259" s="32" t="str">
        <f t="array" ref="N259">IF($C$258="","",IFERROR(MAX(IF((ROW(مسودة!$C$228:$C$257)=SMALL(IF((ROW(مسودة!$C$228:$C$257)*(مسودة!$C$228:$C$257=$C$258)),ROW(مسودة!$C$228:$C$257)),ROW()-ROW(N259)+1)),مسودة!N229:'مسودة'!N$257)),0))</f>
        <v/>
      </c>
      <c r="O259" s="32" t="str">
        <f t="array" ref="O259">IF($C$258="","",IFERROR(MAX(IF((ROW(مسودة!$C$228:$C$257)=SMALL(IF((ROW(مسودة!$C$228:$C$257)*(مسودة!$C$228:$C$257=$C$258)),ROW(مسودة!$C$228:$C$257)),ROW()-ROW(O259)+1)),مسودة!O229:'مسودة'!O$257)),0))</f>
        <v/>
      </c>
      <c r="P259" s="32" t="str">
        <f t="array" ref="P259">IF($C$258="","",IFERROR(MAX(IF((ROW(مسودة!$C$228:$C$257)=SMALL(IF((ROW(مسودة!$C$228:$C$257)*(مسودة!$C$228:$C$257=$C$258)),ROW(مسودة!$C$228:$C$257)),ROW()-ROW(P259)+1)),مسودة!P229:'مسودة'!P$257)),0))</f>
        <v/>
      </c>
      <c r="Q259" s="32" t="str">
        <f t="array" ref="Q259">IF($C$258="","",IFERROR(MAX(IF((ROW(مسودة!$C$228:$C$257)=SMALL(IF((ROW(مسودة!$C$228:$C$257)*(مسودة!$C$228:$C$257=$C$258)),ROW(مسودة!$C$228:$C$257)),ROW()-ROW(Q259)+1)),مسودة!Q229:'مسودة'!Q$257)),0))</f>
        <v/>
      </c>
      <c r="R259" s="32" t="str">
        <f t="array" ref="R259">IF($C$258="","",IFERROR(MAX(IF((ROW(مسودة!$C$228:$C$257)=SMALL(IF((ROW(مسودة!$C$228:$C$257)*(مسودة!$C$228:$C$257=$C$258)),ROW(مسودة!$C$228:$C$257)),ROW()-ROW(R259)+1)),مسودة!R229:'مسودة'!R$257)),0))</f>
        <v/>
      </c>
      <c r="S259" s="32" t="str">
        <f t="array" ref="S259">IF($C$258="","",IFERROR(MAX(IF((ROW(مسودة!$C$228:$C$257)=SMALL(IF((ROW(مسودة!$C$228:$C$257)*(مسودة!$C$228:$C$257=$C$258)),ROW(مسودة!$C$228:$C$257)),ROW()-ROW(S259)+1)),مسودة!S229:'مسودة'!S$257)),0))</f>
        <v/>
      </c>
      <c r="T259" s="32" t="str">
        <f t="array" ref="T259">IF($C$258="","",IFERROR(MAX(IF((ROW(مسودة!$C$228:$C$257)=SMALL(IF((ROW(مسودة!$C$228:$C$257)*(مسودة!$C$228:$C$257=$C$258)),ROW(مسودة!$C$228:$C$257)),ROW()-ROW(T259)+1)),مسودة!T229:'مسودة'!T$257)),0))</f>
        <v/>
      </c>
      <c r="U259" s="32" t="str">
        <f t="array" ref="U259">IF($C$258="","",IFERROR(MAX(IF((ROW(مسودة!$C$228:$C$257)=SMALL(IF((ROW(مسودة!$C$228:$C$257)*(مسودة!$C$228:$C$257=$C$258)),ROW(مسودة!$C$228:$C$257)),ROW()-ROW(U259)+1)),مسودة!U229:'مسودة'!U$257)),0))</f>
        <v/>
      </c>
      <c r="V259" s="32" t="str">
        <f t="array" ref="V259">IF($C$258="","",IFERROR(MAX(IF((ROW(مسودة!$C$228:$C$257)=SMALL(IF((ROW(مسودة!$C$228:$C$257)*(مسودة!$C$228:$C$257=$C$258)),ROW(مسودة!$C$228:$C$257)),ROW()-ROW(V259)+1)),مسودة!V229:'مسودة'!V$257)),0))</f>
        <v/>
      </c>
      <c r="W259" s="32" t="str">
        <f t="array" ref="W259">IF($C$258="","",IFERROR(MAX(IF((ROW(مسودة!$C$228:$C$257)=SMALL(IF((ROW(مسودة!$C$228:$C$257)*(مسودة!$C$228:$C$257=$C$258)),ROW(مسودة!$C$228:$C$257)),ROW()-ROW(W259)+1)),مسودة!W229:'مسودة'!W$257)),0))</f>
        <v/>
      </c>
      <c r="X259" s="32" t="str">
        <f t="array" ref="X259">IF($C$258="","",IFERROR(MAX(IF((ROW(مسودة!$C$228:$C$257)=SMALL(IF((ROW(مسودة!$C$228:$C$257)*(مسودة!$C$228:$C$257=$C$258)),ROW(مسودة!$C$228:$C$257)),ROW()-ROW(X259)+1)),مسودة!X229:'مسودة'!X$257)),0))</f>
        <v/>
      </c>
      <c r="Y259" s="32" t="str">
        <f t="array" ref="Y259">IF($C$258="","",IFERROR(MAX(IF((ROW(مسودة!$C$228:$C$257)=SMALL(IF((ROW(مسودة!$C$228:$C$257)*(مسودة!$C$228:$C$257=$C$258)),ROW(مسودة!$C$228:$C$257)),ROW()-ROW(Y259)+1)),مسودة!Y229:'مسودة'!Y$257)),0))</f>
        <v/>
      </c>
      <c r="Z259" s="32" t="str">
        <f t="array" ref="Z259">IF($C$258="","",IFERROR(MAX(IF((ROW(مسودة!$C$228:$C$257)=SMALL(IF((ROW(مسودة!$C$228:$C$257)*(مسودة!$C$228:$C$257=$C$258)),ROW(مسودة!$C$228:$C$257)),ROW()-ROW(Z259)+1)),مسودة!Z229:'مسودة'!Z$257)),0))</f>
        <v/>
      </c>
      <c r="AA259" s="32" t="str">
        <f t="array" ref="AA259">IF($C$258="","",IFERROR(MAX(IF((ROW(مسودة!$C$228:$C$257)=SMALL(IF((ROW(مسودة!$C$228:$C$257)*(مسودة!$C$228:$C$257=$C$258)),ROW(مسودة!$C$228:$C$257)),ROW()-ROW(AA259)+1)),مسودة!AA229:'مسودة'!AA$257)),0))</f>
        <v/>
      </c>
      <c r="AB259" s="32" t="str">
        <f t="array" ref="AB259">IF($C$258="","",IFERROR(MAX(IF((ROW(مسودة!$C$228:$C$257)=SMALL(IF((ROW(مسودة!$C$228:$C$257)*(مسودة!$C$228:$C$257=$C$258)),ROW(مسودة!$C$228:$C$257)),ROW()-ROW(AB259)+1)),مسودة!AB229:'مسودة'!AB$257)),0))</f>
        <v/>
      </c>
      <c r="AC259" s="32" t="str">
        <f t="array" ref="AC259">IF($C$258="","",IFERROR(MAX(IF((ROW(مسودة!$C$228:$C$257)=SMALL(IF((ROW(مسودة!$C$228:$C$257)*(مسودة!$C$228:$C$257=$C$258)),ROW(مسودة!$C$228:$C$257)),ROW()-ROW(AC259)+1)),مسودة!AC229:'مسودة'!AC$257)),0))</f>
        <v/>
      </c>
      <c r="AD259" s="32" t="str">
        <f t="array" ref="AD259">IF($C$258="","",IFERROR(MAX(IF((ROW(مسودة!$C$228:$C$257)=SMALL(IF((ROW(مسودة!$C$228:$C$257)*(مسودة!$C$228:$C$257=$C$258)),ROW(مسودة!$C$228:$C$257)),ROW()-ROW(AD259)+1)),مسودة!AD229:'مسودة'!AD$257)),0))</f>
        <v/>
      </c>
      <c r="AE259" s="32" t="str">
        <f t="array" ref="AE259">IF($C$258="","",IFERROR(MAX(IF((ROW(مسودة!$C$228:$C$257)=SMALL(IF((ROW(مسودة!$C$228:$C$257)*(مسودة!$C$228:$C$257=$C$258)),ROW(مسودة!$C$228:$C$257)),ROW()-ROW(AE259)+1)),مسودة!AE229:'مسودة'!AE$257)),0))</f>
        <v/>
      </c>
      <c r="AF259" s="32" t="str">
        <f t="array" ref="AF259">IF($C$258="","",IFERROR(MAX(IF((ROW(مسودة!$C$228:$C$257)=SMALL(IF((ROW(مسودة!$C$228:$C$257)*(مسودة!$C$228:$C$257=$C$258)),ROW(مسودة!$C$228:$C$257)),ROW()-ROW(AF259)+1)),مسودة!AF229:'مسودة'!AF$257)),0))</f>
        <v/>
      </c>
      <c r="AG259" s="32" t="str">
        <f t="array" ref="AG259">IF($C$258="","",IFERROR(MAX(IF((ROW(مسودة!$C$228:$C$257)=SMALL(IF((ROW(مسودة!$C$228:$C$257)*(مسودة!$C$228:$C$257=$C$258)),ROW(مسودة!$C$228:$C$257)),ROW()-ROW(AG259)+1)),مسودة!AG229:'مسودة'!AG$257)),0))</f>
        <v/>
      </c>
      <c r="AH259" s="32" t="str">
        <f t="array" ref="AH259">IF($C$258="","",IFERROR(MAX(IF((ROW(مسودة!$C$228:$C$257)=SMALL(IF((ROW(مسودة!$C$228:$C$257)*(مسودة!$C$228:$C$257=$C$258)),ROW(مسودة!$C$228:$C$257)),ROW()-ROW(AH259)+1)),مسودة!AH229:'مسودة'!AH$257)),0))</f>
        <v/>
      </c>
      <c r="AI259" s="32" t="str">
        <f t="array" ref="AI259">IF($C$258="","",IFERROR(MAX(IF((ROW(مسودة!$C$228:$C$257)=SMALL(IF((ROW(مسودة!$C$228:$C$257)*(مسودة!$C$228:$C$257=$C$258)),ROW(مسودة!$C$228:$C$257)),ROW()-ROW(AI259)+1)),مسودة!AI229:'مسودة'!AI$257)),0))</f>
        <v/>
      </c>
      <c r="AJ259" s="32" t="str">
        <f t="array" ref="AJ259">IF($C$258="","",IFERROR(MAX(IF((ROW(مسودة!$C$228:$C$257)=SMALL(IF((ROW(مسودة!$C$228:$C$257)*(مسودة!$C$228:$C$257=$C$258)),ROW(مسودة!$C$228:$C$257)),ROW()-ROW(AJ259)+1)),مسودة!AJ229:'مسودة'!AJ$257)),0))</f>
        <v/>
      </c>
      <c r="AK259" s="32" t="str">
        <f t="array" ref="AK259">IF($C$258="","",IFERROR(MAX(IF((ROW(مسودة!$C$228:$C$257)=SMALL(IF((ROW(مسودة!$C$228:$C$257)*(مسودة!$C$228:$C$257=$C$258)),ROW(مسودة!$C$228:$C$257)),ROW()-ROW(AK259)+1)),مسودة!AK229:'مسودة'!AK$257)),0))</f>
        <v/>
      </c>
      <c r="AL259" s="32" t="str">
        <f t="array" ref="AL259">IF($C$258="","",IFERROR(MAX(IF((ROW(مسودة!$C$228:$C$257)=SMALL(IF((ROW(مسودة!$C$228:$C$257)*(مسودة!$C$228:$C$257=$C$258)),ROW(مسودة!$C$228:$C$257)),ROW()-ROW(AL259)+1)),مسودة!AL229:'مسودة'!AL$257)),0))</f>
        <v/>
      </c>
      <c r="AM259" s="32" t="str">
        <f t="array" ref="AM259">IF($C$258="","",IFERROR(MAX(IF((ROW(مسودة!$C$228:$C$257)=SMALL(IF((ROW(مسودة!$C$228:$C$257)*(مسودة!$C$228:$C$257=$C$258)),ROW(مسودة!$C$228:$C$257)),ROW()-ROW(AM259)+1)),مسودة!AM229:'مسودة'!AM$257)),0))</f>
        <v/>
      </c>
      <c r="AN259" s="46"/>
      <c r="AO259" s="46"/>
      <c r="AP259" s="48"/>
      <c r="AQ259" s="41"/>
      <c r="AR259" s="41"/>
      <c r="AS259" s="41"/>
      <c r="AT259" s="41"/>
      <c r="AU259" s="96"/>
    </row>
    <row r="260" spans="2:47" ht="36" customHeight="1" thickBot="1">
      <c r="B260" s="40"/>
      <c r="C260" s="85"/>
      <c r="D260" s="43"/>
      <c r="E260" s="43"/>
      <c r="F260" s="14" t="s">
        <v>32</v>
      </c>
      <c r="G260" s="32" t="str">
        <f t="array" ref="G260">IF($C$258="","",IFERROR(MAX(IF((ROW(مسودة!$C$228:$C$257)=SMALL(IF((ROW(مسودة!$C$228:$C$257)*(مسودة!$C$228:$C$257=$C$258)),ROW(مسودة!$C$228:$C$257)),ROW()-ROW(G260)+1)),مسودة!G230:'مسودة'!G$257)),0))</f>
        <v/>
      </c>
      <c r="H260" s="32" t="str">
        <f t="array" ref="H260">IF($C$258="","",IFERROR(MAX(IF((ROW(مسودة!$C$228:$C$257)=SMALL(IF((ROW(مسودة!$C$228:$C$257)*(مسودة!$C$228:$C$257=$C$258)),ROW(مسودة!$C$228:$C$257)),ROW()-ROW(H260)+1)),مسودة!H230:'مسودة'!H$257)),0))</f>
        <v/>
      </c>
      <c r="I260" s="32" t="str">
        <f t="array" ref="I260">IF($C$258="","",IFERROR(MAX(IF((ROW(مسودة!$C$228:$C$257)=SMALL(IF((ROW(مسودة!$C$228:$C$257)*(مسودة!$C$228:$C$257=$C$258)),ROW(مسودة!$C$228:$C$257)),ROW()-ROW(I260)+1)),مسودة!I230:'مسودة'!I$257)),0))</f>
        <v/>
      </c>
      <c r="J260" s="32" t="str">
        <f t="array" ref="J260">IF($C$258="","",IFERROR(MAX(IF((ROW(مسودة!$C$228:$C$257)=SMALL(IF((ROW(مسودة!$C$228:$C$257)*(مسودة!$C$228:$C$257=$C$258)),ROW(مسودة!$C$228:$C$257)),ROW()-ROW(J260)+1)),مسودة!J230:'مسودة'!J$257)),0))</f>
        <v/>
      </c>
      <c r="K260" s="32" t="str">
        <f t="array" ref="K260">IF($C$258="","",IFERROR(MAX(IF((ROW(مسودة!$C$228:$C$257)=SMALL(IF((ROW(مسودة!$C$228:$C$257)*(مسودة!$C$228:$C$257=$C$258)),ROW(مسودة!$C$228:$C$257)),ROW()-ROW(K260)+1)),مسودة!K230:'مسودة'!K$257)),0))</f>
        <v/>
      </c>
      <c r="L260" s="32" t="str">
        <f t="array" ref="L260">IF($C$258="","",IFERROR(MAX(IF((ROW(مسودة!$C$228:$C$257)=SMALL(IF((ROW(مسودة!$C$228:$C$257)*(مسودة!$C$228:$C$257=$C$258)),ROW(مسودة!$C$228:$C$257)),ROW()-ROW(L260)+1)),مسودة!L230:'مسودة'!L$257)),0))</f>
        <v/>
      </c>
      <c r="M260" s="32" t="str">
        <f t="array" ref="M260">IF($C$258="","",IFERROR(MAX(IF((ROW(مسودة!$C$228:$C$257)=SMALL(IF((ROW(مسودة!$C$228:$C$257)*(مسودة!$C$228:$C$257=$C$258)),ROW(مسودة!$C$228:$C$257)),ROW()-ROW(M260)+1)),مسودة!M230:'مسودة'!M$257)),0))</f>
        <v/>
      </c>
      <c r="N260" s="32" t="str">
        <f t="array" ref="N260">IF($C$258="","",IFERROR(MAX(IF((ROW(مسودة!$C$228:$C$257)=SMALL(IF((ROW(مسودة!$C$228:$C$257)*(مسودة!$C$228:$C$257=$C$258)),ROW(مسودة!$C$228:$C$257)),ROW()-ROW(N260)+1)),مسودة!N230:'مسودة'!N$257)),0))</f>
        <v/>
      </c>
      <c r="O260" s="32" t="str">
        <f t="array" ref="O260">IF($C$258="","",IFERROR(MAX(IF((ROW(مسودة!$C$228:$C$257)=SMALL(IF((ROW(مسودة!$C$228:$C$257)*(مسودة!$C$228:$C$257=$C$258)),ROW(مسودة!$C$228:$C$257)),ROW()-ROW(O260)+1)),مسودة!O230:'مسودة'!O$257)),0))</f>
        <v/>
      </c>
      <c r="P260" s="32" t="str">
        <f t="array" ref="P260">IF($C$258="","",IFERROR(MAX(IF((ROW(مسودة!$C$228:$C$257)=SMALL(IF((ROW(مسودة!$C$228:$C$257)*(مسودة!$C$228:$C$257=$C$258)),ROW(مسودة!$C$228:$C$257)),ROW()-ROW(P260)+1)),مسودة!P230:'مسودة'!P$257)),0))</f>
        <v/>
      </c>
      <c r="Q260" s="32" t="str">
        <f t="array" ref="Q260">IF($C$258="","",IFERROR(MAX(IF((ROW(مسودة!$C$228:$C$257)=SMALL(IF((ROW(مسودة!$C$228:$C$257)*(مسودة!$C$228:$C$257=$C$258)),ROW(مسودة!$C$228:$C$257)),ROW()-ROW(Q260)+1)),مسودة!Q230:'مسودة'!Q$257)),0))</f>
        <v/>
      </c>
      <c r="R260" s="32" t="str">
        <f t="array" ref="R260">IF($C$258="","",IFERROR(MAX(IF((ROW(مسودة!$C$228:$C$257)=SMALL(IF((ROW(مسودة!$C$228:$C$257)*(مسودة!$C$228:$C$257=$C$258)),ROW(مسودة!$C$228:$C$257)),ROW()-ROW(R260)+1)),مسودة!R230:'مسودة'!R$257)),0))</f>
        <v/>
      </c>
      <c r="S260" s="32" t="str">
        <f t="array" ref="S260">IF($C$258="","",IFERROR(MAX(IF((ROW(مسودة!$C$228:$C$257)=SMALL(IF((ROW(مسودة!$C$228:$C$257)*(مسودة!$C$228:$C$257=$C$258)),ROW(مسودة!$C$228:$C$257)),ROW()-ROW(S260)+1)),مسودة!S230:'مسودة'!S$257)),0))</f>
        <v/>
      </c>
      <c r="T260" s="32" t="str">
        <f t="array" ref="T260">IF($C$258="","",IFERROR(MAX(IF((ROW(مسودة!$C$228:$C$257)=SMALL(IF((ROW(مسودة!$C$228:$C$257)*(مسودة!$C$228:$C$257=$C$258)),ROW(مسودة!$C$228:$C$257)),ROW()-ROW(T260)+1)),مسودة!T230:'مسودة'!T$257)),0))</f>
        <v/>
      </c>
      <c r="U260" s="32" t="str">
        <f t="array" ref="U260">IF($C$258="","",IFERROR(MAX(IF((ROW(مسودة!$C$228:$C$257)=SMALL(IF((ROW(مسودة!$C$228:$C$257)*(مسودة!$C$228:$C$257=$C$258)),ROW(مسودة!$C$228:$C$257)),ROW()-ROW(U260)+1)),مسودة!U230:'مسودة'!U$257)),0))</f>
        <v/>
      </c>
      <c r="V260" s="32" t="str">
        <f t="array" ref="V260">IF($C$258="","",IFERROR(MAX(IF((ROW(مسودة!$C$228:$C$257)=SMALL(IF((ROW(مسودة!$C$228:$C$257)*(مسودة!$C$228:$C$257=$C$258)),ROW(مسودة!$C$228:$C$257)),ROW()-ROW(V260)+1)),مسودة!V230:'مسودة'!V$257)),0))</f>
        <v/>
      </c>
      <c r="W260" s="32" t="str">
        <f t="array" ref="W260">IF($C$258="","",IFERROR(MAX(IF((ROW(مسودة!$C$228:$C$257)=SMALL(IF((ROW(مسودة!$C$228:$C$257)*(مسودة!$C$228:$C$257=$C$258)),ROW(مسودة!$C$228:$C$257)),ROW()-ROW(W260)+1)),مسودة!W230:'مسودة'!W$257)),0))</f>
        <v/>
      </c>
      <c r="X260" s="32" t="str">
        <f t="array" ref="X260">IF($C$258="","",IFERROR(MAX(IF((ROW(مسودة!$C$228:$C$257)=SMALL(IF((ROW(مسودة!$C$228:$C$257)*(مسودة!$C$228:$C$257=$C$258)),ROW(مسودة!$C$228:$C$257)),ROW()-ROW(X260)+1)),مسودة!X230:'مسودة'!X$257)),0))</f>
        <v/>
      </c>
      <c r="Y260" s="32" t="str">
        <f t="array" ref="Y260">IF($C$258="","",IFERROR(MAX(IF((ROW(مسودة!$C$228:$C$257)=SMALL(IF((ROW(مسودة!$C$228:$C$257)*(مسودة!$C$228:$C$257=$C$258)),ROW(مسودة!$C$228:$C$257)),ROW()-ROW(Y260)+1)),مسودة!Y230:'مسودة'!Y$257)),0))</f>
        <v/>
      </c>
      <c r="Z260" s="32" t="str">
        <f t="array" ref="Z260">IF($C$258="","",IFERROR(MAX(IF((ROW(مسودة!$C$228:$C$257)=SMALL(IF((ROW(مسودة!$C$228:$C$257)*(مسودة!$C$228:$C$257=$C$258)),ROW(مسودة!$C$228:$C$257)),ROW()-ROW(Z260)+1)),مسودة!Z230:'مسودة'!Z$257)),0))</f>
        <v/>
      </c>
      <c r="AA260" s="32" t="str">
        <f t="array" ref="AA260">IF($C$258="","",IFERROR(MAX(IF((ROW(مسودة!$C$228:$C$257)=SMALL(IF((ROW(مسودة!$C$228:$C$257)*(مسودة!$C$228:$C$257=$C$258)),ROW(مسودة!$C$228:$C$257)),ROW()-ROW(AA260)+1)),مسودة!AA230:'مسودة'!AA$257)),0))</f>
        <v/>
      </c>
      <c r="AB260" s="32" t="str">
        <f t="array" ref="AB260">IF($C$258="","",IFERROR(MAX(IF((ROW(مسودة!$C$228:$C$257)=SMALL(IF((ROW(مسودة!$C$228:$C$257)*(مسودة!$C$228:$C$257=$C$258)),ROW(مسودة!$C$228:$C$257)),ROW()-ROW(AB260)+1)),مسودة!AB230:'مسودة'!AB$257)),0))</f>
        <v/>
      </c>
      <c r="AC260" s="32" t="str">
        <f t="array" ref="AC260">IF($C$258="","",IFERROR(MAX(IF((ROW(مسودة!$C$228:$C$257)=SMALL(IF((ROW(مسودة!$C$228:$C$257)*(مسودة!$C$228:$C$257=$C$258)),ROW(مسودة!$C$228:$C$257)),ROW()-ROW(AC260)+1)),مسودة!AC230:'مسودة'!AC$257)),0))</f>
        <v/>
      </c>
      <c r="AD260" s="32" t="str">
        <f t="array" ref="AD260">IF($C$258="","",IFERROR(MAX(IF((ROW(مسودة!$C$228:$C$257)=SMALL(IF((ROW(مسودة!$C$228:$C$257)*(مسودة!$C$228:$C$257=$C$258)),ROW(مسودة!$C$228:$C$257)),ROW()-ROW(AD260)+1)),مسودة!AD230:'مسودة'!AD$257)),0))</f>
        <v/>
      </c>
      <c r="AE260" s="32" t="str">
        <f t="array" ref="AE260">IF($C$258="","",IFERROR(MAX(IF((ROW(مسودة!$C$228:$C$257)=SMALL(IF((ROW(مسودة!$C$228:$C$257)*(مسودة!$C$228:$C$257=$C$258)),ROW(مسودة!$C$228:$C$257)),ROW()-ROW(AE260)+1)),مسودة!AE230:'مسودة'!AE$257)),0))</f>
        <v/>
      </c>
      <c r="AF260" s="32" t="str">
        <f t="array" ref="AF260">IF($C$258="","",IFERROR(MAX(IF((ROW(مسودة!$C$228:$C$257)=SMALL(IF((ROW(مسودة!$C$228:$C$257)*(مسودة!$C$228:$C$257=$C$258)),ROW(مسودة!$C$228:$C$257)),ROW()-ROW(AF260)+1)),مسودة!AF230:'مسودة'!AF$257)),0))</f>
        <v/>
      </c>
      <c r="AG260" s="32" t="str">
        <f t="array" ref="AG260">IF($C$258="","",IFERROR(MAX(IF((ROW(مسودة!$C$228:$C$257)=SMALL(IF((ROW(مسودة!$C$228:$C$257)*(مسودة!$C$228:$C$257=$C$258)),ROW(مسودة!$C$228:$C$257)),ROW()-ROW(AG260)+1)),مسودة!AG230:'مسودة'!AG$257)),0))</f>
        <v/>
      </c>
      <c r="AH260" s="32" t="str">
        <f t="array" ref="AH260">IF($C$258="","",IFERROR(MAX(IF((ROW(مسودة!$C$228:$C$257)=SMALL(IF((ROW(مسودة!$C$228:$C$257)*(مسودة!$C$228:$C$257=$C$258)),ROW(مسودة!$C$228:$C$257)),ROW()-ROW(AH260)+1)),مسودة!AH230:'مسودة'!AH$257)),0))</f>
        <v/>
      </c>
      <c r="AI260" s="32" t="str">
        <f t="array" ref="AI260">IF($C$258="","",IFERROR(MAX(IF((ROW(مسودة!$C$228:$C$257)=SMALL(IF((ROW(مسودة!$C$228:$C$257)*(مسودة!$C$228:$C$257=$C$258)),ROW(مسودة!$C$228:$C$257)),ROW()-ROW(AI260)+1)),مسودة!AI230:'مسودة'!AI$257)),0))</f>
        <v/>
      </c>
      <c r="AJ260" s="32" t="str">
        <f t="array" ref="AJ260">IF($C$258="","",IFERROR(MAX(IF((ROW(مسودة!$C$228:$C$257)=SMALL(IF((ROW(مسودة!$C$228:$C$257)*(مسودة!$C$228:$C$257=$C$258)),ROW(مسودة!$C$228:$C$257)),ROW()-ROW(AJ260)+1)),مسودة!AJ230:'مسودة'!AJ$257)),0))</f>
        <v/>
      </c>
      <c r="AK260" s="32" t="str">
        <f t="array" ref="AK260">IF($C$258="","",IFERROR(MAX(IF((ROW(مسودة!$C$228:$C$257)=SMALL(IF((ROW(مسودة!$C$228:$C$257)*(مسودة!$C$228:$C$257=$C$258)),ROW(مسودة!$C$228:$C$257)),ROW()-ROW(AK260)+1)),مسودة!AK230:'مسودة'!AK$257)),0))</f>
        <v/>
      </c>
      <c r="AL260" s="32" t="str">
        <f t="array" ref="AL260">IF($C$258="","",IFERROR(MAX(IF((ROW(مسودة!$C$228:$C$257)=SMALL(IF((ROW(مسودة!$C$228:$C$257)*(مسودة!$C$228:$C$257=$C$258)),ROW(مسودة!$C$228:$C$257)),ROW()-ROW(AL260)+1)),مسودة!AL230:'مسودة'!AL$257)),0))</f>
        <v/>
      </c>
      <c r="AM260" s="32" t="str">
        <f t="array" ref="AM260">IF($C$258="","",IFERROR(MAX(IF((ROW(مسودة!$C$228:$C$257)=SMALL(IF((ROW(مسودة!$C$228:$C$257)*(مسودة!$C$228:$C$257=$C$258)),ROW(مسودة!$C$228:$C$257)),ROW()-ROW(AM260)+1)),مسودة!AM230:'مسودة'!AM$257)),0))</f>
        <v/>
      </c>
      <c r="AN260" s="32" t="str">
        <f t="array" ref="AN260">IF($C$258="","",IFERROR(MAX(IF((ROW(مسودة!$C$228:$C$257)=SMALL(IF((ROW(مسودة!$C$228:$C$257)*(مسودة!$C$228:$C$257=$C$258)),ROW(مسودة!$C$228:$C$257)),ROW()-ROW(AN260)+1)),مسودة!AN230:AN$257)),0))</f>
        <v/>
      </c>
      <c r="AO260" s="32" t="str">
        <f t="array" ref="AO260">IF($C$258="","",IFERROR(MAX(IF((ROW(مسودة!$C$228:$C$257)=SMALL(IF((ROW(مسودة!$C$228:$C$257)*(مسودة!$C$228:$C$257=$C$258)),ROW(مسودة!$C$228:$C$257)),ROW()-ROW(AO260)+1)),مسودة!AO230:AO$257)),0))</f>
        <v/>
      </c>
      <c r="AP260" s="32" t="str">
        <f>IF(AO260&lt;50,"   ",IF(AO260&lt;65,"مقبول",IF(AO260&lt;75,"جيد",IF(AO260&lt;85,"جيدجداً",IF(AO260&lt;=100,"ممتاز","")))))</f>
        <v/>
      </c>
      <c r="AQ260" s="41"/>
      <c r="AR260" s="41"/>
      <c r="AS260" s="41"/>
      <c r="AT260" s="41"/>
      <c r="AU260" s="97"/>
    </row>
    <row r="261" spans="2:47" ht="28.5" customHeight="1" thickBot="1">
      <c r="B261" s="40">
        <f t="shared" ref="B261" si="39">B258+1</f>
        <v>60</v>
      </c>
      <c r="C261" s="90" t="str">
        <f t="array" ref="C261">IF(ISERROR(INDEX(مسودة!$C$228:$AV$257,SMALL(IF((مسودة!$AV$228:$AV$257="ناجح"),ROW(مسودة!$C$228:$AV$257)-MIN(ROW(مسودة!$C$228:$AV$257))+1,""),ROW(A10)),COLUMN(A10))),"",INDEX(مسودة!$C$228:$AV$257,SMALL(IF((مسودة!$AV$228:$AV$257="ناجح"),ROW(مسودة!$C$228:$AV$257)-MIN(ROW(مسودة!$C$228:$AV$257))+1,""),ROW(A10)),COLUMN(A10)))</f>
        <v/>
      </c>
      <c r="D261" s="87" t="str">
        <f>IF(C261&lt;&gt;"",VLOOKUP(C261,مسودة!$C$228:$D$257,2,0),"")</f>
        <v/>
      </c>
      <c r="E261" s="87" t="str">
        <f>IF(C261&lt;&gt;"",VLOOKUP(C261,مسودة!$C$228:$E$257,3,0),"")</f>
        <v/>
      </c>
      <c r="F261" s="11" t="s">
        <v>30</v>
      </c>
      <c r="G261" s="32" t="str">
        <f t="array" ref="G261">IF($C$261="","",IFERROR(MAX(IF((ROW(مسودة!$C$228:$C$257)=SMALL(IF((ROW(مسودة!$C$228:$C$257)*(مسودة!$C$228:$C$257=$C$261)),ROW(مسودة!$C$228:$C$257)),ROW()-ROW(G261)+1)),مسودة!G228:'مسودة'!G$257)),0))</f>
        <v/>
      </c>
      <c r="H261" s="32" t="str">
        <f t="array" ref="H261">IF($C$261="","",IFERROR(MAX(IF((ROW(مسودة!$C$228:$C$257)=SMALL(IF((ROW(مسودة!$C$228:$C$257)*(مسودة!$C$228:$C$257=$C$261)),ROW(مسودة!$C$228:$C$257)),ROW()-ROW(H261)+1)),مسودة!H228:'مسودة'!H$257)),0))</f>
        <v/>
      </c>
      <c r="I261" s="32" t="str">
        <f t="array" ref="I261">IF($C$261="","",IFERROR(MAX(IF((ROW(مسودة!$C$228:$C$257)=SMALL(IF((ROW(مسودة!$C$228:$C$257)*(مسودة!$C$228:$C$257=$C$261)),ROW(مسودة!$C$228:$C$257)),ROW()-ROW(I261)+1)),مسودة!I228:'مسودة'!I$257)),0))</f>
        <v/>
      </c>
      <c r="J261" s="32" t="str">
        <f t="array" ref="J261">IF($C$261="","",IFERROR(MAX(IF((ROW(مسودة!$C$228:$C$257)=SMALL(IF((ROW(مسودة!$C$228:$C$257)*(مسودة!$C$228:$C$257=$C$261)),ROW(مسودة!$C$228:$C$257)),ROW()-ROW(J261)+1)),مسودة!J228:'مسودة'!J$257)),0))</f>
        <v/>
      </c>
      <c r="K261" s="32" t="str">
        <f t="array" ref="K261">IF($C$261="","",IFERROR(MAX(IF((ROW(مسودة!$C$228:$C$257)=SMALL(IF((ROW(مسودة!$C$228:$C$257)*(مسودة!$C$228:$C$257=$C$261)),ROW(مسودة!$C$228:$C$257)),ROW()-ROW(K261)+1)),مسودة!K228:'مسودة'!K$257)),0))</f>
        <v/>
      </c>
      <c r="L261" s="32" t="str">
        <f t="array" ref="L261">IF($C$261="","",IFERROR(MAX(IF((ROW(مسودة!$C$228:$C$257)=SMALL(IF((ROW(مسودة!$C$228:$C$257)*(مسودة!$C$228:$C$257=$C$261)),ROW(مسودة!$C$228:$C$257)),ROW()-ROW(L261)+1)),مسودة!L228:'مسودة'!L$257)),0))</f>
        <v/>
      </c>
      <c r="M261" s="32" t="str">
        <f t="array" ref="M261">IF($C$261="","",IFERROR(MAX(IF((ROW(مسودة!$C$228:$C$257)=SMALL(IF((ROW(مسودة!$C$228:$C$257)*(مسودة!$C$228:$C$257=$C$261)),ROW(مسودة!$C$228:$C$257)),ROW()-ROW(M261)+1)),مسودة!M228:'مسودة'!M$257)),0))</f>
        <v/>
      </c>
      <c r="N261" s="32" t="str">
        <f t="array" ref="N261">IF($C$261="","",IFERROR(MAX(IF((ROW(مسودة!$C$228:$C$257)=SMALL(IF((ROW(مسودة!$C$228:$C$257)*(مسودة!$C$228:$C$257=$C$261)),ROW(مسودة!$C$228:$C$257)),ROW()-ROW(N261)+1)),مسودة!N228:'مسودة'!N$257)),0))</f>
        <v/>
      </c>
      <c r="O261" s="32" t="str">
        <f t="array" ref="O261">IF($C$261="","",IFERROR(MAX(IF((ROW(مسودة!$C$228:$C$257)=SMALL(IF((ROW(مسودة!$C$228:$C$257)*(مسودة!$C$228:$C$257=$C$261)),ROW(مسودة!$C$228:$C$257)),ROW()-ROW(O261)+1)),مسودة!O228:'مسودة'!O$257)),0))</f>
        <v/>
      </c>
      <c r="P261" s="32" t="str">
        <f t="array" ref="P261">IF($C$261="","",IFERROR(MAX(IF((ROW(مسودة!$C$228:$C$257)=SMALL(IF((ROW(مسودة!$C$228:$C$257)*(مسودة!$C$228:$C$257=$C$261)),ROW(مسودة!$C$228:$C$257)),ROW()-ROW(P261)+1)),مسودة!P228:'مسودة'!P$257)),0))</f>
        <v/>
      </c>
      <c r="Q261" s="32" t="str">
        <f t="array" ref="Q261">IF($C$261="","",IFERROR(MAX(IF((ROW(مسودة!$C$228:$C$257)=SMALL(IF((ROW(مسودة!$C$228:$C$257)*(مسودة!$C$228:$C$257=$C$261)),ROW(مسودة!$C$228:$C$257)),ROW()-ROW(Q261)+1)),مسودة!Q228:'مسودة'!Q$257)),0))</f>
        <v/>
      </c>
      <c r="R261" s="32" t="str">
        <f t="array" ref="R261">IF($C$261="","",IFERROR(MAX(IF((ROW(مسودة!$C$228:$C$257)=SMALL(IF((ROW(مسودة!$C$228:$C$257)*(مسودة!$C$228:$C$257=$C$261)),ROW(مسودة!$C$228:$C$257)),ROW()-ROW(R261)+1)),مسودة!R228:'مسودة'!R$257)),0))</f>
        <v/>
      </c>
      <c r="S261" s="32" t="str">
        <f t="array" ref="S261">IF($C$261="","",IFERROR(MAX(IF((ROW(مسودة!$C$228:$C$257)=SMALL(IF((ROW(مسودة!$C$228:$C$257)*(مسودة!$C$228:$C$257=$C$261)),ROW(مسودة!$C$228:$C$257)),ROW()-ROW(S261)+1)),مسودة!S228:'مسودة'!S$257)),0))</f>
        <v/>
      </c>
      <c r="T261" s="32" t="str">
        <f t="array" ref="T261">IF($C$261="","",IFERROR(MAX(IF((ROW(مسودة!$C$228:$C$257)=SMALL(IF((ROW(مسودة!$C$228:$C$257)*(مسودة!$C$228:$C$257=$C$261)),ROW(مسودة!$C$228:$C$257)),ROW()-ROW(T261)+1)),مسودة!T228:'مسودة'!T$257)),0))</f>
        <v/>
      </c>
      <c r="U261" s="32" t="str">
        <f t="array" ref="U261">IF($C$261="","",IFERROR(MAX(IF((ROW(مسودة!$C$228:$C$257)=SMALL(IF((ROW(مسودة!$C$228:$C$257)*(مسودة!$C$228:$C$257=$C$261)),ROW(مسودة!$C$228:$C$257)),ROW()-ROW(U261)+1)),مسودة!U228:'مسودة'!U$257)),0))</f>
        <v/>
      </c>
      <c r="V261" s="32" t="str">
        <f t="array" ref="V261">IF($C$261="","",IFERROR(MAX(IF((ROW(مسودة!$C$228:$C$257)=SMALL(IF((ROW(مسودة!$C$228:$C$257)*(مسودة!$C$228:$C$257=$C$261)),ROW(مسودة!$C$228:$C$257)),ROW()-ROW(V261)+1)),مسودة!V228:'مسودة'!V$257)),0))</f>
        <v/>
      </c>
      <c r="W261" s="32" t="str">
        <f t="array" ref="W261">IF($C$261="","",IFERROR(MAX(IF((ROW(مسودة!$C$228:$C$257)=SMALL(IF((ROW(مسودة!$C$228:$C$257)*(مسودة!$C$228:$C$257=$C$261)),ROW(مسودة!$C$228:$C$257)),ROW()-ROW(W261)+1)),مسودة!W228:'مسودة'!W$257)),0))</f>
        <v/>
      </c>
      <c r="X261" s="32" t="str">
        <f t="array" ref="X261">IF($C$261="","",IFERROR(MAX(IF((ROW(مسودة!$C$228:$C$257)=SMALL(IF((ROW(مسودة!$C$228:$C$257)*(مسودة!$C$228:$C$257=$C$261)),ROW(مسودة!$C$228:$C$257)),ROW()-ROW(X261)+1)),مسودة!X228:'مسودة'!X$257)),0))</f>
        <v/>
      </c>
      <c r="Y261" s="32" t="str">
        <f t="array" ref="Y261">IF($C$261="","",IFERROR(MAX(IF((ROW(مسودة!$C$228:$C$257)=SMALL(IF((ROW(مسودة!$C$228:$C$257)*(مسودة!$C$228:$C$257=$C$261)),ROW(مسودة!$C$228:$C$257)),ROW()-ROW(Y261)+1)),مسودة!Y228:'مسودة'!Y$257)),0))</f>
        <v/>
      </c>
      <c r="Z261" s="32" t="str">
        <f t="array" ref="Z261">IF($C$261="","",IFERROR(MAX(IF((ROW(مسودة!$C$228:$C$257)=SMALL(IF((ROW(مسودة!$C$228:$C$257)*(مسودة!$C$228:$C$257=$C$261)),ROW(مسودة!$C$228:$C$257)),ROW()-ROW(Z261)+1)),مسودة!Z228:'مسودة'!Z$257)),0))</f>
        <v/>
      </c>
      <c r="AA261" s="32" t="str">
        <f t="array" ref="AA261">IF($C$261="","",IFERROR(MAX(IF((ROW(مسودة!$C$228:$C$257)=SMALL(IF((ROW(مسودة!$C$228:$C$257)*(مسودة!$C$228:$C$257=$C$261)),ROW(مسودة!$C$228:$C$257)),ROW()-ROW(AA261)+1)),مسودة!AA228:'مسودة'!AA$257)),0))</f>
        <v/>
      </c>
      <c r="AB261" s="32" t="str">
        <f t="array" ref="AB261">IF($C$261="","",IFERROR(MAX(IF((ROW(مسودة!$C$228:$C$257)=SMALL(IF((ROW(مسودة!$C$228:$C$257)*(مسودة!$C$228:$C$257=$C$261)),ROW(مسودة!$C$228:$C$257)),ROW()-ROW(AB261)+1)),مسودة!AB228:'مسودة'!AB$257)),0))</f>
        <v/>
      </c>
      <c r="AC261" s="32" t="str">
        <f t="array" ref="AC261">IF($C$261="","",IFERROR(MAX(IF((ROW(مسودة!$C$228:$C$257)=SMALL(IF((ROW(مسودة!$C$228:$C$257)*(مسودة!$C$228:$C$257=$C$261)),ROW(مسودة!$C$228:$C$257)),ROW()-ROW(AC261)+1)),مسودة!AC228:'مسودة'!AC$257)),0))</f>
        <v/>
      </c>
      <c r="AD261" s="32" t="str">
        <f t="array" ref="AD261">IF($C$261="","",IFERROR(MAX(IF((ROW(مسودة!$C$228:$C$257)=SMALL(IF((ROW(مسودة!$C$228:$C$257)*(مسودة!$C$228:$C$257=$C$261)),ROW(مسودة!$C$228:$C$257)),ROW()-ROW(AD261)+1)),مسودة!AD228:'مسودة'!AD$257)),0))</f>
        <v/>
      </c>
      <c r="AE261" s="32" t="str">
        <f t="array" ref="AE261">IF($C$261="","",IFERROR(MAX(IF((ROW(مسودة!$C$228:$C$257)=SMALL(IF((ROW(مسودة!$C$228:$C$257)*(مسودة!$C$228:$C$257=$C$261)),ROW(مسودة!$C$228:$C$257)),ROW()-ROW(AE261)+1)),مسودة!AE228:'مسودة'!AE$257)),0))</f>
        <v/>
      </c>
      <c r="AF261" s="32" t="str">
        <f t="array" ref="AF261">IF($C$261="","",IFERROR(MAX(IF((ROW(مسودة!$C$228:$C$257)=SMALL(IF((ROW(مسودة!$C$228:$C$257)*(مسودة!$C$228:$C$257=$C$261)),ROW(مسودة!$C$228:$C$257)),ROW()-ROW(AF261)+1)),مسودة!AF228:'مسودة'!AF$257)),0))</f>
        <v/>
      </c>
      <c r="AG261" s="32" t="str">
        <f t="array" ref="AG261">IF($C$261="","",IFERROR(MAX(IF((ROW(مسودة!$C$228:$C$257)=SMALL(IF((ROW(مسودة!$C$228:$C$257)*(مسودة!$C$228:$C$257=$C$261)),ROW(مسودة!$C$228:$C$257)),ROW()-ROW(AG261)+1)),مسودة!AG228:'مسودة'!AG$257)),0))</f>
        <v/>
      </c>
      <c r="AH261" s="32" t="str">
        <f t="array" ref="AH261">IF($C$261="","",IFERROR(MAX(IF((ROW(مسودة!$C$228:$C$257)=SMALL(IF((ROW(مسودة!$C$228:$C$257)*(مسودة!$C$228:$C$257=$C$261)),ROW(مسودة!$C$228:$C$257)),ROW()-ROW(AH261)+1)),مسودة!AH228:'مسودة'!AH$257)),0))</f>
        <v/>
      </c>
      <c r="AI261" s="32" t="str">
        <f t="array" ref="AI261">IF($C$261="","",IFERROR(MAX(IF((ROW(مسودة!$C$228:$C$257)=SMALL(IF((ROW(مسودة!$C$228:$C$257)*(مسودة!$C$228:$C$257=$C$261)),ROW(مسودة!$C$228:$C$257)),ROW()-ROW(AI261)+1)),مسودة!AI228:'مسودة'!AI$257)),0))</f>
        <v/>
      </c>
      <c r="AJ261" s="32" t="str">
        <f t="array" ref="AJ261">IF($C$261="","",IFERROR(MAX(IF((ROW(مسودة!$C$228:$C$257)=SMALL(IF((ROW(مسودة!$C$228:$C$257)*(مسودة!$C$228:$C$257=$C$261)),ROW(مسودة!$C$228:$C$257)),ROW()-ROW(AJ261)+1)),مسودة!AJ228:'مسودة'!AJ$257)),0))</f>
        <v/>
      </c>
      <c r="AK261" s="32" t="str">
        <f t="array" ref="AK261">IF($C$261="","",IFERROR(MAX(IF((ROW(مسودة!$C$228:$C$257)=SMALL(IF((ROW(مسودة!$C$228:$C$257)*(مسودة!$C$228:$C$257=$C$261)),ROW(مسودة!$C$228:$C$257)),ROW()-ROW(AK261)+1)),مسودة!AK228:'مسودة'!AK$257)),0))</f>
        <v/>
      </c>
      <c r="AL261" s="32" t="str">
        <f t="array" ref="AL261">IF($C$261="","",IFERROR(MAX(IF((ROW(مسودة!$C$228:$C$257)=SMALL(IF((ROW(مسودة!$C$228:$C$257)*(مسودة!$C$228:$C$257=$C$261)),ROW(مسودة!$C$228:$C$257)),ROW()-ROW(AL261)+1)),مسودة!AL228:'مسودة'!AL$257)),0))</f>
        <v/>
      </c>
      <c r="AM261" s="32" t="str">
        <f t="array" ref="AM261">IF($C$261="","",IFERROR(MAX(IF((ROW(مسودة!$C$228:$C$257)=SMALL(IF((ROW(مسودة!$C$228:$C$257)*(مسودة!$C$228:$C$257=$C$261)),ROW(مسودة!$C$228:$C$257)),ROW()-ROW(AM261)+1)),مسودة!AM228:'مسودة'!AM$257)),0))</f>
        <v/>
      </c>
      <c r="AN261" s="46"/>
      <c r="AO261" s="46"/>
      <c r="AP261" s="47"/>
      <c r="AQ261" s="41"/>
      <c r="AR261" s="41"/>
      <c r="AS261" s="41"/>
      <c r="AT261" s="41"/>
      <c r="AU261" s="95" t="str">
        <f>IFERROR(LOOKUP(2,1/((مسودة!$C$228:$C$257=C261)*(مسودة!$F$228:$F$257=F261)),مسودة!$AV$228:$AV$257),"")</f>
        <v/>
      </c>
    </row>
    <row r="262" spans="2:47" ht="28.5" customHeight="1" thickBot="1">
      <c r="B262" s="40"/>
      <c r="C262" s="91"/>
      <c r="D262" s="43"/>
      <c r="E262" s="43"/>
      <c r="F262" s="11" t="s">
        <v>31</v>
      </c>
      <c r="G262" s="32" t="str">
        <f t="array" ref="G262">IF($C$261="","",IFERROR(MAX(IF((ROW(مسودة!$C$228:$C$257)=SMALL(IF((ROW(مسودة!$C$228:$C$257)*(مسودة!$C$228:$C$257=$C$261)),ROW(مسودة!$C$228:$C$257)),ROW()-ROW(G262)+1)),مسودة!G229:'مسودة'!G$257)),0))</f>
        <v/>
      </c>
      <c r="H262" s="32" t="str">
        <f t="array" ref="H262">IF($C$261="","",IFERROR(MAX(IF((ROW(مسودة!$C$228:$C$257)=SMALL(IF((ROW(مسودة!$C$228:$C$257)*(مسودة!$C$228:$C$257=$C$261)),ROW(مسودة!$C$228:$C$257)),ROW()-ROW(H262)+1)),مسودة!H229:'مسودة'!H$257)),0))</f>
        <v/>
      </c>
      <c r="I262" s="32" t="str">
        <f t="array" ref="I262">IF($C$261="","",IFERROR(MAX(IF((ROW(مسودة!$C$228:$C$257)=SMALL(IF((ROW(مسودة!$C$228:$C$257)*(مسودة!$C$228:$C$257=$C$261)),ROW(مسودة!$C$228:$C$257)),ROW()-ROW(I262)+1)),مسودة!I229:'مسودة'!I$257)),0))</f>
        <v/>
      </c>
      <c r="J262" s="32" t="str">
        <f t="array" ref="J262">IF($C$261="","",IFERROR(MAX(IF((ROW(مسودة!$C$228:$C$257)=SMALL(IF((ROW(مسودة!$C$228:$C$257)*(مسودة!$C$228:$C$257=$C$261)),ROW(مسودة!$C$228:$C$257)),ROW()-ROW(J262)+1)),مسودة!J229:'مسودة'!J$257)),0))</f>
        <v/>
      </c>
      <c r="K262" s="32" t="str">
        <f t="array" ref="K262">IF($C$261="","",IFERROR(MAX(IF((ROW(مسودة!$C$228:$C$257)=SMALL(IF((ROW(مسودة!$C$228:$C$257)*(مسودة!$C$228:$C$257=$C$261)),ROW(مسودة!$C$228:$C$257)),ROW()-ROW(K262)+1)),مسودة!K229:'مسودة'!K$257)),0))</f>
        <v/>
      </c>
      <c r="L262" s="32" t="str">
        <f t="array" ref="L262">IF($C$261="","",IFERROR(MAX(IF((ROW(مسودة!$C$228:$C$257)=SMALL(IF((ROW(مسودة!$C$228:$C$257)*(مسودة!$C$228:$C$257=$C$261)),ROW(مسودة!$C$228:$C$257)),ROW()-ROW(L262)+1)),مسودة!L229:'مسودة'!L$257)),0))</f>
        <v/>
      </c>
      <c r="M262" s="32" t="str">
        <f t="array" ref="M262">IF($C$261="","",IFERROR(MAX(IF((ROW(مسودة!$C$228:$C$257)=SMALL(IF((ROW(مسودة!$C$228:$C$257)*(مسودة!$C$228:$C$257=$C$261)),ROW(مسودة!$C$228:$C$257)),ROW()-ROW(M262)+1)),مسودة!M229:'مسودة'!M$257)),0))</f>
        <v/>
      </c>
      <c r="N262" s="32" t="str">
        <f t="array" ref="N262">IF($C$261="","",IFERROR(MAX(IF((ROW(مسودة!$C$228:$C$257)=SMALL(IF((ROW(مسودة!$C$228:$C$257)*(مسودة!$C$228:$C$257=$C$261)),ROW(مسودة!$C$228:$C$257)),ROW()-ROW(N262)+1)),مسودة!N229:'مسودة'!N$257)),0))</f>
        <v/>
      </c>
      <c r="O262" s="32" t="str">
        <f t="array" ref="O262">IF($C$261="","",IFERROR(MAX(IF((ROW(مسودة!$C$228:$C$257)=SMALL(IF((ROW(مسودة!$C$228:$C$257)*(مسودة!$C$228:$C$257=$C$261)),ROW(مسودة!$C$228:$C$257)),ROW()-ROW(O262)+1)),مسودة!O229:'مسودة'!O$257)),0))</f>
        <v/>
      </c>
      <c r="P262" s="32" t="str">
        <f t="array" ref="P262">IF($C$261="","",IFERROR(MAX(IF((ROW(مسودة!$C$228:$C$257)=SMALL(IF((ROW(مسودة!$C$228:$C$257)*(مسودة!$C$228:$C$257=$C$261)),ROW(مسودة!$C$228:$C$257)),ROW()-ROW(P262)+1)),مسودة!P229:'مسودة'!P$257)),0))</f>
        <v/>
      </c>
      <c r="Q262" s="32" t="str">
        <f t="array" ref="Q262">IF($C$261="","",IFERROR(MAX(IF((ROW(مسودة!$C$228:$C$257)=SMALL(IF((ROW(مسودة!$C$228:$C$257)*(مسودة!$C$228:$C$257=$C$261)),ROW(مسودة!$C$228:$C$257)),ROW()-ROW(Q262)+1)),مسودة!Q229:'مسودة'!Q$257)),0))</f>
        <v/>
      </c>
      <c r="R262" s="32" t="str">
        <f t="array" ref="R262">IF($C$261="","",IFERROR(MAX(IF((ROW(مسودة!$C$228:$C$257)=SMALL(IF((ROW(مسودة!$C$228:$C$257)*(مسودة!$C$228:$C$257=$C$261)),ROW(مسودة!$C$228:$C$257)),ROW()-ROW(R262)+1)),مسودة!R229:'مسودة'!R$257)),0))</f>
        <v/>
      </c>
      <c r="S262" s="32" t="str">
        <f t="array" ref="S262">IF($C$261="","",IFERROR(MAX(IF((ROW(مسودة!$C$228:$C$257)=SMALL(IF((ROW(مسودة!$C$228:$C$257)*(مسودة!$C$228:$C$257=$C$261)),ROW(مسودة!$C$228:$C$257)),ROW()-ROW(S262)+1)),مسودة!S229:'مسودة'!S$257)),0))</f>
        <v/>
      </c>
      <c r="T262" s="32" t="str">
        <f t="array" ref="T262">IF($C$261="","",IFERROR(MAX(IF((ROW(مسودة!$C$228:$C$257)=SMALL(IF((ROW(مسودة!$C$228:$C$257)*(مسودة!$C$228:$C$257=$C$261)),ROW(مسودة!$C$228:$C$257)),ROW()-ROW(T262)+1)),مسودة!T229:'مسودة'!T$257)),0))</f>
        <v/>
      </c>
      <c r="U262" s="32" t="str">
        <f t="array" ref="U262">IF($C$261="","",IFERROR(MAX(IF((ROW(مسودة!$C$228:$C$257)=SMALL(IF((ROW(مسودة!$C$228:$C$257)*(مسودة!$C$228:$C$257=$C$261)),ROW(مسودة!$C$228:$C$257)),ROW()-ROW(U262)+1)),مسودة!U229:'مسودة'!U$257)),0))</f>
        <v/>
      </c>
      <c r="V262" s="32" t="str">
        <f t="array" ref="V262">IF($C$261="","",IFERROR(MAX(IF((ROW(مسودة!$C$228:$C$257)=SMALL(IF((ROW(مسودة!$C$228:$C$257)*(مسودة!$C$228:$C$257=$C$261)),ROW(مسودة!$C$228:$C$257)),ROW()-ROW(V262)+1)),مسودة!V229:'مسودة'!V$257)),0))</f>
        <v/>
      </c>
      <c r="W262" s="32" t="str">
        <f t="array" ref="W262">IF($C$261="","",IFERROR(MAX(IF((ROW(مسودة!$C$228:$C$257)=SMALL(IF((ROW(مسودة!$C$228:$C$257)*(مسودة!$C$228:$C$257=$C$261)),ROW(مسودة!$C$228:$C$257)),ROW()-ROW(W262)+1)),مسودة!W229:'مسودة'!W$257)),0))</f>
        <v/>
      </c>
      <c r="X262" s="32" t="str">
        <f t="array" ref="X262">IF($C$261="","",IFERROR(MAX(IF((ROW(مسودة!$C$228:$C$257)=SMALL(IF((ROW(مسودة!$C$228:$C$257)*(مسودة!$C$228:$C$257=$C$261)),ROW(مسودة!$C$228:$C$257)),ROW()-ROW(X262)+1)),مسودة!X229:'مسودة'!X$257)),0))</f>
        <v/>
      </c>
      <c r="Y262" s="32" t="str">
        <f t="array" ref="Y262">IF($C$261="","",IFERROR(MAX(IF((ROW(مسودة!$C$228:$C$257)=SMALL(IF((ROW(مسودة!$C$228:$C$257)*(مسودة!$C$228:$C$257=$C$261)),ROW(مسودة!$C$228:$C$257)),ROW()-ROW(Y262)+1)),مسودة!Y229:'مسودة'!Y$257)),0))</f>
        <v/>
      </c>
      <c r="Z262" s="32" t="str">
        <f t="array" ref="Z262">IF($C$261="","",IFERROR(MAX(IF((ROW(مسودة!$C$228:$C$257)=SMALL(IF((ROW(مسودة!$C$228:$C$257)*(مسودة!$C$228:$C$257=$C$261)),ROW(مسودة!$C$228:$C$257)),ROW()-ROW(Z262)+1)),مسودة!Z229:'مسودة'!Z$257)),0))</f>
        <v/>
      </c>
      <c r="AA262" s="32" t="str">
        <f t="array" ref="AA262">IF($C$261="","",IFERROR(MAX(IF((ROW(مسودة!$C$228:$C$257)=SMALL(IF((ROW(مسودة!$C$228:$C$257)*(مسودة!$C$228:$C$257=$C$261)),ROW(مسودة!$C$228:$C$257)),ROW()-ROW(AA262)+1)),مسودة!AA229:'مسودة'!AA$257)),0))</f>
        <v/>
      </c>
      <c r="AB262" s="32" t="str">
        <f t="array" ref="AB262">IF($C$261="","",IFERROR(MAX(IF((ROW(مسودة!$C$228:$C$257)=SMALL(IF((ROW(مسودة!$C$228:$C$257)*(مسودة!$C$228:$C$257=$C$261)),ROW(مسودة!$C$228:$C$257)),ROW()-ROW(AB262)+1)),مسودة!AB229:'مسودة'!AB$257)),0))</f>
        <v/>
      </c>
      <c r="AC262" s="32" t="str">
        <f t="array" ref="AC262">IF($C$261="","",IFERROR(MAX(IF((ROW(مسودة!$C$228:$C$257)=SMALL(IF((ROW(مسودة!$C$228:$C$257)*(مسودة!$C$228:$C$257=$C$261)),ROW(مسودة!$C$228:$C$257)),ROW()-ROW(AC262)+1)),مسودة!AC229:'مسودة'!AC$257)),0))</f>
        <v/>
      </c>
      <c r="AD262" s="32" t="str">
        <f t="array" ref="AD262">IF($C$261="","",IFERROR(MAX(IF((ROW(مسودة!$C$228:$C$257)=SMALL(IF((ROW(مسودة!$C$228:$C$257)*(مسودة!$C$228:$C$257=$C$261)),ROW(مسودة!$C$228:$C$257)),ROW()-ROW(AD262)+1)),مسودة!AD229:'مسودة'!AD$257)),0))</f>
        <v/>
      </c>
      <c r="AE262" s="32" t="str">
        <f t="array" ref="AE262">IF($C$261="","",IFERROR(MAX(IF((ROW(مسودة!$C$228:$C$257)=SMALL(IF((ROW(مسودة!$C$228:$C$257)*(مسودة!$C$228:$C$257=$C$261)),ROW(مسودة!$C$228:$C$257)),ROW()-ROW(AE262)+1)),مسودة!AE229:'مسودة'!AE$257)),0))</f>
        <v/>
      </c>
      <c r="AF262" s="32" t="str">
        <f t="array" ref="AF262">IF($C$261="","",IFERROR(MAX(IF((ROW(مسودة!$C$228:$C$257)=SMALL(IF((ROW(مسودة!$C$228:$C$257)*(مسودة!$C$228:$C$257=$C$261)),ROW(مسودة!$C$228:$C$257)),ROW()-ROW(AF262)+1)),مسودة!AF229:'مسودة'!AF$257)),0))</f>
        <v/>
      </c>
      <c r="AG262" s="32" t="str">
        <f t="array" ref="AG262">IF($C$261="","",IFERROR(MAX(IF((ROW(مسودة!$C$228:$C$257)=SMALL(IF((ROW(مسودة!$C$228:$C$257)*(مسودة!$C$228:$C$257=$C$261)),ROW(مسودة!$C$228:$C$257)),ROW()-ROW(AG262)+1)),مسودة!AG229:'مسودة'!AG$257)),0))</f>
        <v/>
      </c>
      <c r="AH262" s="32" t="str">
        <f t="array" ref="AH262">IF($C$261="","",IFERROR(MAX(IF((ROW(مسودة!$C$228:$C$257)=SMALL(IF((ROW(مسودة!$C$228:$C$257)*(مسودة!$C$228:$C$257=$C$261)),ROW(مسودة!$C$228:$C$257)),ROW()-ROW(AH262)+1)),مسودة!AH229:'مسودة'!AH$257)),0))</f>
        <v/>
      </c>
      <c r="AI262" s="32" t="str">
        <f t="array" ref="AI262">IF($C$261="","",IFERROR(MAX(IF((ROW(مسودة!$C$228:$C$257)=SMALL(IF((ROW(مسودة!$C$228:$C$257)*(مسودة!$C$228:$C$257=$C$261)),ROW(مسودة!$C$228:$C$257)),ROW()-ROW(AI262)+1)),مسودة!AI229:'مسودة'!AI$257)),0))</f>
        <v/>
      </c>
      <c r="AJ262" s="32" t="str">
        <f t="array" ref="AJ262">IF($C$261="","",IFERROR(MAX(IF((ROW(مسودة!$C$228:$C$257)=SMALL(IF((ROW(مسودة!$C$228:$C$257)*(مسودة!$C$228:$C$257=$C$261)),ROW(مسودة!$C$228:$C$257)),ROW()-ROW(AJ262)+1)),مسودة!AJ229:'مسودة'!AJ$257)),0))</f>
        <v/>
      </c>
      <c r="AK262" s="32" t="str">
        <f t="array" ref="AK262">IF($C$261="","",IFERROR(MAX(IF((ROW(مسودة!$C$228:$C$257)=SMALL(IF((ROW(مسودة!$C$228:$C$257)*(مسودة!$C$228:$C$257=$C$261)),ROW(مسودة!$C$228:$C$257)),ROW()-ROW(AK262)+1)),مسودة!AK229:'مسودة'!AK$257)),0))</f>
        <v/>
      </c>
      <c r="AL262" s="32" t="str">
        <f t="array" ref="AL262">IF($C$261="","",IFERROR(MAX(IF((ROW(مسودة!$C$228:$C$257)=SMALL(IF((ROW(مسودة!$C$228:$C$257)*(مسودة!$C$228:$C$257=$C$261)),ROW(مسودة!$C$228:$C$257)),ROW()-ROW(AL262)+1)),مسودة!AL229:'مسودة'!AL$257)),0))</f>
        <v/>
      </c>
      <c r="AM262" s="32" t="str">
        <f t="array" ref="AM262">IF($C$261="","",IFERROR(MAX(IF((ROW(مسودة!$C$228:$C$257)=SMALL(IF((ROW(مسودة!$C$228:$C$257)*(مسودة!$C$228:$C$257=$C$261)),ROW(مسودة!$C$228:$C$257)),ROW()-ROW(AM262)+1)),مسودة!AM229:'مسودة'!AM$257)),0))</f>
        <v/>
      </c>
      <c r="AN262" s="46"/>
      <c r="AO262" s="46"/>
      <c r="AP262" s="48"/>
      <c r="AQ262" s="41"/>
      <c r="AR262" s="41"/>
      <c r="AS262" s="41"/>
      <c r="AT262" s="41"/>
      <c r="AU262" s="96"/>
    </row>
    <row r="263" spans="2:47" ht="28.5" customHeight="1" thickBot="1">
      <c r="B263" s="40"/>
      <c r="C263" s="85"/>
      <c r="D263" s="43"/>
      <c r="E263" s="43"/>
      <c r="F263" s="14" t="s">
        <v>32</v>
      </c>
      <c r="G263" s="32" t="str">
        <f t="array" ref="G263">IF($C$261="","",IFERROR(MAX(IF((ROW(مسودة!$C$228:$C$257)=SMALL(IF((ROW(مسودة!$C$228:$C$257)*(مسودة!$C$228:$C$257=$C$261)),ROW(مسودة!$C$228:$C$257)),ROW()-ROW(G263)+1)),مسودة!G230:'مسودة'!G$257)),0))</f>
        <v/>
      </c>
      <c r="H263" s="32" t="str">
        <f t="array" ref="H263">IF($C$261="","",IFERROR(MAX(IF((ROW(مسودة!$C$228:$C$257)=SMALL(IF((ROW(مسودة!$C$228:$C$257)*(مسودة!$C$228:$C$257=$C$261)),ROW(مسودة!$C$228:$C$257)),ROW()-ROW(H263)+1)),مسودة!H230:'مسودة'!H$257)),0))</f>
        <v/>
      </c>
      <c r="I263" s="32" t="str">
        <f t="array" ref="I263">IF($C$261="","",IFERROR(MAX(IF((ROW(مسودة!$C$228:$C$257)=SMALL(IF((ROW(مسودة!$C$228:$C$257)*(مسودة!$C$228:$C$257=$C$261)),ROW(مسودة!$C$228:$C$257)),ROW()-ROW(I263)+1)),مسودة!I230:'مسودة'!I$257)),0))</f>
        <v/>
      </c>
      <c r="J263" s="32" t="str">
        <f t="array" ref="J263">IF($C$261="","",IFERROR(MAX(IF((ROW(مسودة!$C$228:$C$257)=SMALL(IF((ROW(مسودة!$C$228:$C$257)*(مسودة!$C$228:$C$257=$C$261)),ROW(مسودة!$C$228:$C$257)),ROW()-ROW(J263)+1)),مسودة!J230:'مسودة'!J$257)),0))</f>
        <v/>
      </c>
      <c r="K263" s="32" t="str">
        <f t="array" ref="K263">IF($C$261="","",IFERROR(MAX(IF((ROW(مسودة!$C$228:$C$257)=SMALL(IF((ROW(مسودة!$C$228:$C$257)*(مسودة!$C$228:$C$257=$C$261)),ROW(مسودة!$C$228:$C$257)),ROW()-ROW(K263)+1)),مسودة!K230:'مسودة'!K$257)),0))</f>
        <v/>
      </c>
      <c r="L263" s="32" t="str">
        <f t="array" ref="L263">IF($C$261="","",IFERROR(MAX(IF((ROW(مسودة!$C$228:$C$257)=SMALL(IF((ROW(مسودة!$C$228:$C$257)*(مسودة!$C$228:$C$257=$C$261)),ROW(مسودة!$C$228:$C$257)),ROW()-ROW(L263)+1)),مسودة!L230:'مسودة'!L$257)),0))</f>
        <v/>
      </c>
      <c r="M263" s="32" t="str">
        <f t="array" ref="M263">IF($C$261="","",IFERROR(MAX(IF((ROW(مسودة!$C$228:$C$257)=SMALL(IF((ROW(مسودة!$C$228:$C$257)*(مسودة!$C$228:$C$257=$C$261)),ROW(مسودة!$C$228:$C$257)),ROW()-ROW(M263)+1)),مسودة!M230:'مسودة'!M$257)),0))</f>
        <v/>
      </c>
      <c r="N263" s="32" t="str">
        <f t="array" ref="N263">IF($C$261="","",IFERROR(MAX(IF((ROW(مسودة!$C$228:$C$257)=SMALL(IF((ROW(مسودة!$C$228:$C$257)*(مسودة!$C$228:$C$257=$C$261)),ROW(مسودة!$C$228:$C$257)),ROW()-ROW(N263)+1)),مسودة!N230:'مسودة'!N$257)),0))</f>
        <v/>
      </c>
      <c r="O263" s="32" t="str">
        <f t="array" ref="O263">IF($C$261="","",IFERROR(MAX(IF((ROW(مسودة!$C$228:$C$257)=SMALL(IF((ROW(مسودة!$C$228:$C$257)*(مسودة!$C$228:$C$257=$C$261)),ROW(مسودة!$C$228:$C$257)),ROW()-ROW(O263)+1)),مسودة!O230:'مسودة'!O$257)),0))</f>
        <v/>
      </c>
      <c r="P263" s="32" t="str">
        <f t="array" ref="P263">IF($C$261="","",IFERROR(MAX(IF((ROW(مسودة!$C$228:$C$257)=SMALL(IF((ROW(مسودة!$C$228:$C$257)*(مسودة!$C$228:$C$257=$C$261)),ROW(مسودة!$C$228:$C$257)),ROW()-ROW(P263)+1)),مسودة!P230:'مسودة'!P$257)),0))</f>
        <v/>
      </c>
      <c r="Q263" s="32" t="str">
        <f t="array" ref="Q263">IF($C$261="","",IFERROR(MAX(IF((ROW(مسودة!$C$228:$C$257)=SMALL(IF((ROW(مسودة!$C$228:$C$257)*(مسودة!$C$228:$C$257=$C$261)),ROW(مسودة!$C$228:$C$257)),ROW()-ROW(Q263)+1)),مسودة!Q230:'مسودة'!Q$257)),0))</f>
        <v/>
      </c>
      <c r="R263" s="32" t="str">
        <f t="array" ref="R263">IF($C$261="","",IFERROR(MAX(IF((ROW(مسودة!$C$228:$C$257)=SMALL(IF((ROW(مسودة!$C$228:$C$257)*(مسودة!$C$228:$C$257=$C$261)),ROW(مسودة!$C$228:$C$257)),ROW()-ROW(R263)+1)),مسودة!R230:'مسودة'!R$257)),0))</f>
        <v/>
      </c>
      <c r="S263" s="32" t="str">
        <f t="array" ref="S263">IF($C$261="","",IFERROR(MAX(IF((ROW(مسودة!$C$228:$C$257)=SMALL(IF((ROW(مسودة!$C$228:$C$257)*(مسودة!$C$228:$C$257=$C$261)),ROW(مسودة!$C$228:$C$257)),ROW()-ROW(S263)+1)),مسودة!S230:'مسودة'!S$257)),0))</f>
        <v/>
      </c>
      <c r="T263" s="32" t="str">
        <f t="array" ref="T263">IF($C$261="","",IFERROR(MAX(IF((ROW(مسودة!$C$228:$C$257)=SMALL(IF((ROW(مسودة!$C$228:$C$257)*(مسودة!$C$228:$C$257=$C$261)),ROW(مسودة!$C$228:$C$257)),ROW()-ROW(T263)+1)),مسودة!T230:'مسودة'!T$257)),0))</f>
        <v/>
      </c>
      <c r="U263" s="32" t="str">
        <f t="array" ref="U263">IF($C$261="","",IFERROR(MAX(IF((ROW(مسودة!$C$228:$C$257)=SMALL(IF((ROW(مسودة!$C$228:$C$257)*(مسودة!$C$228:$C$257=$C$261)),ROW(مسودة!$C$228:$C$257)),ROW()-ROW(U263)+1)),مسودة!U230:'مسودة'!U$257)),0))</f>
        <v/>
      </c>
      <c r="V263" s="32" t="str">
        <f t="array" ref="V263">IF($C$261="","",IFERROR(MAX(IF((ROW(مسودة!$C$228:$C$257)=SMALL(IF((ROW(مسودة!$C$228:$C$257)*(مسودة!$C$228:$C$257=$C$261)),ROW(مسودة!$C$228:$C$257)),ROW()-ROW(V263)+1)),مسودة!V230:'مسودة'!V$257)),0))</f>
        <v/>
      </c>
      <c r="W263" s="32" t="str">
        <f t="array" ref="W263">IF($C$261="","",IFERROR(MAX(IF((ROW(مسودة!$C$228:$C$257)=SMALL(IF((ROW(مسودة!$C$228:$C$257)*(مسودة!$C$228:$C$257=$C$261)),ROW(مسودة!$C$228:$C$257)),ROW()-ROW(W263)+1)),مسودة!W230:'مسودة'!W$257)),0))</f>
        <v/>
      </c>
      <c r="X263" s="32" t="str">
        <f t="array" ref="X263">IF($C$261="","",IFERROR(MAX(IF((ROW(مسودة!$C$228:$C$257)=SMALL(IF((ROW(مسودة!$C$228:$C$257)*(مسودة!$C$228:$C$257=$C$261)),ROW(مسودة!$C$228:$C$257)),ROW()-ROW(X263)+1)),مسودة!X230:'مسودة'!X$257)),0))</f>
        <v/>
      </c>
      <c r="Y263" s="32" t="str">
        <f t="array" ref="Y263">IF($C$261="","",IFERROR(MAX(IF((ROW(مسودة!$C$228:$C$257)=SMALL(IF((ROW(مسودة!$C$228:$C$257)*(مسودة!$C$228:$C$257=$C$261)),ROW(مسودة!$C$228:$C$257)),ROW()-ROW(Y263)+1)),مسودة!Y230:'مسودة'!Y$257)),0))</f>
        <v/>
      </c>
      <c r="Z263" s="32" t="str">
        <f t="array" ref="Z263">IF($C$261="","",IFERROR(MAX(IF((ROW(مسودة!$C$228:$C$257)=SMALL(IF((ROW(مسودة!$C$228:$C$257)*(مسودة!$C$228:$C$257=$C$261)),ROW(مسودة!$C$228:$C$257)),ROW()-ROW(Z263)+1)),مسودة!Z230:'مسودة'!Z$257)),0))</f>
        <v/>
      </c>
      <c r="AA263" s="32" t="str">
        <f t="array" ref="AA263">IF($C$261="","",IFERROR(MAX(IF((ROW(مسودة!$C$228:$C$257)=SMALL(IF((ROW(مسودة!$C$228:$C$257)*(مسودة!$C$228:$C$257=$C$261)),ROW(مسودة!$C$228:$C$257)),ROW()-ROW(AA263)+1)),مسودة!AA230:'مسودة'!AA$257)),0))</f>
        <v/>
      </c>
      <c r="AB263" s="32" t="str">
        <f t="array" ref="AB263">IF($C$261="","",IFERROR(MAX(IF((ROW(مسودة!$C$228:$C$257)=SMALL(IF((ROW(مسودة!$C$228:$C$257)*(مسودة!$C$228:$C$257=$C$261)),ROW(مسودة!$C$228:$C$257)),ROW()-ROW(AB263)+1)),مسودة!AB230:'مسودة'!AB$257)),0))</f>
        <v/>
      </c>
      <c r="AC263" s="32" t="str">
        <f t="array" ref="AC263">IF($C$261="","",IFERROR(MAX(IF((ROW(مسودة!$C$228:$C$257)=SMALL(IF((ROW(مسودة!$C$228:$C$257)*(مسودة!$C$228:$C$257=$C$261)),ROW(مسودة!$C$228:$C$257)),ROW()-ROW(AC263)+1)),مسودة!AC230:'مسودة'!AC$257)),0))</f>
        <v/>
      </c>
      <c r="AD263" s="32" t="str">
        <f t="array" ref="AD263">IF($C$261="","",IFERROR(MAX(IF((ROW(مسودة!$C$228:$C$257)=SMALL(IF((ROW(مسودة!$C$228:$C$257)*(مسودة!$C$228:$C$257=$C$261)),ROW(مسودة!$C$228:$C$257)),ROW()-ROW(AD263)+1)),مسودة!AD230:'مسودة'!AD$257)),0))</f>
        <v/>
      </c>
      <c r="AE263" s="32" t="str">
        <f t="array" ref="AE263">IF($C$261="","",IFERROR(MAX(IF((ROW(مسودة!$C$228:$C$257)=SMALL(IF((ROW(مسودة!$C$228:$C$257)*(مسودة!$C$228:$C$257=$C$261)),ROW(مسودة!$C$228:$C$257)),ROW()-ROW(AE263)+1)),مسودة!AE230:'مسودة'!AE$257)),0))</f>
        <v/>
      </c>
      <c r="AF263" s="32" t="str">
        <f t="array" ref="AF263">IF($C$261="","",IFERROR(MAX(IF((ROW(مسودة!$C$228:$C$257)=SMALL(IF((ROW(مسودة!$C$228:$C$257)*(مسودة!$C$228:$C$257=$C$261)),ROW(مسودة!$C$228:$C$257)),ROW()-ROW(AF263)+1)),مسودة!AF230:'مسودة'!AF$257)),0))</f>
        <v/>
      </c>
      <c r="AG263" s="32" t="str">
        <f t="array" ref="AG263">IF($C$261="","",IFERROR(MAX(IF((ROW(مسودة!$C$228:$C$257)=SMALL(IF((ROW(مسودة!$C$228:$C$257)*(مسودة!$C$228:$C$257=$C$261)),ROW(مسودة!$C$228:$C$257)),ROW()-ROW(AG263)+1)),مسودة!AG230:'مسودة'!AG$257)),0))</f>
        <v/>
      </c>
      <c r="AH263" s="32" t="str">
        <f t="array" ref="AH263">IF($C$261="","",IFERROR(MAX(IF((ROW(مسودة!$C$228:$C$257)=SMALL(IF((ROW(مسودة!$C$228:$C$257)*(مسودة!$C$228:$C$257=$C$261)),ROW(مسودة!$C$228:$C$257)),ROW()-ROW(AH263)+1)),مسودة!AH230:'مسودة'!AH$257)),0))</f>
        <v/>
      </c>
      <c r="AI263" s="32" t="str">
        <f t="array" ref="AI263">IF($C$261="","",IFERROR(MAX(IF((ROW(مسودة!$C$228:$C$257)=SMALL(IF((ROW(مسودة!$C$228:$C$257)*(مسودة!$C$228:$C$257=$C$261)),ROW(مسودة!$C$228:$C$257)),ROW()-ROW(AI263)+1)),مسودة!AI230:'مسودة'!AI$257)),0))</f>
        <v/>
      </c>
      <c r="AJ263" s="32" t="str">
        <f t="array" ref="AJ263">IF($C$261="","",IFERROR(MAX(IF((ROW(مسودة!$C$228:$C$257)=SMALL(IF((ROW(مسودة!$C$228:$C$257)*(مسودة!$C$228:$C$257=$C$261)),ROW(مسودة!$C$228:$C$257)),ROW()-ROW(AJ263)+1)),مسودة!AJ230:'مسودة'!AJ$257)),0))</f>
        <v/>
      </c>
      <c r="AK263" s="32" t="str">
        <f t="array" ref="AK263">IF($C$261="","",IFERROR(MAX(IF((ROW(مسودة!$C$228:$C$257)=SMALL(IF((ROW(مسودة!$C$228:$C$257)*(مسودة!$C$228:$C$257=$C$261)),ROW(مسودة!$C$228:$C$257)),ROW()-ROW(AK263)+1)),مسودة!AK230:'مسودة'!AK$257)),0))</f>
        <v/>
      </c>
      <c r="AL263" s="32" t="str">
        <f t="array" ref="AL263">IF($C$261="","",IFERROR(MAX(IF((ROW(مسودة!$C$228:$C$257)=SMALL(IF((ROW(مسودة!$C$228:$C$257)*(مسودة!$C$228:$C$257=$C$261)),ROW(مسودة!$C$228:$C$257)),ROW()-ROW(AL263)+1)),مسودة!AL230:'مسودة'!AL$257)),0))</f>
        <v/>
      </c>
      <c r="AM263" s="32" t="str">
        <f t="array" ref="AM263">IF($C$261="","",IFERROR(MAX(IF((ROW(مسودة!$C$228:$C$257)=SMALL(IF((ROW(مسودة!$C$228:$C$257)*(مسودة!$C$228:$C$257=$C$261)),ROW(مسودة!$C$228:$C$257)),ROW()-ROW(AM263)+1)),مسودة!AM230:'مسودة'!AM$257)),0))</f>
        <v/>
      </c>
      <c r="AN263" s="32" t="str">
        <f t="array" ref="AN263">IF($C$261="","",IFERROR(MAX(IF((ROW(مسودة!$C$228:$C$257)=SMALL(IF((ROW(مسودة!$C$228:$C$257)*(مسودة!$C$228:$C$257=$C$261)),ROW(مسودة!$C$228:$C$257)),ROW()-ROW(AN263)+1)),مسودة!AN230:AN$257)),0))</f>
        <v/>
      </c>
      <c r="AO263" s="32" t="str">
        <f t="array" ref="AO263">IF($C$261="","",IFERROR(MAX(IF((ROW(مسودة!$C$228:$C$257)=SMALL(IF((ROW(مسودة!$C$228:$C$257)*(مسودة!$C$228:$C$257=$C$261)),ROW(مسودة!$C$228:$C$257)),ROW()-ROW(AO263)+1)),مسودة!AO230:AO$257)),0))</f>
        <v/>
      </c>
      <c r="AP263" s="32" t="str">
        <f>IF(AO263&lt;50,"   ",IF(AO263&lt;65,"مقبول",IF(AO263&lt;75,"جيد",IF(AO263&lt;85,"جيدجداً",IF(AO263&lt;=100,"ممتاز","")))))</f>
        <v/>
      </c>
      <c r="AQ263" s="49"/>
      <c r="AR263" s="49"/>
      <c r="AS263" s="49"/>
      <c r="AT263" s="49"/>
      <c r="AU263" s="97"/>
    </row>
  </sheetData>
  <mergeCells count="750">
    <mergeCell ref="AB5:AD5"/>
    <mergeCell ref="AE5:AG5"/>
    <mergeCell ref="AP9:AP10"/>
    <mergeCell ref="AQ9:AR11"/>
    <mergeCell ref="B2:E2"/>
    <mergeCell ref="F2:AE2"/>
    <mergeCell ref="C3:D3"/>
    <mergeCell ref="B5:B8"/>
    <mergeCell ref="C5:C8"/>
    <mergeCell ref="D5:D8"/>
    <mergeCell ref="E5:E8"/>
    <mergeCell ref="G5:I5"/>
    <mergeCell ref="J5:L5"/>
    <mergeCell ref="M5:O5"/>
    <mergeCell ref="AS9:AT11"/>
    <mergeCell ref="AU9:AU11"/>
    <mergeCell ref="B12:B14"/>
    <mergeCell ref="C12:C14"/>
    <mergeCell ref="D12:D14"/>
    <mergeCell ref="E12:E14"/>
    <mergeCell ref="AN12:AN13"/>
    <mergeCell ref="AO12:AO13"/>
    <mergeCell ref="AP12:AP13"/>
    <mergeCell ref="AQ12:AR14"/>
    <mergeCell ref="AS12:AT14"/>
    <mergeCell ref="AU12:AU14"/>
    <mergeCell ref="AS5:AT6"/>
    <mergeCell ref="AU5:AU8"/>
    <mergeCell ref="AQ7:AR8"/>
    <mergeCell ref="AS7:AT8"/>
    <mergeCell ref="B9:B11"/>
    <mergeCell ref="C9:C11"/>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U15:AU17"/>
    <mergeCell ref="B18:B20"/>
    <mergeCell ref="C18:C20"/>
    <mergeCell ref="D18:D20"/>
    <mergeCell ref="E18:E20"/>
    <mergeCell ref="AN18:AN19"/>
    <mergeCell ref="AO18:AO19"/>
    <mergeCell ref="AP18:AP19"/>
    <mergeCell ref="AQ18:AR20"/>
    <mergeCell ref="AS18:AT20"/>
    <mergeCell ref="AU18:AU20"/>
    <mergeCell ref="B15:B17"/>
    <mergeCell ref="C15:C17"/>
    <mergeCell ref="D15:D17"/>
    <mergeCell ref="E15:E17"/>
    <mergeCell ref="AN15:AN16"/>
    <mergeCell ref="AO15:AO16"/>
    <mergeCell ref="AP15:AP16"/>
    <mergeCell ref="AQ15:AR17"/>
    <mergeCell ref="AS15:AT17"/>
    <mergeCell ref="AU21:AU23"/>
    <mergeCell ref="B24:B26"/>
    <mergeCell ref="C24:C26"/>
    <mergeCell ref="D24:D26"/>
    <mergeCell ref="E24:E26"/>
    <mergeCell ref="AN24:AN25"/>
    <mergeCell ref="AO24:AO25"/>
    <mergeCell ref="AP24:AP25"/>
    <mergeCell ref="AQ24:AR26"/>
    <mergeCell ref="AS24:AT26"/>
    <mergeCell ref="AU24:AU26"/>
    <mergeCell ref="B21:B23"/>
    <mergeCell ref="C21:C23"/>
    <mergeCell ref="D21:D23"/>
    <mergeCell ref="E21:E23"/>
    <mergeCell ref="AN21:AN22"/>
    <mergeCell ref="AO21:AO22"/>
    <mergeCell ref="AP21:AP22"/>
    <mergeCell ref="AQ21:AR23"/>
    <mergeCell ref="AS21:AT23"/>
    <mergeCell ref="AU27:AU29"/>
    <mergeCell ref="B30:B32"/>
    <mergeCell ref="C30:C32"/>
    <mergeCell ref="D30:D32"/>
    <mergeCell ref="E30:E32"/>
    <mergeCell ref="AN30:AN31"/>
    <mergeCell ref="AO30:AO31"/>
    <mergeCell ref="AP30:AP31"/>
    <mergeCell ref="AQ30:AR32"/>
    <mergeCell ref="AS30:AT32"/>
    <mergeCell ref="AU30:AU32"/>
    <mergeCell ref="B27:B29"/>
    <mergeCell ref="C27:C29"/>
    <mergeCell ref="D27:D29"/>
    <mergeCell ref="E27:E29"/>
    <mergeCell ref="AN27:AN28"/>
    <mergeCell ref="AO27:AO28"/>
    <mergeCell ref="AP27:AP28"/>
    <mergeCell ref="AQ27:AR29"/>
    <mergeCell ref="AS27:AT29"/>
    <mergeCell ref="B33:B35"/>
    <mergeCell ref="C33:C35"/>
    <mergeCell ref="D33:D35"/>
    <mergeCell ref="E33:E35"/>
    <mergeCell ref="AN33:AN34"/>
    <mergeCell ref="AO33:AO34"/>
    <mergeCell ref="AU36:AU38"/>
    <mergeCell ref="J46:AI46"/>
    <mergeCell ref="B50:B53"/>
    <mergeCell ref="C50:C53"/>
    <mergeCell ref="D50:D53"/>
    <mergeCell ref="E50:E53"/>
    <mergeCell ref="G50:I50"/>
    <mergeCell ref="AP33:AP34"/>
    <mergeCell ref="AQ33:AR35"/>
    <mergeCell ref="AS33:AT35"/>
    <mergeCell ref="AU33:AU35"/>
    <mergeCell ref="B36:B38"/>
    <mergeCell ref="D36:D38"/>
    <mergeCell ref="E36:E38"/>
    <mergeCell ref="AN36:AN37"/>
    <mergeCell ref="AO36:AO37"/>
    <mergeCell ref="J50:L50"/>
    <mergeCell ref="AU50:AU53"/>
    <mergeCell ref="AQ52:AR53"/>
    <mergeCell ref="AS52:AT53"/>
    <mergeCell ref="AB50:AD50"/>
    <mergeCell ref="AE50:AG50"/>
    <mergeCell ref="AH50:AJ50"/>
    <mergeCell ref="AK50:AM50"/>
    <mergeCell ref="AN50:AN53"/>
    <mergeCell ref="AO50:AO53"/>
    <mergeCell ref="M50:O50"/>
    <mergeCell ref="P50:R50"/>
    <mergeCell ref="S50:U50"/>
    <mergeCell ref="V50:X50"/>
    <mergeCell ref="Y50:AA50"/>
    <mergeCell ref="AP36:AP37"/>
    <mergeCell ref="AQ36:AR38"/>
    <mergeCell ref="AS36:AT38"/>
    <mergeCell ref="AP50:AP53"/>
    <mergeCell ref="AQ50:AR51"/>
    <mergeCell ref="AS50:AT51"/>
    <mergeCell ref="AP54:AP55"/>
    <mergeCell ref="AQ54:AR56"/>
    <mergeCell ref="AS54:AT56"/>
    <mergeCell ref="AU54:AU56"/>
    <mergeCell ref="B57:B59"/>
    <mergeCell ref="C57:C59"/>
    <mergeCell ref="D57:D59"/>
    <mergeCell ref="E57:E59"/>
    <mergeCell ref="AN57:AN58"/>
    <mergeCell ref="AO57:AO58"/>
    <mergeCell ref="B54:B56"/>
    <mergeCell ref="C54:C56"/>
    <mergeCell ref="D54:D56"/>
    <mergeCell ref="E54:E56"/>
    <mergeCell ref="AN54:AN55"/>
    <mergeCell ref="AO54:AO55"/>
    <mergeCell ref="AP57:AP58"/>
    <mergeCell ref="AQ57:AR59"/>
    <mergeCell ref="AS57:AT59"/>
    <mergeCell ref="AU57:AU59"/>
    <mergeCell ref="C36:C38"/>
    <mergeCell ref="AU60:AU62"/>
    <mergeCell ref="B63:B65"/>
    <mergeCell ref="C63:C65"/>
    <mergeCell ref="D63:D65"/>
    <mergeCell ref="E63:E65"/>
    <mergeCell ref="AN63:AN64"/>
    <mergeCell ref="AO63:AO64"/>
    <mergeCell ref="AP63:AP64"/>
    <mergeCell ref="AQ63:AR65"/>
    <mergeCell ref="AS63:AT65"/>
    <mergeCell ref="AU63:AU65"/>
    <mergeCell ref="B60:B62"/>
    <mergeCell ref="C60:C62"/>
    <mergeCell ref="D60:D62"/>
    <mergeCell ref="E60:E62"/>
    <mergeCell ref="AN60:AN61"/>
    <mergeCell ref="AO60:AO61"/>
    <mergeCell ref="AP60:AP61"/>
    <mergeCell ref="AQ60:AR62"/>
    <mergeCell ref="AS60:AT62"/>
    <mergeCell ref="AU66:AU68"/>
    <mergeCell ref="B69:B71"/>
    <mergeCell ref="C69:C71"/>
    <mergeCell ref="D69:D71"/>
    <mergeCell ref="E69:E71"/>
    <mergeCell ref="AN69:AN70"/>
    <mergeCell ref="AO69:AO70"/>
    <mergeCell ref="AP69:AP70"/>
    <mergeCell ref="AQ69:AR71"/>
    <mergeCell ref="AS69:AT71"/>
    <mergeCell ref="AU69:AU71"/>
    <mergeCell ref="B66:B68"/>
    <mergeCell ref="C66:C68"/>
    <mergeCell ref="D66:D68"/>
    <mergeCell ref="E66:E68"/>
    <mergeCell ref="AN66:AN67"/>
    <mergeCell ref="AO66:AO67"/>
    <mergeCell ref="AP66:AP67"/>
    <mergeCell ref="AQ66:AR68"/>
    <mergeCell ref="AS66:AT68"/>
    <mergeCell ref="AU72:AU74"/>
    <mergeCell ref="B75:B77"/>
    <mergeCell ref="C75:C77"/>
    <mergeCell ref="D75:D77"/>
    <mergeCell ref="E75:E77"/>
    <mergeCell ref="AN75:AN76"/>
    <mergeCell ref="AO75:AO76"/>
    <mergeCell ref="AP75:AP76"/>
    <mergeCell ref="AQ75:AR77"/>
    <mergeCell ref="AS75:AT77"/>
    <mergeCell ref="AU75:AU77"/>
    <mergeCell ref="B72:B74"/>
    <mergeCell ref="C72:C74"/>
    <mergeCell ref="D72:D74"/>
    <mergeCell ref="E72:E74"/>
    <mergeCell ref="AN72:AN73"/>
    <mergeCell ref="AO72:AO73"/>
    <mergeCell ref="AP72:AP73"/>
    <mergeCell ref="AQ72:AR74"/>
    <mergeCell ref="AS72:AT74"/>
    <mergeCell ref="AU81:AU83"/>
    <mergeCell ref="AP78:AP79"/>
    <mergeCell ref="AQ78:AR80"/>
    <mergeCell ref="AS78:AT80"/>
    <mergeCell ref="AU78:AU80"/>
    <mergeCell ref="B81:B83"/>
    <mergeCell ref="C81:C83"/>
    <mergeCell ref="D81:D83"/>
    <mergeCell ref="E81:E83"/>
    <mergeCell ref="AN81:AN82"/>
    <mergeCell ref="AO81:AO82"/>
    <mergeCell ref="B78:B80"/>
    <mergeCell ref="C78:C80"/>
    <mergeCell ref="D78:D80"/>
    <mergeCell ref="E78:E80"/>
    <mergeCell ref="AN78:AN79"/>
    <mergeCell ref="AO78:AO79"/>
    <mergeCell ref="AP81:AP82"/>
    <mergeCell ref="AQ81:AR83"/>
    <mergeCell ref="AS81:AT83"/>
    <mergeCell ref="AH95:AJ95"/>
    <mergeCell ref="AK95:AM95"/>
    <mergeCell ref="AN95:AN98"/>
    <mergeCell ref="AO95:AO98"/>
    <mergeCell ref="AP95:AP98"/>
    <mergeCell ref="AQ95:AR96"/>
    <mergeCell ref="AS95:AT96"/>
    <mergeCell ref="AU95:AU98"/>
    <mergeCell ref="AQ97:AR98"/>
    <mergeCell ref="AS97:AT98"/>
    <mergeCell ref="B92:E92"/>
    <mergeCell ref="F92:AE92"/>
    <mergeCell ref="C93:D93"/>
    <mergeCell ref="B95:B98"/>
    <mergeCell ref="C95:C98"/>
    <mergeCell ref="D95:D98"/>
    <mergeCell ref="E95:E98"/>
    <mergeCell ref="G95:I95"/>
    <mergeCell ref="J95:L95"/>
    <mergeCell ref="M95:O95"/>
    <mergeCell ref="P95:R95"/>
    <mergeCell ref="S95:U95"/>
    <mergeCell ref="V95:X95"/>
    <mergeCell ref="Y95:AA95"/>
    <mergeCell ref="AB95:AD95"/>
    <mergeCell ref="AE95:AG95"/>
    <mergeCell ref="AU99:AU101"/>
    <mergeCell ref="B102:B104"/>
    <mergeCell ref="C102:C104"/>
    <mergeCell ref="D102:D104"/>
    <mergeCell ref="E102:E104"/>
    <mergeCell ref="AN102:AN103"/>
    <mergeCell ref="AO102:AO103"/>
    <mergeCell ref="AP102:AP103"/>
    <mergeCell ref="AQ102:AR104"/>
    <mergeCell ref="AS102:AT104"/>
    <mergeCell ref="AU102:AU104"/>
    <mergeCell ref="B99:B101"/>
    <mergeCell ref="C99:C101"/>
    <mergeCell ref="D99:D101"/>
    <mergeCell ref="E99:E101"/>
    <mergeCell ref="AN99:AN100"/>
    <mergeCell ref="AO99:AO100"/>
    <mergeCell ref="AP99:AP100"/>
    <mergeCell ref="AQ99:AR101"/>
    <mergeCell ref="AS99:AT101"/>
    <mergeCell ref="AU105:AU107"/>
    <mergeCell ref="B108:B110"/>
    <mergeCell ref="C108:C110"/>
    <mergeCell ref="D108:D110"/>
    <mergeCell ref="E108:E110"/>
    <mergeCell ref="AN108:AN109"/>
    <mergeCell ref="AO108:AO109"/>
    <mergeCell ref="AP108:AP109"/>
    <mergeCell ref="AQ108:AR110"/>
    <mergeCell ref="AS108:AT110"/>
    <mergeCell ref="AU108:AU110"/>
    <mergeCell ref="B105:B107"/>
    <mergeCell ref="C105:C107"/>
    <mergeCell ref="D105:D107"/>
    <mergeCell ref="E105:E107"/>
    <mergeCell ref="AN105:AN106"/>
    <mergeCell ref="AO105:AO106"/>
    <mergeCell ref="AP105:AP106"/>
    <mergeCell ref="AQ105:AR107"/>
    <mergeCell ref="AS105:AT107"/>
    <mergeCell ref="AU111:AU113"/>
    <mergeCell ref="B114:B116"/>
    <mergeCell ref="C114:C116"/>
    <mergeCell ref="D114:D116"/>
    <mergeCell ref="E114:E116"/>
    <mergeCell ref="AN114:AN115"/>
    <mergeCell ref="AO114:AO115"/>
    <mergeCell ref="AP114:AP115"/>
    <mergeCell ref="AQ114:AR116"/>
    <mergeCell ref="AS114:AT116"/>
    <mergeCell ref="AU114:AU116"/>
    <mergeCell ref="B111:B113"/>
    <mergeCell ref="C111:C113"/>
    <mergeCell ref="D111:D113"/>
    <mergeCell ref="E111:E113"/>
    <mergeCell ref="AN111:AN112"/>
    <mergeCell ref="AO111:AO112"/>
    <mergeCell ref="AP111:AP112"/>
    <mergeCell ref="AQ111:AR113"/>
    <mergeCell ref="AS111:AT113"/>
    <mergeCell ref="AU117:AU119"/>
    <mergeCell ref="B120:B122"/>
    <mergeCell ref="C120:C122"/>
    <mergeCell ref="D120:D122"/>
    <mergeCell ref="E120:E122"/>
    <mergeCell ref="AN120:AN121"/>
    <mergeCell ref="AO120:AO121"/>
    <mergeCell ref="AP120:AP121"/>
    <mergeCell ref="AQ120:AR122"/>
    <mergeCell ref="AS120:AT122"/>
    <mergeCell ref="AU120:AU122"/>
    <mergeCell ref="B117:B119"/>
    <mergeCell ref="C117:C119"/>
    <mergeCell ref="D117:D119"/>
    <mergeCell ref="E117:E119"/>
    <mergeCell ref="AN117:AN118"/>
    <mergeCell ref="AO117:AO118"/>
    <mergeCell ref="AP117:AP118"/>
    <mergeCell ref="AQ117:AR119"/>
    <mergeCell ref="AS117:AT119"/>
    <mergeCell ref="AU123:AU125"/>
    <mergeCell ref="B126:B128"/>
    <mergeCell ref="C126:C128"/>
    <mergeCell ref="D126:D128"/>
    <mergeCell ref="E126:E128"/>
    <mergeCell ref="AN126:AN127"/>
    <mergeCell ref="AO126:AO127"/>
    <mergeCell ref="AP126:AP127"/>
    <mergeCell ref="AQ126:AR128"/>
    <mergeCell ref="AS126:AT128"/>
    <mergeCell ref="AU126:AU128"/>
    <mergeCell ref="B123:B125"/>
    <mergeCell ref="C123:C125"/>
    <mergeCell ref="D123:D125"/>
    <mergeCell ref="E123:E125"/>
    <mergeCell ref="AN123:AN124"/>
    <mergeCell ref="AO123:AO124"/>
    <mergeCell ref="AP123:AP124"/>
    <mergeCell ref="AQ123:AR125"/>
    <mergeCell ref="AS123:AT125"/>
    <mergeCell ref="AK140:AM140"/>
    <mergeCell ref="AN140:AN143"/>
    <mergeCell ref="AO140:AO143"/>
    <mergeCell ref="AP140:AP143"/>
    <mergeCell ref="AQ140:AR141"/>
    <mergeCell ref="AS140:AT141"/>
    <mergeCell ref="AU140:AU143"/>
    <mergeCell ref="AQ142:AR143"/>
    <mergeCell ref="AS142:AT143"/>
    <mergeCell ref="J136:AI136"/>
    <mergeCell ref="B140:B143"/>
    <mergeCell ref="C140:C143"/>
    <mergeCell ref="D140:D143"/>
    <mergeCell ref="E140:E143"/>
    <mergeCell ref="G140:I140"/>
    <mergeCell ref="J140:L140"/>
    <mergeCell ref="M140:O140"/>
    <mergeCell ref="P140:R140"/>
    <mergeCell ref="S140:U140"/>
    <mergeCell ref="V140:X140"/>
    <mergeCell ref="Y140:AA140"/>
    <mergeCell ref="AB140:AD140"/>
    <mergeCell ref="AE140:AG140"/>
    <mergeCell ref="AH140:AJ140"/>
    <mergeCell ref="AU144:AU146"/>
    <mergeCell ref="B147:B149"/>
    <mergeCell ref="C147:C149"/>
    <mergeCell ref="D147:D149"/>
    <mergeCell ref="E147:E149"/>
    <mergeCell ref="AN147:AN148"/>
    <mergeCell ref="AO147:AO148"/>
    <mergeCell ref="AP147:AP148"/>
    <mergeCell ref="AQ147:AR149"/>
    <mergeCell ref="AS147:AT149"/>
    <mergeCell ref="AU147:AU149"/>
    <mergeCell ref="B144:B146"/>
    <mergeCell ref="C144:C146"/>
    <mergeCell ref="D144:D146"/>
    <mergeCell ref="E144:E146"/>
    <mergeCell ref="AN144:AN145"/>
    <mergeCell ref="AO144:AO145"/>
    <mergeCell ref="AP144:AP145"/>
    <mergeCell ref="AQ144:AR146"/>
    <mergeCell ref="AS144:AT146"/>
    <mergeCell ref="AU150:AU152"/>
    <mergeCell ref="B153:B155"/>
    <mergeCell ref="C153:C155"/>
    <mergeCell ref="D153:D155"/>
    <mergeCell ref="E153:E155"/>
    <mergeCell ref="AN153:AN154"/>
    <mergeCell ref="AO153:AO154"/>
    <mergeCell ref="AP153:AP154"/>
    <mergeCell ref="AQ153:AR155"/>
    <mergeCell ref="AS153:AT155"/>
    <mergeCell ref="AU153:AU155"/>
    <mergeCell ref="B150:B152"/>
    <mergeCell ref="C150:C152"/>
    <mergeCell ref="D150:D152"/>
    <mergeCell ref="E150:E152"/>
    <mergeCell ref="AN150:AN151"/>
    <mergeCell ref="AO150:AO151"/>
    <mergeCell ref="AP150:AP151"/>
    <mergeCell ref="AQ150:AR152"/>
    <mergeCell ref="AS150:AT152"/>
    <mergeCell ref="AU156:AU158"/>
    <mergeCell ref="B159:B161"/>
    <mergeCell ref="C159:C161"/>
    <mergeCell ref="D159:D161"/>
    <mergeCell ref="E159:E161"/>
    <mergeCell ref="AN159:AN160"/>
    <mergeCell ref="AO159:AO160"/>
    <mergeCell ref="AP159:AP160"/>
    <mergeCell ref="AQ159:AR161"/>
    <mergeCell ref="AS159:AT161"/>
    <mergeCell ref="AU159:AU161"/>
    <mergeCell ref="B156:B158"/>
    <mergeCell ref="C156:C158"/>
    <mergeCell ref="D156:D158"/>
    <mergeCell ref="E156:E158"/>
    <mergeCell ref="AN156:AN157"/>
    <mergeCell ref="AO156:AO157"/>
    <mergeCell ref="AP156:AP157"/>
    <mergeCell ref="AQ156:AR158"/>
    <mergeCell ref="AS156:AT158"/>
    <mergeCell ref="AU162:AU164"/>
    <mergeCell ref="B165:B167"/>
    <mergeCell ref="C165:C167"/>
    <mergeCell ref="D165:D167"/>
    <mergeCell ref="E165:E167"/>
    <mergeCell ref="AN165:AN166"/>
    <mergeCell ref="AO165:AO166"/>
    <mergeCell ref="AP165:AP166"/>
    <mergeCell ref="AQ165:AR167"/>
    <mergeCell ref="AS165:AT167"/>
    <mergeCell ref="AU165:AU167"/>
    <mergeCell ref="B162:B164"/>
    <mergeCell ref="C162:C164"/>
    <mergeCell ref="D162:D164"/>
    <mergeCell ref="E162:E164"/>
    <mergeCell ref="AN162:AN163"/>
    <mergeCell ref="AO162:AO163"/>
    <mergeCell ref="AP162:AP163"/>
    <mergeCell ref="AQ162:AR164"/>
    <mergeCell ref="AS162:AT164"/>
    <mergeCell ref="AU168:AU170"/>
    <mergeCell ref="B171:B173"/>
    <mergeCell ref="C171:C173"/>
    <mergeCell ref="D171:D173"/>
    <mergeCell ref="E171:E173"/>
    <mergeCell ref="AN171:AN172"/>
    <mergeCell ref="AO171:AO172"/>
    <mergeCell ref="AP171:AP172"/>
    <mergeCell ref="AQ171:AR173"/>
    <mergeCell ref="AS171:AT173"/>
    <mergeCell ref="AU171:AU173"/>
    <mergeCell ref="B168:B170"/>
    <mergeCell ref="C168:C170"/>
    <mergeCell ref="D168:D170"/>
    <mergeCell ref="E168:E170"/>
    <mergeCell ref="AN168:AN169"/>
    <mergeCell ref="AO168:AO169"/>
    <mergeCell ref="AP168:AP169"/>
    <mergeCell ref="AQ168:AR170"/>
    <mergeCell ref="AS168:AT170"/>
    <mergeCell ref="AH185:AJ185"/>
    <mergeCell ref="AK185:AM185"/>
    <mergeCell ref="AN185:AN188"/>
    <mergeCell ref="AO185:AO188"/>
    <mergeCell ref="AP185:AP188"/>
    <mergeCell ref="AQ185:AR186"/>
    <mergeCell ref="AS185:AT186"/>
    <mergeCell ref="AU185:AU188"/>
    <mergeCell ref="AQ187:AR188"/>
    <mergeCell ref="AS187:AT188"/>
    <mergeCell ref="B182:E182"/>
    <mergeCell ref="F182:AE182"/>
    <mergeCell ref="C183:D183"/>
    <mergeCell ref="B185:B188"/>
    <mergeCell ref="C185:C188"/>
    <mergeCell ref="D185:D188"/>
    <mergeCell ref="E185:E188"/>
    <mergeCell ref="G185:I185"/>
    <mergeCell ref="J185:L185"/>
    <mergeCell ref="M185:O185"/>
    <mergeCell ref="P185:R185"/>
    <mergeCell ref="S185:U185"/>
    <mergeCell ref="V185:X185"/>
    <mergeCell ref="Y185:AA185"/>
    <mergeCell ref="AB185:AD185"/>
    <mergeCell ref="AE185:AG185"/>
    <mergeCell ref="AU189:AU191"/>
    <mergeCell ref="B192:B194"/>
    <mergeCell ref="C192:C194"/>
    <mergeCell ref="D192:D194"/>
    <mergeCell ref="E192:E194"/>
    <mergeCell ref="AN192:AN193"/>
    <mergeCell ref="AO192:AO193"/>
    <mergeCell ref="AP192:AP193"/>
    <mergeCell ref="AQ192:AR194"/>
    <mergeCell ref="AS192:AT194"/>
    <mergeCell ref="AU192:AU194"/>
    <mergeCell ref="B189:B191"/>
    <mergeCell ref="C189:C191"/>
    <mergeCell ref="D189:D191"/>
    <mergeCell ref="E189:E191"/>
    <mergeCell ref="AN189:AN190"/>
    <mergeCell ref="AO189:AO190"/>
    <mergeCell ref="AP189:AP190"/>
    <mergeCell ref="AQ189:AR191"/>
    <mergeCell ref="AS189:AT191"/>
    <mergeCell ref="AU195:AU197"/>
    <mergeCell ref="B198:B200"/>
    <mergeCell ref="C198:C200"/>
    <mergeCell ref="D198:D200"/>
    <mergeCell ref="E198:E200"/>
    <mergeCell ref="AN198:AN199"/>
    <mergeCell ref="AO198:AO199"/>
    <mergeCell ref="AP198:AP199"/>
    <mergeCell ref="AQ198:AR200"/>
    <mergeCell ref="AS198:AT200"/>
    <mergeCell ref="AU198:AU200"/>
    <mergeCell ref="B195:B197"/>
    <mergeCell ref="C195:C197"/>
    <mergeCell ref="D195:D197"/>
    <mergeCell ref="E195:E197"/>
    <mergeCell ref="AN195:AN196"/>
    <mergeCell ref="AO195:AO196"/>
    <mergeCell ref="AP195:AP196"/>
    <mergeCell ref="AQ195:AR197"/>
    <mergeCell ref="AS195:AT197"/>
    <mergeCell ref="AU201:AU203"/>
    <mergeCell ref="B204:B206"/>
    <mergeCell ref="C204:C206"/>
    <mergeCell ref="D204:D206"/>
    <mergeCell ref="E204:E206"/>
    <mergeCell ref="AN204:AN205"/>
    <mergeCell ref="AO204:AO205"/>
    <mergeCell ref="AP204:AP205"/>
    <mergeCell ref="AQ204:AR206"/>
    <mergeCell ref="AS204:AT206"/>
    <mergeCell ref="AU204:AU206"/>
    <mergeCell ref="B201:B203"/>
    <mergeCell ref="C201:C203"/>
    <mergeCell ref="D201:D203"/>
    <mergeCell ref="E201:E203"/>
    <mergeCell ref="AN201:AN202"/>
    <mergeCell ref="AO201:AO202"/>
    <mergeCell ref="AP201:AP202"/>
    <mergeCell ref="AQ201:AR203"/>
    <mergeCell ref="AS201:AT203"/>
    <mergeCell ref="AU207:AU209"/>
    <mergeCell ref="B210:B212"/>
    <mergeCell ref="C210:C212"/>
    <mergeCell ref="D210:D212"/>
    <mergeCell ref="E210:E212"/>
    <mergeCell ref="AN210:AN211"/>
    <mergeCell ref="AO210:AO211"/>
    <mergeCell ref="AP210:AP211"/>
    <mergeCell ref="AQ210:AR212"/>
    <mergeCell ref="AS210:AT212"/>
    <mergeCell ref="AU210:AU212"/>
    <mergeCell ref="B207:B209"/>
    <mergeCell ref="C207:C209"/>
    <mergeCell ref="D207:D209"/>
    <mergeCell ref="E207:E209"/>
    <mergeCell ref="AN207:AN208"/>
    <mergeCell ref="AO207:AO208"/>
    <mergeCell ref="AP207:AP208"/>
    <mergeCell ref="AQ207:AR209"/>
    <mergeCell ref="AS207:AT209"/>
    <mergeCell ref="AU213:AU215"/>
    <mergeCell ref="B216:B218"/>
    <mergeCell ref="C216:C218"/>
    <mergeCell ref="D216:D218"/>
    <mergeCell ref="E216:E218"/>
    <mergeCell ref="AN216:AN217"/>
    <mergeCell ref="AO216:AO217"/>
    <mergeCell ref="AP216:AP217"/>
    <mergeCell ref="AQ216:AR218"/>
    <mergeCell ref="AS216:AT218"/>
    <mergeCell ref="AU216:AU218"/>
    <mergeCell ref="B213:B215"/>
    <mergeCell ref="C213:C215"/>
    <mergeCell ref="D213:D215"/>
    <mergeCell ref="E213:E215"/>
    <mergeCell ref="AN213:AN214"/>
    <mergeCell ref="AO213:AO214"/>
    <mergeCell ref="AP213:AP214"/>
    <mergeCell ref="AQ213:AR215"/>
    <mergeCell ref="AS213:AT215"/>
    <mergeCell ref="AK230:AM230"/>
    <mergeCell ref="AN230:AN233"/>
    <mergeCell ref="AO230:AO233"/>
    <mergeCell ref="AP230:AP233"/>
    <mergeCell ref="AQ230:AR231"/>
    <mergeCell ref="AS230:AT231"/>
    <mergeCell ref="AU230:AU233"/>
    <mergeCell ref="AQ232:AR233"/>
    <mergeCell ref="AS232:AT233"/>
    <mergeCell ref="J226:AI226"/>
    <mergeCell ref="B230:B233"/>
    <mergeCell ref="C230:C233"/>
    <mergeCell ref="D230:D233"/>
    <mergeCell ref="E230:E233"/>
    <mergeCell ref="G230:I230"/>
    <mergeCell ref="J230:L230"/>
    <mergeCell ref="M230:O230"/>
    <mergeCell ref="P230:R230"/>
    <mergeCell ref="S230:U230"/>
    <mergeCell ref="V230:X230"/>
    <mergeCell ref="Y230:AA230"/>
    <mergeCell ref="AB230:AD230"/>
    <mergeCell ref="AE230:AG230"/>
    <mergeCell ref="AH230:AJ230"/>
    <mergeCell ref="AU234:AU236"/>
    <mergeCell ref="B237:B239"/>
    <mergeCell ref="C237:C239"/>
    <mergeCell ref="D237:D239"/>
    <mergeCell ref="E237:E239"/>
    <mergeCell ref="AN237:AN238"/>
    <mergeCell ref="AO237:AO238"/>
    <mergeCell ref="AP237:AP238"/>
    <mergeCell ref="AQ237:AR239"/>
    <mergeCell ref="AS237:AT239"/>
    <mergeCell ref="AU237:AU239"/>
    <mergeCell ref="B234:B236"/>
    <mergeCell ref="C234:C236"/>
    <mergeCell ref="D234:D236"/>
    <mergeCell ref="E234:E236"/>
    <mergeCell ref="AN234:AN235"/>
    <mergeCell ref="AO234:AO235"/>
    <mergeCell ref="AP234:AP235"/>
    <mergeCell ref="AQ234:AR236"/>
    <mergeCell ref="AS234:AT236"/>
    <mergeCell ref="AU240:AU242"/>
    <mergeCell ref="B243:B245"/>
    <mergeCell ref="C243:C245"/>
    <mergeCell ref="D243:D245"/>
    <mergeCell ref="E243:E245"/>
    <mergeCell ref="AN243:AN244"/>
    <mergeCell ref="AO243:AO244"/>
    <mergeCell ref="AP243:AP244"/>
    <mergeCell ref="AQ243:AR245"/>
    <mergeCell ref="AS243:AT245"/>
    <mergeCell ref="AU243:AU245"/>
    <mergeCell ref="B240:B242"/>
    <mergeCell ref="C240:C242"/>
    <mergeCell ref="D240:D242"/>
    <mergeCell ref="E240:E242"/>
    <mergeCell ref="AN240:AN241"/>
    <mergeCell ref="AO240:AO241"/>
    <mergeCell ref="AP240:AP241"/>
    <mergeCell ref="AQ240:AR242"/>
    <mergeCell ref="AS240:AT242"/>
    <mergeCell ref="AU246:AU248"/>
    <mergeCell ref="B249:B251"/>
    <mergeCell ref="C249:C251"/>
    <mergeCell ref="D249:D251"/>
    <mergeCell ref="E249:E251"/>
    <mergeCell ref="AN249:AN250"/>
    <mergeCell ref="AO249:AO250"/>
    <mergeCell ref="AP249:AP250"/>
    <mergeCell ref="AQ249:AR251"/>
    <mergeCell ref="AS249:AT251"/>
    <mergeCell ref="AU249:AU251"/>
    <mergeCell ref="B246:B248"/>
    <mergeCell ref="C246:C248"/>
    <mergeCell ref="D246:D248"/>
    <mergeCell ref="E246:E248"/>
    <mergeCell ref="AN246:AN247"/>
    <mergeCell ref="AO246:AO247"/>
    <mergeCell ref="AP246:AP247"/>
    <mergeCell ref="AQ246:AR248"/>
    <mergeCell ref="AS246:AT248"/>
    <mergeCell ref="AU252:AU254"/>
    <mergeCell ref="B255:B257"/>
    <mergeCell ref="C255:C257"/>
    <mergeCell ref="D255:D257"/>
    <mergeCell ref="E255:E257"/>
    <mergeCell ref="AN255:AN256"/>
    <mergeCell ref="AO255:AO256"/>
    <mergeCell ref="AP255:AP256"/>
    <mergeCell ref="AQ255:AR257"/>
    <mergeCell ref="AS255:AT257"/>
    <mergeCell ref="AU255:AU257"/>
    <mergeCell ref="B252:B254"/>
    <mergeCell ref="C252:C254"/>
    <mergeCell ref="D252:D254"/>
    <mergeCell ref="E252:E254"/>
    <mergeCell ref="AN252:AN253"/>
    <mergeCell ref="AO252:AO253"/>
    <mergeCell ref="AP252:AP253"/>
    <mergeCell ref="AQ252:AR254"/>
    <mergeCell ref="AS252:AT254"/>
    <mergeCell ref="AU258:AU260"/>
    <mergeCell ref="B261:B263"/>
    <mergeCell ref="C261:C263"/>
    <mergeCell ref="D261:D263"/>
    <mergeCell ref="E261:E263"/>
    <mergeCell ref="AN261:AN262"/>
    <mergeCell ref="AO261:AO262"/>
    <mergeCell ref="AP261:AP262"/>
    <mergeCell ref="AQ261:AR263"/>
    <mergeCell ref="AS261:AT263"/>
    <mergeCell ref="AU261:AU263"/>
    <mergeCell ref="B258:B260"/>
    <mergeCell ref="C258:C260"/>
    <mergeCell ref="D258:D260"/>
    <mergeCell ref="E258:E260"/>
    <mergeCell ref="AN258:AN259"/>
    <mergeCell ref="AO258:AO259"/>
    <mergeCell ref="AP258:AP259"/>
    <mergeCell ref="AQ258:AR260"/>
    <mergeCell ref="AS258:AT260"/>
  </mergeCells>
  <dataValidations count="1">
    <dataValidation type="textLength" allowBlank="1" showInputMessage="1" showErrorMessage="1" error="خطا في الادخال" sqref="B88:Y89 A182:AU183 A220:AU222 J226:AI226 A92:AU93 A130:AU132 J136:AI136 B178:Y179 A2:AU3 A40:AU42 J46:AI46">
      <formula1>1</formula1>
      <formula2>2</formula2>
    </dataValidation>
  </dataValidations>
  <pageMargins left="0.19685039370078741" right="0.78740157480314965" top="0" bottom="0" header="0.31496062992125984" footer="0.31496062992125984"/>
  <pageSetup paperSize="9" scale="25" orientation="landscape" r:id="rId1"/>
  <rowBreaks count="5" manualBreakCount="5">
    <brk id="42" max="46" man="1"/>
    <brk id="91" max="46" man="1"/>
    <brk id="134" max="46" man="1"/>
    <brk id="181" max="46" man="1"/>
    <brk id="222" max="46" man="1"/>
  </rowBreaks>
  <ignoredErrors>
    <ignoredError sqref="C12 C33 C9:D9 D10:D11 C15:C30 AN11:AP11 AU9:AU15 AU30:AU38 AU18:AU29 AN17:AO17 AP27:AP28 AN30:AO31 G28:AM38 G27:AM27 G24:AM26 G22:G23 G9:AM21 H22:AM23 AN14:AO14 AN20:AO20 AN23:AO23 AN26:AO26 AP24:AP25 AP21:AP22 AP18:AP19 AP14:AP17 AP20 AP23 AP26 AP39:AP46 AP36:AP37 AP33:AP34 AP30:AP31 AP29 AP32 AP35 AP38 AN36:AO37 AN29:AO29 AN33:AO34 AN32:AO32 AN35:AO35 AN38:AO38 C36 C55:C56 AN56:AP56 AU54 AU57 AU60:AU66 AN65:AP71 AN74:AP82 AU69:AU83 G54:AM83 AN60:AP62 E10:E11 E9 E12:E38 D12:D38 C54 C57:C83 D55:E56 D54:E54 D57:E83 C99:E128 AN59:AP59 G99:AM128 AN99:AU127 C144:E173 G144:AU172 AN189:AU209 AN210:AU218 G189:AM218 C189:E218 C234:E263 AN234:AU264 G234:AM263 AN83:AO83 AN128:AP128 AQ128:AU128 G173:AP173 AQ173:AU173" unlockedFormula="1"/>
  </ignoredErrors>
</worksheet>
</file>

<file path=xl/worksheets/sheet3.xml><?xml version="1.0" encoding="utf-8"?>
<worksheet xmlns="http://schemas.openxmlformats.org/spreadsheetml/2006/main" xmlns:r="http://schemas.openxmlformats.org/officeDocument/2006/relationships">
  <sheetPr codeName="Sheet3"/>
  <dimension ref="B2:AU263"/>
  <sheetViews>
    <sheetView showGridLines="0" rightToLeft="1" tabSelected="1" view="pageBreakPreview" topLeftCell="A237" zoomScale="60" zoomScaleNormal="25" workbookViewId="0">
      <selection activeCell="D265" sqref="B265:E1222"/>
    </sheetView>
  </sheetViews>
  <sheetFormatPr defaultRowHeight="15"/>
  <cols>
    <col min="2" max="2" width="10.5703125" customWidth="1"/>
    <col min="3" max="3" width="17.28515625" customWidth="1"/>
    <col min="4" max="4" width="31.140625" customWidth="1"/>
    <col min="5" max="5" width="11.42578125" customWidth="1"/>
    <col min="6" max="6" width="15.140625" customWidth="1"/>
    <col min="7" max="7" width="8.5703125" customWidth="1"/>
    <col min="8" max="8" width="12.5703125" customWidth="1"/>
    <col min="9" max="9" width="11.85546875" customWidth="1"/>
    <col min="10" max="10" width="9.28515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7.85546875" customWidth="1"/>
    <col min="42" max="42" width="13.7109375" customWidth="1"/>
    <col min="44" max="44" width="4.7109375" customWidth="1"/>
    <col min="46" max="46" width="4" customWidth="1"/>
    <col min="47" max="47" width="61.7109375" customWidth="1"/>
  </cols>
  <sheetData>
    <row r="2" spans="2:47" ht="60">
      <c r="B2" s="88"/>
      <c r="C2" s="88"/>
      <c r="D2" s="88"/>
      <c r="E2" s="88"/>
      <c r="F2" s="72" t="s">
        <v>0</v>
      </c>
      <c r="G2" s="72"/>
      <c r="H2" s="72"/>
      <c r="I2" s="72"/>
      <c r="J2" s="72"/>
      <c r="K2" s="72"/>
      <c r="L2" s="72"/>
      <c r="M2" s="72"/>
      <c r="N2" s="72"/>
      <c r="O2" s="72"/>
      <c r="P2" s="72"/>
      <c r="Q2" s="72"/>
      <c r="R2" s="72"/>
      <c r="S2" s="72"/>
      <c r="T2" s="72"/>
      <c r="U2" s="72"/>
      <c r="V2" s="72"/>
      <c r="W2" s="72"/>
      <c r="X2" s="72"/>
      <c r="Y2" s="72"/>
      <c r="Z2" s="72"/>
      <c r="AA2" s="72"/>
      <c r="AB2" s="72"/>
      <c r="AC2" s="72"/>
      <c r="AD2" s="72"/>
      <c r="AE2" s="72"/>
      <c r="AF2" s="1"/>
      <c r="AG2" s="1"/>
      <c r="AH2" s="1"/>
      <c r="AI2" s="1"/>
      <c r="AJ2" s="1"/>
      <c r="AK2" s="1"/>
      <c r="AL2" s="1"/>
      <c r="AM2" s="1"/>
      <c r="AN2" s="1"/>
      <c r="AO2" s="1"/>
      <c r="AP2" s="1"/>
      <c r="AQ2" s="1"/>
      <c r="AR2" s="1"/>
      <c r="AS2" s="1"/>
      <c r="AT2" s="2"/>
      <c r="AU2" s="2"/>
    </row>
    <row r="3" spans="2:47" ht="35.25">
      <c r="B3" s="4" t="s">
        <v>1</v>
      </c>
      <c r="C3" s="89"/>
      <c r="D3" s="89"/>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73" t="s">
        <v>2</v>
      </c>
      <c r="C5" s="76" t="s">
        <v>3</v>
      </c>
      <c r="D5" s="79" t="s">
        <v>4</v>
      </c>
      <c r="E5" s="82" t="s">
        <v>5</v>
      </c>
      <c r="F5" s="24" t="s">
        <v>6</v>
      </c>
      <c r="G5" s="55" t="s">
        <v>7</v>
      </c>
      <c r="H5" s="56"/>
      <c r="I5" s="57"/>
      <c r="J5" s="55" t="s">
        <v>8</v>
      </c>
      <c r="K5" s="56"/>
      <c r="L5" s="57"/>
      <c r="M5" s="55" t="s">
        <v>9</v>
      </c>
      <c r="N5" s="56"/>
      <c r="O5" s="57"/>
      <c r="P5" s="55" t="s">
        <v>10</v>
      </c>
      <c r="Q5" s="56"/>
      <c r="R5" s="57"/>
      <c r="S5" s="55" t="s">
        <v>11</v>
      </c>
      <c r="T5" s="56"/>
      <c r="U5" s="57"/>
      <c r="V5" s="55" t="s">
        <v>12</v>
      </c>
      <c r="W5" s="56"/>
      <c r="X5" s="57"/>
      <c r="Y5" s="55" t="s">
        <v>13</v>
      </c>
      <c r="Z5" s="56"/>
      <c r="AA5" s="57"/>
      <c r="AB5" s="55" t="s">
        <v>14</v>
      </c>
      <c r="AC5" s="56"/>
      <c r="AD5" s="57"/>
      <c r="AE5" s="55" t="s">
        <v>15</v>
      </c>
      <c r="AF5" s="56"/>
      <c r="AG5" s="57"/>
      <c r="AH5" s="55" t="s">
        <v>16</v>
      </c>
      <c r="AI5" s="56"/>
      <c r="AJ5" s="57"/>
      <c r="AK5" s="55" t="s">
        <v>17</v>
      </c>
      <c r="AL5" s="56"/>
      <c r="AM5" s="57"/>
      <c r="AN5" s="58" t="s">
        <v>18</v>
      </c>
      <c r="AO5" s="58" t="s">
        <v>19</v>
      </c>
      <c r="AP5" s="58" t="s">
        <v>20</v>
      </c>
      <c r="AQ5" s="61" t="s">
        <v>21</v>
      </c>
      <c r="AR5" s="62"/>
      <c r="AS5" s="61" t="s">
        <v>22</v>
      </c>
      <c r="AT5" s="62"/>
      <c r="AU5" s="65" t="s">
        <v>23</v>
      </c>
    </row>
    <row r="6" spans="2:47" ht="187.5" thickBot="1">
      <c r="B6" s="74"/>
      <c r="C6" s="77"/>
      <c r="D6" s="80"/>
      <c r="E6" s="83"/>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59"/>
      <c r="AO6" s="59"/>
      <c r="AP6" s="59"/>
      <c r="AQ6" s="63"/>
      <c r="AR6" s="64"/>
      <c r="AS6" s="63"/>
      <c r="AT6" s="64"/>
      <c r="AU6" s="66"/>
    </row>
    <row r="7" spans="2:47" ht="28.5" thickBot="1">
      <c r="B7" s="74"/>
      <c r="C7" s="77"/>
      <c r="D7" s="80"/>
      <c r="E7" s="83"/>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59"/>
      <c r="AO7" s="59"/>
      <c r="AP7" s="59"/>
      <c r="AQ7" s="68" t="s">
        <v>20</v>
      </c>
      <c r="AR7" s="69"/>
      <c r="AS7" s="70" t="s">
        <v>20</v>
      </c>
      <c r="AT7" s="71"/>
      <c r="AU7" s="67"/>
    </row>
    <row r="8" spans="2:47" ht="28.5" thickBot="1">
      <c r="B8" s="75"/>
      <c r="C8" s="78"/>
      <c r="D8" s="81"/>
      <c r="E8" s="84"/>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60"/>
      <c r="AO8" s="60"/>
      <c r="AP8" s="60"/>
      <c r="AQ8" s="70"/>
      <c r="AR8" s="71"/>
      <c r="AS8" s="70"/>
      <c r="AT8" s="71"/>
      <c r="AU8" s="67"/>
    </row>
    <row r="9" spans="2:47" ht="28.5" customHeight="1" thickBot="1">
      <c r="B9" s="40">
        <v>1</v>
      </c>
      <c r="C9" s="90">
        <f t="array" ref="C9">IF(ISERROR(INDEX(مسودة!$C$8:$AV$37,SMALL(IF((مسودة!$AU$8:$AU$37="راسب"),ROW(مسودة!$C$8:$AV$37)-MIN(ROW(مسودة!$C$8:$AV$37))+1,""),ROW(A1)),COLUMN(A1))),"",INDEX(مسودة!$C$8:$AV$37,SMALL(IF((مسودة!$AU$8:$AU$37="راسب"),ROW(مسودة!$C$8:$AV$37)-MIN(ROW(مسودة!$C$8:$AV$37))+1,""),ROW(A1)),COLUMN(A1)))</f>
        <v>602</v>
      </c>
      <c r="D9" s="87" t="str">
        <f>IF(C9&lt;&gt;"",VLOOKUP(C9,مسودة!$C$8:$D$37,2,0),"")</f>
        <v>ابراهيم  سعيد</v>
      </c>
      <c r="E9" s="87">
        <f>IF(C9&lt;&gt;"",VLOOKUP(C9,مسودة!$C$8:$E$37,3,0),"")</f>
        <v>212</v>
      </c>
      <c r="F9" s="11" t="s">
        <v>30</v>
      </c>
      <c r="G9" s="32">
        <f t="array" ref="G9">IF($C$9="","",IFERROR(MAX(IF((ROW(مسودة!$C$8:$C$37)=SMALL(IF((ROW(مسودة!$C$8:$C$37)*(مسودة!$C$8:$C$37=$C$9)),ROW(مسودة!$C$8:$C$37)),ROW()-ROW(G9)+1)),مسودة!G8:G$37)),0))</f>
        <v>10</v>
      </c>
      <c r="H9" s="32">
        <f t="array" ref="H9">IF($C$9="","",IFERROR(MAX(IF((ROW(مسودة!$C$8:$C$37)=SMALL(IF((ROW(مسودة!$C$8:$C$37)*(مسودة!$C$8:$C$37=$C$9)),ROW(مسودة!$C$8:$C$37)),ROW()-ROW(H9)+1)),مسودة!H8:H$37)),0))</f>
        <v>52</v>
      </c>
      <c r="I9" s="32">
        <f t="array" ref="I9">IF($C$9="","",IFERROR(MAX(IF((ROW(مسودة!$C$8:$C$37)=SMALL(IF((ROW(مسودة!$C$8:$C$37)*(مسودة!$C$8:$C$37=$C$9)),ROW(مسودة!$C$8:$C$37)),ROW()-ROW(I9)+1)),مسودة!I8:I$37)),0))</f>
        <v>62</v>
      </c>
      <c r="J9" s="32">
        <f t="array" ref="J9">IF($C$9="","",IFERROR(MAX(IF((ROW(مسودة!$C$8:$C$37)=SMALL(IF((ROW(مسودة!$C$8:$C$37)*(مسودة!$C$8:$C$37=$C$9)),ROW(مسودة!$C$8:$C$37)),ROW()-ROW(J9)+1)),مسودة!J8:J$37)),0))</f>
        <v>11</v>
      </c>
      <c r="K9" s="32">
        <f t="array" ref="K9">IF($C$9="","",IFERROR(MAX(IF((ROW(مسودة!$C$8:$C$37)=SMALL(IF((ROW(مسودة!$C$8:$C$37)*(مسودة!$C$8:$C$37=$C$9)),ROW(مسودة!$C$8:$C$37)),ROW()-ROW(K9)+1)),مسودة!K8:K$37)),0))</f>
        <v>23</v>
      </c>
      <c r="L9" s="32">
        <f t="array" ref="L9">IF($C$9="","",IFERROR(MAX(IF((ROW(مسودة!$C$8:$C$37)=SMALL(IF((ROW(مسودة!$C$8:$C$37)*(مسودة!$C$8:$C$37=$C$9)),ROW(مسودة!$C$8:$C$37)),ROW()-ROW(L9)+1)),مسودة!L8:L$37)),0))</f>
        <v>34</v>
      </c>
      <c r="M9" s="32">
        <f t="array" ref="M9">IF($C$9="","",IFERROR(MAX(IF((ROW(مسودة!$C$8:$C$37)=SMALL(IF((ROW(مسودة!$C$8:$C$37)*(مسودة!$C$8:$C$37=$C$9)),ROW(مسودة!$C$8:$C$37)),ROW()-ROW(M9)+1)),مسودة!M8:M$37)),0))</f>
        <v>10</v>
      </c>
      <c r="N9" s="32">
        <f t="array" ref="N9">IF($C$9="","",IFERROR(MAX(IF((ROW(مسودة!$C$8:$C$37)=SMALL(IF((ROW(مسودة!$C$8:$C$37)*(مسودة!$C$8:$C$37=$C$9)),ROW(مسودة!$C$8:$C$37)),ROW()-ROW(N9)+1)),مسودة!N8:N$37)),0))</f>
        <v>18</v>
      </c>
      <c r="O9" s="32">
        <f t="array" ref="O9">IF($C$9="","",IFERROR(MAX(IF((ROW(مسودة!$C$8:$C$37)=SMALL(IF((ROW(مسودة!$C$8:$C$37)*(مسودة!$C$8:$C$37=$C$9)),ROW(مسودة!$C$8:$C$37)),ROW()-ROW(O9)+1)),مسودة!O8:O$37)),0))</f>
        <v>28</v>
      </c>
      <c r="P9" s="32">
        <f t="array" ref="P9">IF($C$9="","",IFERROR(MAX(IF((ROW(مسودة!$C$8:$C$37)=SMALL(IF((ROW(مسودة!$C$8:$C$37)*(مسودة!$C$8:$C$37=$C$9)),ROW(مسودة!$C$8:$C$37)),ROW()-ROW(P9)+1)),مسودة!P8:P$37)),0))</f>
        <v>10</v>
      </c>
      <c r="Q9" s="32">
        <f t="array" ref="Q9">IF($C$9="","",IFERROR(MAX(IF((ROW(مسودة!$C$8:$C$37)=SMALL(IF((ROW(مسودة!$C$8:$C$37)*(مسودة!$C$8:$C$37=$C$9)),ROW(مسودة!$C$8:$C$37)),ROW()-ROW(Q9)+1)),مسودة!Q8:Q$37)),0))</f>
        <v>22</v>
      </c>
      <c r="R9" s="32">
        <f t="array" ref="R9">IF($C$9="","",IFERROR(MAX(IF((ROW(مسودة!$C$8:$C$37)=SMALL(IF((ROW(مسودة!$C$8:$C$37)*(مسودة!$C$8:$C$37=$C$9)),ROW(مسودة!$C$8:$C$37)),ROW()-ROW(R9)+1)),مسودة!R8:R$37)),0))</f>
        <v>32</v>
      </c>
      <c r="S9" s="32">
        <f t="array" ref="S9">IF($C$9="","",IFERROR(MAX(IF((ROW(مسودة!$C$8:$C$37)=SMALL(IF((ROW(مسودة!$C$8:$C$37)*(مسودة!$C$8:$C$37=$C$9)),ROW(مسودة!$C$8:$C$37)),ROW()-ROW(S9)+1)),مسودة!S8:S$37)),0))</f>
        <v>12</v>
      </c>
      <c r="T9" s="32">
        <f t="array" ref="T9">IF($C$9="","",IFERROR(MAX(IF((ROW(مسودة!$C$8:$C$37)=SMALL(IF((ROW(مسودة!$C$8:$C$37)*(مسودة!$C$8:$C$37=$C$9)),ROW(مسودة!$C$8:$C$37)),ROW()-ROW(T9)+1)),مسودة!T8:T$37)),0))</f>
        <v>5</v>
      </c>
      <c r="U9" s="32">
        <f t="array" ref="U9">IF($C$9="","",IFERROR(MAX(IF((ROW(مسودة!$C$8:$C$37)=SMALL(IF((ROW(مسودة!$C$8:$C$37)*(مسودة!$C$8:$C$37=$C$9)),ROW(مسودة!$C$8:$C$37)),ROW()-ROW(U9)+1)),مسودة!U8:U$37)),0))</f>
        <v>17</v>
      </c>
      <c r="V9" s="32">
        <f t="array" ref="V9">IF($C$9="","",IFERROR(MAX(IF((ROW(مسودة!$C$8:$C$37)=SMALL(IF((ROW(مسودة!$C$8:$C$37)*(مسودة!$C$8:$C$37=$C$9)),ROW(مسودة!$C$8:$C$37)),ROW()-ROW(V9)+1)),مسودة!V8:V$37)),0))</f>
        <v>17</v>
      </c>
      <c r="W9" s="32">
        <f t="array" ref="W9">IF($C$9="","",IFERROR(MAX(IF((ROW(مسودة!$C$8:$C$37)=SMALL(IF((ROW(مسودة!$C$8:$C$37)*(مسودة!$C$8:$C$37=$C$9)),ROW(مسودة!$C$8:$C$37)),ROW()-ROW(W9)+1)),مسودة!W8:W$37)),0))</f>
        <v>6</v>
      </c>
      <c r="X9" s="32">
        <f t="array" ref="X9">IF($C$9="","",IFERROR(MAX(IF((ROW(مسودة!$C$8:$C$37)=SMALL(IF((ROW(مسودة!$C$8:$C$37)*(مسودة!$C$8:$C$37=$C$9)),ROW(مسودة!$C$8:$C$37)),ROW()-ROW(X9)+1)),مسودة!X8:X$37)),0))</f>
        <v>23</v>
      </c>
      <c r="Y9" s="32">
        <f t="array" ref="Y9">IF($C$9="","",IFERROR(MAX(IF((ROW(مسودة!$C$8:$C$37)=SMALL(IF((ROW(مسودة!$C$8:$C$37)*(مسودة!$C$8:$C$37=$C$9)),ROW(مسودة!$C$8:$C$37)),ROW()-ROW(Y9)+1)),مسودة!Y8:Y$37)),0))</f>
        <v>7</v>
      </c>
      <c r="Z9" s="32">
        <f t="array" ref="Z9">IF($C$9="","",IFERROR(MAX(IF((ROW(مسودة!$C$8:$C$37)=SMALL(IF((ROW(مسودة!$C$8:$C$37)*(مسودة!$C$8:$C$37=$C$9)),ROW(مسودة!$C$8:$C$37)),ROW()-ROW(Z9)+1)),مسودة!Z8:Z$37)),0))</f>
        <v>22</v>
      </c>
      <c r="AA9" s="32">
        <f t="array" ref="AA9">IF($C$9="","",IFERROR(MAX(IF((ROW(مسودة!$C$8:$C$37)=SMALL(IF((ROW(مسودة!$C$8:$C$37)*(مسودة!$C$8:$C$37=$C$9)),ROW(مسودة!$C$8:$C$37)),ROW()-ROW(AA9)+1)),مسودة!AA8:AA$37)),0))</f>
        <v>29</v>
      </c>
      <c r="AB9" s="32">
        <f t="array" ref="AB9">IF($C$9="","",IFERROR(MAX(IF((ROW(مسودة!$C$8:$C$37)=SMALL(IF((ROW(مسودة!$C$8:$C$37)*(مسودة!$C$8:$C$37=$C$9)),ROW(مسودة!$C$8:$C$37)),ROW()-ROW(AB9)+1)),مسودة!AB8:AB$37)),0))</f>
        <v>13</v>
      </c>
      <c r="AC9" s="32">
        <f t="array" ref="AC9">IF($C$9="","",IFERROR(MAX(IF((ROW(مسودة!$C$8:$C$37)=SMALL(IF((ROW(مسودة!$C$8:$C$37)*(مسودة!$C$8:$C$37=$C$9)),ROW(مسودة!$C$8:$C$37)),ROW()-ROW(AC9)+1)),مسودة!AC8:AC$37)),0))</f>
        <v>12</v>
      </c>
      <c r="AD9" s="32">
        <f t="array" ref="AD9">IF($C$9="","",IFERROR(MAX(IF((ROW(مسودة!$C$8:$C$37)=SMALL(IF((ROW(مسودة!$C$8:$C$37)*(مسودة!$C$8:$C$37=$C$9)),ROW(مسودة!$C$8:$C$37)),ROW()-ROW(AD9)+1)),مسودة!AD8:AD$37)),0))</f>
        <v>25</v>
      </c>
      <c r="AE9" s="32">
        <f t="array" ref="AE9">IF($C$9="","",IFERROR(MAX(IF((ROW(مسودة!$C$8:$C$37)=SMALL(IF((ROW(مسودة!$C$8:$C$37)*(مسودة!$C$8:$C$37=$C$9)),ROW(مسودة!$C$8:$C$37)),ROW()-ROW(AE9)+1)),مسودة!AE8:AE$37)),0))</f>
        <v>9</v>
      </c>
      <c r="AF9" s="32">
        <f t="array" ref="AF9">IF($C$9="","",IFERROR(MAX(IF((ROW(مسودة!$C$8:$C$37)=SMALL(IF((ROW(مسودة!$C$8:$C$37)*(مسودة!$C$8:$C$37=$C$9)),ROW(مسودة!$C$8:$C$37)),ROW()-ROW(AF9)+1)),مسودة!AF8:AF$37)),0))</f>
        <v>10</v>
      </c>
      <c r="AG9" s="32">
        <f t="array" ref="AG9">IF($C$9="","",IFERROR(MAX(IF((ROW(مسودة!$C$8:$C$37)=SMALL(IF((ROW(مسودة!$C$8:$C$37)*(مسودة!$C$8:$C$37=$C$9)),ROW(مسودة!$C$8:$C$37)),ROW()-ROW(AG9)+1)),مسودة!AG8:AG$37)),0))</f>
        <v>19</v>
      </c>
      <c r="AH9" s="32">
        <f t="array" ref="AH9">IF($C$9="","",IFERROR(MAX(IF((ROW(مسودة!$C$8:$C$37)=SMALL(IF((ROW(مسودة!$C$8:$C$37)*(مسودة!$C$8:$C$37=$C$9)),ROW(مسودة!$C$8:$C$37)),ROW()-ROW(AH9)+1)),مسودة!AH8:AH$37)),0))</f>
        <v>4</v>
      </c>
      <c r="AI9" s="32">
        <f t="array" ref="AI9">IF($C$9="","",IFERROR(MAX(IF((ROW(مسودة!$C$8:$C$37)=SMALL(IF((ROW(مسودة!$C$8:$C$37)*(مسودة!$C$8:$C$37=$C$9)),ROW(مسودة!$C$8:$C$37)),ROW()-ROW(AI9)+1)),مسودة!AI8:AI$37)),0))</f>
        <v>5</v>
      </c>
      <c r="AJ9" s="32">
        <f t="array" ref="AJ9">IF($C$9="","",IFERROR(MAX(IF((ROW(مسودة!$C$8:$C$37)=SMALL(IF((ROW(مسودة!$C$8:$C$37)*(مسودة!$C$8:$C$37=$C$9)),ROW(مسودة!$C$8:$C$37)),ROW()-ROW(AJ9)+1)),مسودة!AJ8:AJ$37)),0))</f>
        <v>9</v>
      </c>
      <c r="AK9" s="32">
        <f t="array" ref="AK9">IF($C$9="","",IFERROR(MAX(IF((ROW(مسودة!$C$8:$C$37)=SMALL(IF((ROW(مسودة!$C$8:$C$37)*(مسودة!$C$8:$C$37=$C$9)),ROW(مسودة!$C$8:$C$37)),ROW()-ROW(AK9)+1)),مسودة!AK8:AK$37)),0))</f>
        <v>3</v>
      </c>
      <c r="AL9" s="32">
        <f t="array" ref="AL9">IF($C$9="","",IFERROR(MAX(IF((ROW(مسودة!$C$8:$C$37)=SMALL(IF((ROW(مسودة!$C$8:$C$37)*(مسودة!$C$8:$C$37=$C$9)),ROW(مسودة!$C$8:$C$37)),ROW()-ROW(AL9)+1)),مسودة!AL8:AL$37)),0))</f>
        <v>3</v>
      </c>
      <c r="AM9" s="32">
        <f t="array" ref="AM9">IF($C$9="","",IFERROR(MAX(IF((ROW(مسودة!$C$8:$C$37)=SMALL(IF((ROW(مسودة!$C$8:$C$37)*(مسودة!$C$8:$C$37=$C$9)),ROW(مسودة!$C$8:$C$37)),ROW()-ROW(AM9)+1)),مسودة!AM8:AM$37)),0))</f>
        <v>6</v>
      </c>
      <c r="AN9" s="54"/>
      <c r="AO9" s="54"/>
      <c r="AP9" s="47"/>
      <c r="AQ9" s="41"/>
      <c r="AR9" s="41"/>
      <c r="AS9" s="41"/>
      <c r="AT9" s="41"/>
      <c r="AU9" s="95" t="str">
        <f>IFERROR(LOOKUP(2,1/((مسودة!$C$8:$C$37=C9)*(مسودة!$F$8:$F$37=F9)),مسودة!$AV$8:$AV$37),"")</f>
        <v>له دور ثانٍ في : إنجليزي، رياضيات،كيمياء،</v>
      </c>
    </row>
    <row r="10" spans="2:47" ht="28.5" customHeight="1" thickBot="1">
      <c r="B10" s="40"/>
      <c r="C10" s="91"/>
      <c r="D10" s="43"/>
      <c r="E10" s="43"/>
      <c r="F10" s="11" t="s">
        <v>31</v>
      </c>
      <c r="G10" s="32">
        <f t="array" ref="G10">IF($C$9="","",IFERROR(MAX(IF((ROW(مسودة!$C$8:$C$37)=SMALL(IF((ROW(مسودة!$C$8:$C$37)*(مسودة!$C$8:$C$37=$C$9)),ROW(مسودة!$C$8:$C$37)),ROW()-ROW(G10)+1)),مسودة!G9:G$37)),0))</f>
        <v>11</v>
      </c>
      <c r="H10" s="32">
        <f t="array" ref="H10">IF($C$9="","",IFERROR(MAX(IF((ROW(مسودة!$C$8:$C$37)=SMALL(IF((ROW(مسودة!$C$8:$C$37)*(مسودة!$C$8:$C$37=$C$9)),ROW(مسودة!$C$8:$C$37)),ROW()-ROW(H10)+1)),مسودة!H9:H$37)),0))</f>
        <v>48</v>
      </c>
      <c r="I10" s="32">
        <f t="array" ref="I10">IF($C$9="","",IFERROR(MAX(IF((ROW(مسودة!$C$8:$C$37)=SMALL(IF((ROW(مسودة!$C$8:$C$37)*(مسودة!$C$8:$C$37=$C$9)),ROW(مسودة!$C$8:$C$37)),ROW()-ROW(I10)+1)),مسودة!I9:I$37)),0))</f>
        <v>59</v>
      </c>
      <c r="J10" s="32">
        <f t="array" ref="J10">IF($C$9="","",IFERROR(MAX(IF((ROW(مسودة!$C$8:$C$37)=SMALL(IF((ROW(مسودة!$C$8:$C$37)*(مسودة!$C$8:$C$37=$C$9)),ROW(مسودة!$C$8:$C$37)),ROW()-ROW(J10)+1)),مسودة!J9:J$37)),0))</f>
        <v>18</v>
      </c>
      <c r="K10" s="32">
        <f t="array" ref="K10">IF($C$9="","",IFERROR(MAX(IF((ROW(مسودة!$C$8:$C$37)=SMALL(IF((ROW(مسودة!$C$8:$C$37)*(مسودة!$C$8:$C$37=$C$9)),ROW(مسودة!$C$8:$C$37)),ROW()-ROW(K10)+1)),مسودة!K9:K$37)),0))</f>
        <v>27</v>
      </c>
      <c r="L10" s="32">
        <f t="array" ref="L10">IF($C$9="","",IFERROR(MAX(IF((ROW(مسودة!$C$8:$C$37)=SMALL(IF((ROW(مسودة!$C$8:$C$37)*(مسودة!$C$8:$C$37=$C$9)),ROW(مسودة!$C$8:$C$37)),ROW()-ROW(L10)+1)),مسودة!L9:L$37)),0))</f>
        <v>45</v>
      </c>
      <c r="M10" s="32">
        <f t="array" ref="M10">IF($C$9="","",IFERROR(MAX(IF((ROW(مسودة!$C$8:$C$37)=SMALL(IF((ROW(مسودة!$C$8:$C$37)*(مسودة!$C$8:$C$37=$C$9)),ROW(مسودة!$C$8:$C$37)),ROW()-ROW(M10)+1)),مسودة!M9:M$37)),0))</f>
        <v>8</v>
      </c>
      <c r="N10" s="32">
        <f t="array" ref="N10">IF($C$9="","",IFERROR(MAX(IF((ROW(مسودة!$C$8:$C$37)=SMALL(IF((ROW(مسودة!$C$8:$C$37)*(مسودة!$C$8:$C$37=$C$9)),ROW(مسودة!$C$8:$C$37)),ROW()-ROW(N10)+1)),مسودة!N9:N$37)),0))</f>
        <v>16</v>
      </c>
      <c r="O10" s="32">
        <f t="array" ref="O10">IF($C$9="","",IFERROR(MAX(IF((ROW(مسودة!$C$8:$C$37)=SMALL(IF((ROW(مسودة!$C$8:$C$37)*(مسودة!$C$8:$C$37=$C$9)),ROW(مسودة!$C$8:$C$37)),ROW()-ROW(O10)+1)),مسودة!O9:O$37)),0))</f>
        <v>24</v>
      </c>
      <c r="P10" s="32">
        <f t="array" ref="P10">IF($C$9="","",IFERROR(MAX(IF((ROW(مسودة!$C$8:$C$37)=SMALL(IF((ROW(مسودة!$C$8:$C$37)*(مسودة!$C$8:$C$37=$C$9)),ROW(مسودة!$C$8:$C$37)),ROW()-ROW(P10)+1)),مسودة!P9:P$37)),0))</f>
        <v>14</v>
      </c>
      <c r="Q10" s="32">
        <f t="array" ref="Q10">IF($C$9="","",IFERROR(MAX(IF((ROW(مسودة!$C$8:$C$37)=SMALL(IF((ROW(مسودة!$C$8:$C$37)*(مسودة!$C$8:$C$37=$C$9)),ROW(مسودة!$C$8:$C$37)),ROW()-ROW(Q10)+1)),مسودة!Q9:Q$37)),0))</f>
        <v>14</v>
      </c>
      <c r="R10" s="32">
        <f t="array" ref="R10">IF($C$9="","",IFERROR(MAX(IF((ROW(مسودة!$C$8:$C$37)=SMALL(IF((ROW(مسودة!$C$8:$C$37)*(مسودة!$C$8:$C$37=$C$9)),ROW(مسودة!$C$8:$C$37)),ROW()-ROW(R10)+1)),مسودة!R9:R$37)),0))</f>
        <v>28</v>
      </c>
      <c r="S10" s="32">
        <f t="array" ref="S10">IF($C$9="","",IFERROR(MAX(IF((ROW(مسودة!$C$8:$C$37)=SMALL(IF((ROW(مسودة!$C$8:$C$37)*(مسودة!$C$8:$C$37=$C$9)),ROW(مسودة!$C$8:$C$37)),ROW()-ROW(S10)+1)),مسودة!S9:S$37)),0))</f>
        <v>15</v>
      </c>
      <c r="T10" s="32">
        <f t="array" ref="T10">IF($C$9="","",IFERROR(MAX(IF((ROW(مسودة!$C$8:$C$37)=SMALL(IF((ROW(مسودة!$C$8:$C$37)*(مسودة!$C$8:$C$37=$C$9)),ROW(مسودة!$C$8:$C$37)),ROW()-ROW(T10)+1)),مسودة!T9:T$37)),0))</f>
        <v>17</v>
      </c>
      <c r="U10" s="32">
        <f t="array" ref="U10">IF($C$9="","",IFERROR(MAX(IF((ROW(مسودة!$C$8:$C$37)=SMALL(IF((ROW(مسودة!$C$8:$C$37)*(مسودة!$C$8:$C$37=$C$9)),ROW(مسودة!$C$8:$C$37)),ROW()-ROW(U10)+1)),مسودة!U9:U$37)),0))</f>
        <v>32</v>
      </c>
      <c r="V10" s="32">
        <f t="array" ref="V10">IF($C$9="","",IFERROR(MAX(IF((ROW(مسودة!$C$8:$C$37)=SMALL(IF((ROW(مسودة!$C$8:$C$37)*(مسودة!$C$8:$C$37=$C$9)),ROW(مسودة!$C$8:$C$37)),ROW()-ROW(V10)+1)),مسودة!V9:V$37)),0))</f>
        <v>17</v>
      </c>
      <c r="W10" s="32">
        <f t="array" ref="W10">IF($C$9="","",IFERROR(MAX(IF((ROW(مسودة!$C$8:$C$37)=SMALL(IF((ROW(مسودة!$C$8:$C$37)*(مسودة!$C$8:$C$37=$C$9)),ROW(مسودة!$C$8:$C$37)),ROW()-ROW(W10)+1)),مسودة!W9:W$37)),0))</f>
        <v>23</v>
      </c>
      <c r="X10" s="32">
        <f t="array" ref="X10">IF($C$9="","",IFERROR(MAX(IF((ROW(مسودة!$C$8:$C$37)=SMALL(IF((ROW(مسودة!$C$8:$C$37)*(مسودة!$C$8:$C$37=$C$9)),ROW(مسودة!$C$8:$C$37)),ROW()-ROW(X10)+1)),مسودة!X9:X$37)),0))</f>
        <v>40</v>
      </c>
      <c r="Y10" s="32">
        <f t="array" ref="Y10">IF($C$9="","",IFERROR(MAX(IF((ROW(مسودة!$C$8:$C$37)=SMALL(IF((ROW(مسودة!$C$8:$C$37)*(مسودة!$C$8:$C$37=$C$9)),ROW(مسودة!$C$8:$C$37)),ROW()-ROW(Y10)+1)),مسودة!Y9:Y$37)),0))</f>
        <v>1</v>
      </c>
      <c r="Z10" s="32">
        <f t="array" ref="Z10">IF($C$9="","",IFERROR(MAX(IF((ROW(مسودة!$C$8:$C$37)=SMALL(IF((ROW(مسودة!$C$8:$C$37)*(مسودة!$C$8:$C$37=$C$9)),ROW(مسودة!$C$8:$C$37)),ROW()-ROW(Z10)+1)),مسودة!Z9:Z$37)),0))</f>
        <v>17</v>
      </c>
      <c r="AA10" s="32">
        <f t="array" ref="AA10">IF($C$9="","",IFERROR(MAX(IF((ROW(مسودة!$C$8:$C$37)=SMALL(IF((ROW(مسودة!$C$8:$C$37)*(مسودة!$C$8:$C$37=$C$9)),ROW(مسودة!$C$8:$C$37)),ROW()-ROW(AA10)+1)),مسودة!AA9:AA$37)),0))</f>
        <v>18</v>
      </c>
      <c r="AB10" s="32">
        <f t="array" ref="AB10">IF($C$9="","",IFERROR(MAX(IF((ROW(مسودة!$C$8:$C$37)=SMALL(IF((ROW(مسودة!$C$8:$C$37)*(مسودة!$C$8:$C$37=$C$9)),ROW(مسودة!$C$8:$C$37)),ROW()-ROW(AB10)+1)),مسودة!AB9:AB$37)),0))</f>
        <v>11</v>
      </c>
      <c r="AC10" s="32">
        <f t="array" ref="AC10">IF($C$9="","",IFERROR(MAX(IF((ROW(مسودة!$C$8:$C$37)=SMALL(IF((ROW(مسودة!$C$8:$C$37)*(مسودة!$C$8:$C$37=$C$9)),ROW(مسودة!$C$8:$C$37)),ROW()-ROW(AC10)+1)),مسودة!AC9:AC$37)),0))</f>
        <v>15</v>
      </c>
      <c r="AD10" s="32">
        <f t="array" ref="AD10">IF($C$9="","",IFERROR(MAX(IF((ROW(مسودة!$C$8:$C$37)=SMALL(IF((ROW(مسودة!$C$8:$C$37)*(مسودة!$C$8:$C$37=$C$9)),ROW(مسودة!$C$8:$C$37)),ROW()-ROW(AD10)+1)),مسودة!AD9:AD$37)),0))</f>
        <v>26</v>
      </c>
      <c r="AE10" s="32">
        <f t="array" ref="AE10">IF($C$9="","",IFERROR(MAX(IF((ROW(مسودة!$C$8:$C$37)=SMALL(IF((ROW(مسودة!$C$8:$C$37)*(مسودة!$C$8:$C$37=$C$9)),ROW(مسودة!$C$8:$C$37)),ROW()-ROW(AE10)+1)),مسودة!AE9:AE$37)),0))</f>
        <v>11</v>
      </c>
      <c r="AF10" s="32">
        <f t="array" ref="AF10">IF($C$9="","",IFERROR(MAX(IF((ROW(مسودة!$C$8:$C$37)=SMALL(IF((ROW(مسودة!$C$8:$C$37)*(مسودة!$C$8:$C$37=$C$9)),ROW(مسودة!$C$8:$C$37)),ROW()-ROW(AF10)+1)),مسودة!AF9:AF$37)),0))</f>
        <v>14</v>
      </c>
      <c r="AG10" s="32">
        <f t="array" ref="AG10">IF($C$9="","",IFERROR(MAX(IF((ROW(مسودة!$C$8:$C$37)=SMALL(IF((ROW(مسودة!$C$8:$C$37)*(مسودة!$C$8:$C$37=$C$9)),ROW(مسودة!$C$8:$C$37)),ROW()-ROW(AG10)+1)),مسودة!AG9:AG$37)),0))</f>
        <v>25</v>
      </c>
      <c r="AH10" s="32">
        <f t="array" ref="AH10">IF($C$9="","",IFERROR(MAX(IF((ROW(مسودة!$C$8:$C$37)=SMALL(IF((ROW(مسودة!$C$8:$C$37)*(مسودة!$C$8:$C$37=$C$9)),ROW(مسودة!$C$8:$C$37)),ROW()-ROW(AH10)+1)),مسودة!AH9:AH$37)),0))</f>
        <v>4</v>
      </c>
      <c r="AI10" s="32">
        <f t="array" ref="AI10">IF($C$9="","",IFERROR(MAX(IF((ROW(مسودة!$C$8:$C$37)=SMALL(IF((ROW(مسودة!$C$8:$C$37)*(مسودة!$C$8:$C$37=$C$9)),ROW(مسودة!$C$8:$C$37)),ROW()-ROW(AI10)+1)),مسودة!AI9:AI$37)),0))</f>
        <v>27</v>
      </c>
      <c r="AJ10" s="32">
        <f t="array" ref="AJ10">IF($C$9="","",IFERROR(MAX(IF((ROW(مسودة!$C$8:$C$37)=SMALL(IF((ROW(مسودة!$C$8:$C$37)*(مسودة!$C$8:$C$37=$C$9)),ROW(مسودة!$C$8:$C$37)),ROW()-ROW(AJ10)+1)),مسودة!AJ9:AJ$37)),0))</f>
        <v>31</v>
      </c>
      <c r="AK10" s="32">
        <f t="array" ref="AK10">IF($C$9="","",IFERROR(MAX(IF((ROW(مسودة!$C$8:$C$37)=SMALL(IF((ROW(مسودة!$C$8:$C$37)*(مسودة!$C$8:$C$37=$C$9)),ROW(مسودة!$C$8:$C$37)),ROW()-ROW(AK10)+1)),مسودة!AK9:AK$37)),0))</f>
        <v>3</v>
      </c>
      <c r="AL10" s="32">
        <f t="array" ref="AL10">IF($C$9="","",IFERROR(MAX(IF((ROW(مسودة!$C$8:$C$37)=SMALL(IF((ROW(مسودة!$C$8:$C$37)*(مسودة!$C$8:$C$37=$C$9)),ROW(مسودة!$C$8:$C$37)),ROW()-ROW(AL10)+1)),مسودة!AL9:AL$37)),0))</f>
        <v>11</v>
      </c>
      <c r="AM10" s="32">
        <f t="array" ref="AM10">IF($C$9="","",IFERROR(MAX(IF((ROW(مسودة!$C$8:$C$37)=SMALL(IF((ROW(مسودة!$C$8:$C$37)*(مسودة!$C$8:$C$37=$C$9)),ROW(مسودة!$C$8:$C$37)),ROW()-ROW(AM10)+1)),مسودة!AM9:AM$37)),0))</f>
        <v>14</v>
      </c>
      <c r="AN10" s="48"/>
      <c r="AO10" s="48"/>
      <c r="AP10" s="48"/>
      <c r="AQ10" s="41"/>
      <c r="AR10" s="41"/>
      <c r="AS10" s="41"/>
      <c r="AT10" s="41"/>
      <c r="AU10" s="96"/>
    </row>
    <row r="11" spans="2:47" ht="28.5" thickBot="1">
      <c r="B11" s="40"/>
      <c r="C11" s="85"/>
      <c r="D11" s="43"/>
      <c r="E11" s="43"/>
      <c r="F11" s="14" t="s">
        <v>32</v>
      </c>
      <c r="G11" s="32">
        <f t="array" ref="G11">IF($C$9="","",IFERROR(MAX(IF((ROW(مسودة!$C$8:$C$37)=SMALL(IF((ROW(مسودة!$C$8:$C$37)*(مسودة!$C$8:$C$37=$C$9)),ROW(مسودة!$C$8:$C$37)),ROW()-ROW(G11)+1)),مسودة!G10:G$37)),0))</f>
        <v>21</v>
      </c>
      <c r="H11" s="32">
        <f t="array" ref="H11">IF($C$9="","",IFERROR(MAX(IF((ROW(مسودة!$C$8:$C$37)=SMALL(IF((ROW(مسودة!$C$8:$C$37)*(مسودة!$C$8:$C$37=$C$9)),ROW(مسودة!$C$8:$C$37)),ROW()-ROW(H11)+1)),مسودة!H10:H$37)),0))</f>
        <v>100</v>
      </c>
      <c r="I11" s="32">
        <f t="array" ref="I11">IF($C$9="","",IFERROR(MAX(IF((ROW(مسودة!$C$8:$C$37)=SMALL(IF((ROW(مسودة!$C$8:$C$37)*(مسودة!$C$8:$C$37=$C$9)),ROW(مسودة!$C$8:$C$37)),ROW()-ROW(I11)+1)),مسودة!I10:I$37)),0))</f>
        <v>121</v>
      </c>
      <c r="J11" s="32">
        <f t="array" ref="J11">IF($C$9="","",IFERROR(MAX(IF((ROW(مسودة!$C$8:$C$37)=SMALL(IF((ROW(مسودة!$C$8:$C$37)*(مسودة!$C$8:$C$37=$C$9)),ROW(مسودة!$C$8:$C$37)),ROW()-ROW(J11)+1)),مسودة!J10:J$37)),0))</f>
        <v>56</v>
      </c>
      <c r="K11" s="32">
        <f t="array" ref="K11">IF($C$9="","",IFERROR(MAX(IF((ROW(مسودة!$C$8:$C$37)=SMALL(IF((ROW(مسودة!$C$8:$C$37)*(مسودة!$C$8:$C$37=$C$9)),ROW(مسودة!$C$8:$C$37)),ROW()-ROW(K11)+1)),مسودة!K10:K$37)),0))</f>
        <v>50</v>
      </c>
      <c r="L11" s="32">
        <f t="array" ref="L11">IF($C$9="","",IFERROR(MAX(IF((ROW(مسودة!$C$8:$C$37)=SMALL(IF((ROW(مسودة!$C$8:$C$37)*(مسودة!$C$8:$C$37=$C$9)),ROW(مسودة!$C$8:$C$37)),ROW()-ROW(L11)+1)),مسودة!L10:L$37)),0))</f>
        <v>106</v>
      </c>
      <c r="M11" s="32">
        <f t="array" ref="M11">IF($C$9="","",IFERROR(MAX(IF((ROW(مسودة!$C$8:$C$37)=SMALL(IF((ROW(مسودة!$C$8:$C$37)*(مسودة!$C$8:$C$37=$C$9)),ROW(مسودة!$C$8:$C$37)),ROW()-ROW(M11)+1)),مسودة!M10:M$37)),0))</f>
        <v>18</v>
      </c>
      <c r="N11" s="32">
        <f t="array" ref="N11">IF($C$9="","",IFERROR(MAX(IF((ROW(مسودة!$C$8:$C$37)=SMALL(IF((ROW(مسودة!$C$8:$C$37)*(مسودة!$C$8:$C$37=$C$9)),ROW(مسودة!$C$8:$C$37)),ROW()-ROW(N11)+1)),مسودة!N10:N$37)),0))</f>
        <v>34</v>
      </c>
      <c r="O11" s="32">
        <f t="array" ref="O11">IF($C$9="","",IFERROR(MAX(IF((ROW(مسودة!$C$8:$C$37)=SMALL(IF((ROW(مسودة!$C$8:$C$37)*(مسودة!$C$8:$C$37=$C$9)),ROW(مسودة!$C$8:$C$37)),ROW()-ROW(O11)+1)),مسودة!O10:O$37)),0))</f>
        <v>52</v>
      </c>
      <c r="P11" s="32">
        <f t="array" ref="P11">IF($C$9="","",IFERROR(MAX(IF((ROW(مسودة!$C$8:$C$37)=SMALL(IF((ROW(مسودة!$C$8:$C$37)*(مسودة!$C$8:$C$37=$C$9)),ROW(مسودة!$C$8:$C$37)),ROW()-ROW(P11)+1)),مسودة!P10:P$37)),0))</f>
        <v>24</v>
      </c>
      <c r="Q11" s="32">
        <f t="array" ref="Q11">IF($C$9="","",IFERROR(MAX(IF((ROW(مسودة!$C$8:$C$37)=SMALL(IF((ROW(مسودة!$C$8:$C$37)*(مسودة!$C$8:$C$37=$C$9)),ROW(مسودة!$C$8:$C$37)),ROW()-ROW(Q11)+1)),مسودة!Q10:Q$37)),0))</f>
        <v>36</v>
      </c>
      <c r="R11" s="32">
        <f t="array" ref="R11">IF($C$9="","",IFERROR(MAX(IF((ROW(مسودة!$C$8:$C$37)=SMALL(IF((ROW(مسودة!$C$8:$C$37)*(مسودة!$C$8:$C$37=$C$9)),ROW(مسودة!$C$8:$C$37)),ROW()-ROW(R11)+1)),مسودة!R10:R$37)),0))</f>
        <v>60</v>
      </c>
      <c r="S11" s="32">
        <f t="array" ref="S11">IF($C$9="","",IFERROR(MAX(IF((ROW(مسودة!$C$8:$C$37)=SMALL(IF((ROW(مسودة!$C$8:$C$37)*(مسودة!$C$8:$C$37=$C$9)),ROW(مسودة!$C$8:$C$37)),ROW()-ROW(S11)+1)),مسودة!S10:S$37)),0))</f>
        <v>27</v>
      </c>
      <c r="T11" s="32">
        <f t="array" ref="T11">IF($C$9="","",IFERROR(MAX(IF((ROW(مسودة!$C$8:$C$37)=SMALL(IF((ROW(مسودة!$C$8:$C$37)*(مسودة!$C$8:$C$37=$C$9)),ROW(مسودة!$C$8:$C$37)),ROW()-ROW(T11)+1)),مسودة!T10:T$37)),0))</f>
        <v>22</v>
      </c>
      <c r="U11" s="32">
        <f t="array" ref="U11">IF($C$9="","",IFERROR(MAX(IF((ROW(مسودة!$C$8:$C$37)=SMALL(IF((ROW(مسودة!$C$8:$C$37)*(مسودة!$C$8:$C$37=$C$9)),ROW(مسودة!$C$8:$C$37)),ROW()-ROW(U11)+1)),مسودة!U10:U$37)),0))</f>
        <v>49</v>
      </c>
      <c r="V11" s="32">
        <f t="array" ref="V11">IF($C$9="","",IFERROR(MAX(IF((ROW(مسودة!$C$8:$C$37)=SMALL(IF((ROW(مسودة!$C$8:$C$37)*(مسودة!$C$8:$C$37=$C$9)),ROW(مسودة!$C$8:$C$37)),ROW()-ROW(V11)+1)),مسودة!V10:V$37)),0))</f>
        <v>34</v>
      </c>
      <c r="W11" s="32">
        <f t="array" ref="W11">IF($C$9="","",IFERROR(MAX(IF((ROW(مسودة!$C$8:$C$37)=SMALL(IF((ROW(مسودة!$C$8:$C$37)*(مسودة!$C$8:$C$37=$C$9)),ROW(مسودة!$C$8:$C$37)),ROW()-ROW(W11)+1)),مسودة!W10:W$37)),0))</f>
        <v>29</v>
      </c>
      <c r="X11" s="32">
        <f t="array" ref="X11">IF($C$9="","",IFERROR(MAX(IF((ROW(مسودة!$C$8:$C$37)=SMALL(IF((ROW(مسودة!$C$8:$C$37)*(مسودة!$C$8:$C$37=$C$9)),ROW(مسودة!$C$8:$C$37)),ROW()-ROW(X11)+1)),مسودة!X10:X$37)),0))</f>
        <v>63</v>
      </c>
      <c r="Y11" s="32">
        <f t="array" ref="Y11">IF($C$9="","",IFERROR(MAX(IF((ROW(مسودة!$C$8:$C$37)=SMALL(IF((ROW(مسودة!$C$8:$C$37)*(مسودة!$C$8:$C$37=$C$9)),ROW(مسودة!$C$8:$C$37)),ROW()-ROW(Y11)+1)),مسودة!Y10:Y$37)),0))</f>
        <v>8</v>
      </c>
      <c r="Z11" s="32">
        <f t="array" ref="Z11">IF($C$9="","",IFERROR(MAX(IF((ROW(مسودة!$C$8:$C$37)=SMALL(IF((ROW(مسودة!$C$8:$C$37)*(مسودة!$C$8:$C$37=$C$9)),ROW(مسودة!$C$8:$C$37)),ROW()-ROW(Z11)+1)),مسودة!Z10:Z$37)),0))</f>
        <v>39</v>
      </c>
      <c r="AA11" s="32">
        <f t="array" ref="AA11">IF($C$9="","",IFERROR(MAX(IF((ROW(مسودة!$C$8:$C$37)=SMALL(IF((ROW(مسودة!$C$8:$C$37)*(مسودة!$C$8:$C$37=$C$9)),ROW(مسودة!$C$8:$C$37)),ROW()-ROW(AA11)+1)),مسودة!AA10:AA$37)),0))</f>
        <v>47</v>
      </c>
      <c r="AB11" s="32">
        <f t="array" ref="AB11">IF($C$9="","",IFERROR(MAX(IF((ROW(مسودة!$C$8:$C$37)=SMALL(IF((ROW(مسودة!$C$8:$C$37)*(مسودة!$C$8:$C$37=$C$9)),ROW(مسودة!$C$8:$C$37)),ROW()-ROW(AB11)+1)),مسودة!AB10:AB$37)),0))</f>
        <v>24</v>
      </c>
      <c r="AC11" s="32">
        <f t="array" ref="AC11">IF($C$9="","",IFERROR(MAX(IF((ROW(مسودة!$C$8:$C$37)=SMALL(IF((ROW(مسودة!$C$8:$C$37)*(مسودة!$C$8:$C$37=$C$9)),ROW(مسودة!$C$8:$C$37)),ROW()-ROW(AC11)+1)),مسودة!AC10:AC$37)),0))</f>
        <v>27</v>
      </c>
      <c r="AD11" s="32">
        <f t="array" ref="AD11">IF($C$9="","",IFERROR(MAX(IF((ROW(مسودة!$C$8:$C$37)=SMALL(IF((ROW(مسودة!$C$8:$C$37)*(مسودة!$C$8:$C$37=$C$9)),ROW(مسودة!$C$8:$C$37)),ROW()-ROW(AD11)+1)),مسودة!AD10:AD$37)),0))</f>
        <v>51</v>
      </c>
      <c r="AE11" s="32">
        <f t="array" ref="AE11">IF($C$9="","",IFERROR(MAX(IF((ROW(مسودة!$C$8:$C$37)=SMALL(IF((ROW(مسودة!$C$8:$C$37)*(مسودة!$C$8:$C$37=$C$9)),ROW(مسودة!$C$8:$C$37)),ROW()-ROW(AE11)+1)),مسودة!AE10:AE$37)),0))</f>
        <v>20</v>
      </c>
      <c r="AF11" s="32">
        <f t="array" ref="AF11">IF($C$9="","",IFERROR(MAX(IF((ROW(مسودة!$C$8:$C$37)=SMALL(IF((ROW(مسودة!$C$8:$C$37)*(مسودة!$C$8:$C$37=$C$9)),ROW(مسودة!$C$8:$C$37)),ROW()-ROW(AF11)+1)),مسودة!AF10:AF$37)),0))</f>
        <v>24</v>
      </c>
      <c r="AG11" s="32">
        <f t="array" ref="AG11">IF($C$9="","",IFERROR(MAX(IF((ROW(مسودة!$C$8:$C$37)=SMALL(IF((ROW(مسودة!$C$8:$C$37)*(مسودة!$C$8:$C$37=$C$9)),ROW(مسودة!$C$8:$C$37)),ROW()-ROW(AG11)+1)),مسودة!AG10:AG$37)),0))</f>
        <v>44</v>
      </c>
      <c r="AH11" s="32">
        <f t="array" ref="AH11">IF($C$9="","",IFERROR(MAX(IF((ROW(مسودة!$C$8:$C$37)=SMALL(IF((ROW(مسودة!$C$8:$C$37)*(مسودة!$C$8:$C$37=$C$9)),ROW(مسودة!$C$8:$C$37)),ROW()-ROW(AH11)+1)),مسودة!AH10:AH$37)),0))</f>
        <v>8</v>
      </c>
      <c r="AI11" s="32">
        <f t="array" ref="AI11">IF($C$9="","",IFERROR(MAX(IF((ROW(مسودة!$C$8:$C$37)=SMALL(IF((ROW(مسودة!$C$8:$C$37)*(مسودة!$C$8:$C$37=$C$9)),ROW(مسودة!$C$8:$C$37)),ROW()-ROW(AI11)+1)),مسودة!AI10:AI$37)),0))</f>
        <v>32</v>
      </c>
      <c r="AJ11" s="32">
        <f t="array" ref="AJ11">IF($C$9="","",IFERROR(MAX(IF((ROW(مسودة!$C$8:$C$37)=SMALL(IF((ROW(مسودة!$C$8:$C$37)*(مسودة!$C$8:$C$37=$C$9)),ROW(مسودة!$C$8:$C$37)),ROW()-ROW(AJ11)+1)),مسودة!AJ10:AJ$37)),0))</f>
        <v>40</v>
      </c>
      <c r="AK11" s="32">
        <f t="array" ref="AK11">IF($C$9="","",IFERROR(MAX(IF((ROW(مسودة!$C$8:$C$37)=SMALL(IF((ROW(مسودة!$C$8:$C$37)*(مسودة!$C$8:$C$37=$C$9)),ROW(مسودة!$C$8:$C$37)),ROW()-ROW(AK11)+1)),مسودة!AK10:AK$37)),0))</f>
        <v>6</v>
      </c>
      <c r="AL11" s="32">
        <f t="array" ref="AL11">IF($C$9="","",IFERROR(MAX(IF((ROW(مسودة!$C$8:$C$37)=SMALL(IF((ROW(مسودة!$C$8:$C$37)*(مسودة!$C$8:$C$37=$C$9)),ROW(مسودة!$C$8:$C$37)),ROW()-ROW(AL11)+1)),مسودة!AL10:AL$37)),0))</f>
        <v>14</v>
      </c>
      <c r="AM11" s="32">
        <f t="array" ref="AM11">IF($C$9="","",IFERROR(MAX(IF((ROW(مسودة!$C$8:$C$37)=SMALL(IF((ROW(مسودة!$C$8:$C$37)*(مسودة!$C$8:$C$37=$C$9)),ROW(مسودة!$C$8:$C$37)),ROW()-ROW(AM11)+1)),مسودة!AM10:AM$37)),0))</f>
        <v>20</v>
      </c>
      <c r="AN11" s="32">
        <f t="array" ref="AN11">IF($C$9="","",IFERROR(MAX(IF((ROW(مسودة!$C$8:$C$37)=SMALL(IF((ROW(مسودة!$C$8:$C$37)*(مسودة!$C$8:$C$37=$C$9)),ROW(مسودة!$C$8:$C$37)),ROW()-ROW(AN11)+1)),مسودة!AN10:AN$37)),0))</f>
        <v>0</v>
      </c>
      <c r="AO11" s="32">
        <f t="array" ref="AO11">IF($C$9="","",IFERROR(MAX(IF((ROW(مسودة!$C$8:$C$37)=SMALL(IF((ROW(مسودة!$C$8:$C$37)*(مسودة!$C$8:$C$37=$C$9)),ROW(مسودة!$C$8:$C$37)),ROW()-ROW(AO11)+1)),مسودة!AO10:AO$37)),0))</f>
        <v>0</v>
      </c>
      <c r="AP11" s="32" t="str">
        <f>IF(AO11&lt;50,"   ",IF(AO11&lt;65,"مقبول",IF(AO11&lt;75,"جيد",IF(AO11&lt;85,"جيدجداً",IF(AO11&lt;=100,"ممتاز","")))))</f>
        <v xml:space="preserve">   </v>
      </c>
      <c r="AQ11" s="41"/>
      <c r="AR11" s="41"/>
      <c r="AS11" s="41"/>
      <c r="AT11" s="41"/>
      <c r="AU11" s="97"/>
    </row>
    <row r="12" spans="2:47" ht="28.5" customHeight="1" thickBot="1">
      <c r="B12" s="40">
        <v>2</v>
      </c>
      <c r="C12" s="90">
        <f t="array" ref="C12">IF(ISERROR(INDEX(مسودة!$C$8:$AV$37,SMALL(IF((مسودة!$AU$8:$AU$37="راسب"),ROW(مسودة!$C$8:$AV$37)-MIN(ROW(مسودة!$C$8:$AV$37))+1,""),ROW(A2)),COLUMN(A2))),"",INDEX(مسودة!$C$8:$AV$37,SMALL(IF((مسودة!$AU$8:$AU$37="راسب"),ROW(مسودة!$C$8:$AV$37)-MIN(ROW(مسودة!$C$8:$AV$37))+1,""),ROW(A2)),COLUMN(A2)))</f>
        <v>605</v>
      </c>
      <c r="D12" s="87" t="str">
        <f>IF(C12&lt;&gt;"",VLOOKUP(C12,مسودة!$C$8:$D$37,2,0),"")</f>
        <v>احمد سالم</v>
      </c>
      <c r="E12" s="87">
        <f>IF(C12&lt;&gt;"",VLOOKUP(C12,مسودة!$C$8:$E$37,3,0),"")</f>
        <v>214</v>
      </c>
      <c r="F12" s="11" t="s">
        <v>30</v>
      </c>
      <c r="G12" s="32">
        <f t="array" ref="G12">IF($C$12="","",IFERROR(MAX(IF((ROW(مسودة!$C$8:$C$37)=SMALL(IF((ROW(مسودة!$C$8:$C$37)*(مسودة!$C$8:$C$37=$C$12)),ROW(مسودة!$C$8:$C$37)),ROW()-ROW(G12)+1)),مسودة!G8:G$37)),0))</f>
        <v>14</v>
      </c>
      <c r="H12" s="32">
        <f t="array" ref="H12">IF($C$12="","",IFERROR(MAX(IF((ROW(مسودة!$C$8:$C$37)=SMALL(IF((ROW(مسودة!$C$8:$C$37)*(مسودة!$C$8:$C$37=$C$12)),ROW(مسودة!$C$8:$C$37)),ROW()-ROW(H12)+1)),مسودة!H8:H$37)),0))</f>
        <v>48</v>
      </c>
      <c r="I12" s="32">
        <f t="array" ref="I12">IF($C$12="","",IFERROR(MAX(IF((ROW(مسودة!$C$8:$C$37)=SMALL(IF((ROW(مسودة!$C$8:$C$37)*(مسودة!$C$8:$C$37=$C$12)),ROW(مسودة!$C$8:$C$37)),ROW()-ROW(I12)+1)),مسودة!I8:I$37)),0))</f>
        <v>62</v>
      </c>
      <c r="J12" s="32">
        <f t="array" ref="J12">IF($C$12="","",IFERROR(MAX(IF((ROW(مسودة!$C$8:$C$37)=SMALL(IF((ROW(مسودة!$C$8:$C$37)*(مسودة!$C$8:$C$37=$C$12)),ROW(مسودة!$C$8:$C$37)),ROW()-ROW(J12)+1)),مسودة!J8:J$37)),0))</f>
        <v>26</v>
      </c>
      <c r="K12" s="32">
        <f t="array" ref="K12">IF($C$12="","",IFERROR(MAX(IF((ROW(مسودة!$C$8:$C$37)=SMALL(IF((ROW(مسودة!$C$8:$C$37)*(مسودة!$C$8:$C$37=$C$12)),ROW(مسودة!$C$8:$C$37)),ROW()-ROW(K12)+1)),مسودة!K8:K$37)),0))</f>
        <v>30</v>
      </c>
      <c r="L12" s="32">
        <f t="array" ref="L12">IF($C$12="","",IFERROR(MAX(IF((ROW(مسودة!$C$8:$C$37)=SMALL(IF((ROW(مسودة!$C$8:$C$37)*(مسودة!$C$8:$C$37=$C$12)),ROW(مسودة!$C$8:$C$37)),ROW()-ROW(L12)+1)),مسودة!L8:L$37)),0))</f>
        <v>56</v>
      </c>
      <c r="M12" s="32">
        <f t="array" ref="M12">IF($C$12="","",IFERROR(MAX(IF((ROW(مسودة!$C$8:$C$37)=SMALL(IF((ROW(مسودة!$C$8:$C$37)*(مسودة!$C$8:$C$37=$C$12)),ROW(مسودة!$C$8:$C$37)),ROW()-ROW(M12)+1)),مسودة!M8:M$37)),0))</f>
        <v>8</v>
      </c>
      <c r="N12" s="32">
        <f t="array" ref="N12">IF($C$12="","",IFERROR(MAX(IF((ROW(مسودة!$C$8:$C$37)=SMALL(IF((ROW(مسودة!$C$8:$C$37)*(مسودة!$C$8:$C$37=$C$12)),ROW(مسودة!$C$8:$C$37)),ROW()-ROW(N12)+1)),مسودة!N8:N$37)),0))</f>
        <v>20</v>
      </c>
      <c r="O12" s="32">
        <f t="array" ref="O12">IF($C$12="","",IFERROR(MAX(IF((ROW(مسودة!$C$8:$C$37)=SMALL(IF((ROW(مسودة!$C$8:$C$37)*(مسودة!$C$8:$C$37=$C$12)),ROW(مسودة!$C$8:$C$37)),ROW()-ROW(O12)+1)),مسودة!O8:O$37)),0))</f>
        <v>28</v>
      </c>
      <c r="P12" s="32">
        <f t="array" ref="P12">IF($C$12="","",IFERROR(MAX(IF((ROW(مسودة!$C$8:$C$37)=SMALL(IF((ROW(مسودة!$C$8:$C$37)*(مسودة!$C$8:$C$37=$C$12)),ROW(مسودة!$C$8:$C$37)),ROW()-ROW(P12)+1)),مسودة!P8:P$37)),0))</f>
        <v>19</v>
      </c>
      <c r="Q12" s="32">
        <f t="array" ref="Q12">IF($C$12="","",IFERROR(MAX(IF((ROW(مسودة!$C$8:$C$37)=SMALL(IF((ROW(مسودة!$C$8:$C$37)*(مسودة!$C$8:$C$37=$C$12)),ROW(مسودة!$C$8:$C$37)),ROW()-ROW(Q12)+1)),مسودة!Q8:Q$37)),0))</f>
        <v>19</v>
      </c>
      <c r="R12" s="32">
        <f t="array" ref="R12">IF($C$12="","",IFERROR(MAX(IF((ROW(مسودة!$C$8:$C$37)=SMALL(IF((ROW(مسودة!$C$8:$C$37)*(مسودة!$C$8:$C$37=$C$12)),ROW(مسودة!$C$8:$C$37)),ROW()-ROW(R12)+1)),مسودة!R8:R$37)),0))</f>
        <v>38</v>
      </c>
      <c r="S12" s="32">
        <f t="array" ref="S12">IF($C$12="","",IFERROR(MAX(IF((ROW(مسودة!$C$8:$C$37)=SMALL(IF((ROW(مسودة!$C$8:$C$37)*(مسودة!$C$8:$C$37=$C$12)),ROW(مسودة!$C$8:$C$37)),ROW()-ROW(S12)+1)),مسودة!S8:S$37)),0))</f>
        <v>16</v>
      </c>
      <c r="T12" s="32">
        <f t="array" ref="T12">IF($C$12="","",IFERROR(MAX(IF((ROW(مسودة!$C$8:$C$37)=SMALL(IF((ROW(مسودة!$C$8:$C$37)*(مسودة!$C$8:$C$37=$C$12)),ROW(مسودة!$C$8:$C$37)),ROW()-ROW(T12)+1)),مسودة!T8:T$37)),0))</f>
        <v>11</v>
      </c>
      <c r="U12" s="32">
        <f t="array" ref="U12">IF($C$12="","",IFERROR(MAX(IF((ROW(مسودة!$C$8:$C$37)=SMALL(IF((ROW(مسودة!$C$8:$C$37)*(مسودة!$C$8:$C$37=$C$12)),ROW(مسودة!$C$8:$C$37)),ROW()-ROW(U12)+1)),مسودة!U8:U$37)),0))</f>
        <v>27</v>
      </c>
      <c r="V12" s="32">
        <f t="array" ref="V12">IF($C$12="","",IFERROR(MAX(IF((ROW(مسودة!$C$8:$C$37)=SMALL(IF((ROW(مسودة!$C$8:$C$37)*(مسودة!$C$8:$C$37=$C$12)),ROW(مسودة!$C$8:$C$37)),ROW()-ROW(V12)+1)),مسودة!V8:V$37)),0))</f>
        <v>16</v>
      </c>
      <c r="W12" s="32">
        <f t="array" ref="W12">IF($C$12="","",IFERROR(MAX(IF((ROW(مسودة!$C$8:$C$37)=SMALL(IF((ROW(مسودة!$C$8:$C$37)*(مسودة!$C$8:$C$37=$C$12)),ROW(مسودة!$C$8:$C$37)),ROW()-ROW(W12)+1)),مسودة!W8:W$37)),0))</f>
        <v>14</v>
      </c>
      <c r="X12" s="32">
        <f t="array" ref="X12">IF($C$12="","",IFERROR(MAX(IF((ROW(مسودة!$C$8:$C$37)=SMALL(IF((ROW(مسودة!$C$8:$C$37)*(مسودة!$C$8:$C$37=$C$12)),ROW(مسودة!$C$8:$C$37)),ROW()-ROW(X12)+1)),مسودة!X8:X$37)),0))</f>
        <v>30</v>
      </c>
      <c r="Y12" s="32">
        <f t="array" ref="Y12">IF($C$12="","",IFERROR(MAX(IF((ROW(مسودة!$C$8:$C$37)=SMALL(IF((ROW(مسودة!$C$8:$C$37)*(مسودة!$C$8:$C$37=$C$12)),ROW(مسودة!$C$8:$C$37)),ROW()-ROW(Y12)+1)),مسودة!Y8:Y$37)),0))</f>
        <v>6</v>
      </c>
      <c r="Z12" s="32">
        <f t="array" ref="Z12">IF($C$12="","",IFERROR(MAX(IF((ROW(مسودة!$C$8:$C$37)=SMALL(IF((ROW(مسودة!$C$8:$C$37)*(مسودة!$C$8:$C$37=$C$12)),ROW(مسودة!$C$8:$C$37)),ROW()-ROW(Z12)+1)),مسودة!Z8:Z$37)),0))</f>
        <v>18</v>
      </c>
      <c r="AA12" s="32">
        <f t="array" ref="AA12">IF($C$12="","",IFERROR(MAX(IF((ROW(مسودة!$C$8:$C$37)=SMALL(IF((ROW(مسودة!$C$8:$C$37)*(مسودة!$C$8:$C$37=$C$12)),ROW(مسودة!$C$8:$C$37)),ROW()-ROW(AA12)+1)),مسودة!AA8:AA$37)),0))</f>
        <v>24</v>
      </c>
      <c r="AB12" s="32">
        <f t="array" ref="AB12">IF($C$12="","",IFERROR(MAX(IF((ROW(مسودة!$C$8:$C$37)=SMALL(IF((ROW(مسودة!$C$8:$C$37)*(مسودة!$C$8:$C$37=$C$12)),ROW(مسودة!$C$8:$C$37)),ROW()-ROW(AB12)+1)),مسودة!AB8:AB$37)),0))</f>
        <v>14</v>
      </c>
      <c r="AC12" s="32">
        <f t="array" ref="AC12">IF($C$12="","",IFERROR(MAX(IF((ROW(مسودة!$C$8:$C$37)=SMALL(IF((ROW(مسودة!$C$8:$C$37)*(مسودة!$C$8:$C$37=$C$12)),ROW(مسودة!$C$8:$C$37)),ROW()-ROW(AC12)+1)),مسودة!AC8:AC$37)),0))</f>
        <v>11</v>
      </c>
      <c r="AD12" s="32">
        <f t="array" ref="AD12">IF($C$12="","",IFERROR(MAX(IF((ROW(مسودة!$C$8:$C$37)=SMALL(IF((ROW(مسودة!$C$8:$C$37)*(مسودة!$C$8:$C$37=$C$12)),ROW(مسودة!$C$8:$C$37)),ROW()-ROW(AD12)+1)),مسودة!AD8:AD$37)),0))</f>
        <v>25</v>
      </c>
      <c r="AE12" s="32">
        <f t="array" ref="AE12">IF($C$12="","",IFERROR(MAX(IF((ROW(مسودة!$C$8:$C$37)=SMALL(IF((ROW(مسودة!$C$8:$C$37)*(مسودة!$C$8:$C$37=$C$12)),ROW(مسودة!$C$8:$C$37)),ROW()-ROW(AE12)+1)),مسودة!AE8:AE$37)),0))</f>
        <v>6</v>
      </c>
      <c r="AF12" s="32">
        <f t="array" ref="AF12">IF($C$12="","",IFERROR(MAX(IF((ROW(مسودة!$C$8:$C$37)=SMALL(IF((ROW(مسودة!$C$8:$C$37)*(مسودة!$C$8:$C$37=$C$12)),ROW(مسودة!$C$8:$C$37)),ROW()-ROW(AF12)+1)),مسودة!AF8:AF$37)),0))</f>
        <v>14</v>
      </c>
      <c r="AG12" s="32">
        <f t="array" ref="AG12">IF($C$12="","",IFERROR(MAX(IF((ROW(مسودة!$C$8:$C$37)=SMALL(IF((ROW(مسودة!$C$8:$C$37)*(مسودة!$C$8:$C$37=$C$12)),ROW(مسودة!$C$8:$C$37)),ROW()-ROW(AG12)+1)),مسودة!AG8:AG$37)),0))</f>
        <v>20</v>
      </c>
      <c r="AH12" s="32">
        <f t="array" ref="AH12">IF($C$12="","",IFERROR(MAX(IF((ROW(مسودة!$C$8:$C$37)=SMALL(IF((ROW(مسودة!$C$8:$C$37)*(مسودة!$C$8:$C$37=$C$12)),ROW(مسودة!$C$8:$C$37)),ROW()-ROW(AH12)+1)),مسودة!AH8:AH$37)),0))</f>
        <v>6</v>
      </c>
      <c r="AI12" s="32">
        <f t="array" ref="AI12">IF($C$12="","",IFERROR(MAX(IF((ROW(مسودة!$C$8:$C$37)=SMALL(IF((ROW(مسودة!$C$8:$C$37)*(مسودة!$C$8:$C$37=$C$12)),ROW(مسودة!$C$8:$C$37)),ROW()-ROW(AI12)+1)),مسودة!AI8:AI$37)),0))</f>
        <v>8</v>
      </c>
      <c r="AJ12" s="32">
        <f t="array" ref="AJ12">IF($C$12="","",IFERROR(MAX(IF((ROW(مسودة!$C$8:$C$37)=SMALL(IF((ROW(مسودة!$C$8:$C$37)*(مسودة!$C$8:$C$37=$C$12)),ROW(مسودة!$C$8:$C$37)),ROW()-ROW(AJ12)+1)),مسودة!AJ8:AJ$37)),0))</f>
        <v>14</v>
      </c>
      <c r="AK12" s="32">
        <f t="array" ref="AK12">IF($C$12="","",IFERROR(MAX(IF((ROW(مسودة!$C$8:$C$37)=SMALL(IF((ROW(مسودة!$C$8:$C$37)*(مسودة!$C$8:$C$37=$C$12)),ROW(مسودة!$C$8:$C$37)),ROW()-ROW(AK12)+1)),مسودة!AK8:AK$37)),0))</f>
        <v>5</v>
      </c>
      <c r="AL12" s="32">
        <f t="array" ref="AL12">IF($C$12="","",IFERROR(MAX(IF((ROW(مسودة!$C$8:$C$37)=SMALL(IF((ROW(مسودة!$C$8:$C$37)*(مسودة!$C$8:$C$37=$C$12)),ROW(مسودة!$C$8:$C$37)),ROW()-ROW(AL12)+1)),مسودة!AL8:AL$37)),0))</f>
        <v>4</v>
      </c>
      <c r="AM12" s="32">
        <f t="array" ref="AM12">IF($C$12="","",IFERROR(MAX(IF((ROW(مسودة!$C$8:$C$37)=SMALL(IF((ROW(مسودة!$C$8:$C$37)*(مسودة!$C$8:$C$37=$C$12)),ROW(مسودة!$C$8:$C$37)),ROW()-ROW(AM12)+1)),مسودة!AM8:AM$37)),0))</f>
        <v>9</v>
      </c>
      <c r="AN12" s="54"/>
      <c r="AO12" s="54"/>
      <c r="AP12" s="47"/>
      <c r="AQ12" s="41"/>
      <c r="AR12" s="41"/>
      <c r="AS12" s="41"/>
      <c r="AT12" s="41"/>
      <c r="AU12" s="95" t="str">
        <f>IFERROR(LOOKUP(2,1/((مسودة!$C$8:$C$37=C12)*(مسودة!$F$8:$F$37=F12)),مسودة!$AV$8:$AV$37),"")</f>
        <v>له دور ثانٍ في :  رياضيات،</v>
      </c>
    </row>
    <row r="13" spans="2:47" ht="28.5" customHeight="1" thickBot="1">
      <c r="B13" s="40"/>
      <c r="C13" s="91"/>
      <c r="D13" s="43"/>
      <c r="E13" s="43"/>
      <c r="F13" s="11" t="s">
        <v>31</v>
      </c>
      <c r="G13" s="32">
        <f t="array" ref="G13">IF($C$12="","",IFERROR(MAX(IF((ROW(مسودة!$C$8:$C$37)=SMALL(IF((ROW(مسودة!$C$8:$C$37)*(مسودة!$C$8:$C$37=$C$12)),ROW(مسودة!$C$8:$C$37)),ROW()-ROW(G13)+1)),مسودة!G9:G$37)),0))</f>
        <v>16</v>
      </c>
      <c r="H13" s="32">
        <f t="array" ref="H13">IF($C$12="","",IFERROR(MAX(IF((ROW(مسودة!$C$8:$C$37)=SMALL(IF((ROW(مسودة!$C$8:$C$37)*(مسودة!$C$8:$C$37=$C$12)),ROW(مسودة!$C$8:$C$37)),ROW()-ROW(H13)+1)),مسودة!H9:H$37)),0))</f>
        <v>58</v>
      </c>
      <c r="I13" s="32">
        <f t="array" ref="I13">IF($C$12="","",IFERROR(MAX(IF((ROW(مسودة!$C$8:$C$37)=SMALL(IF((ROW(مسودة!$C$8:$C$37)*(مسودة!$C$8:$C$37=$C$12)),ROW(مسودة!$C$8:$C$37)),ROW()-ROW(I13)+1)),مسودة!I9:I$37)),0))</f>
        <v>74</v>
      </c>
      <c r="J13" s="32">
        <f t="array" ref="J13">IF($C$12="","",IFERROR(MAX(IF((ROW(مسودة!$C$8:$C$37)=SMALL(IF((ROW(مسودة!$C$8:$C$37)*(مسودة!$C$8:$C$37=$C$12)),ROW(مسودة!$C$8:$C$37)),ROW()-ROW(J13)+1)),مسودة!J9:J$37)),0))</f>
        <v>20</v>
      </c>
      <c r="K13" s="32">
        <f t="array" ref="K13">IF($C$12="","",IFERROR(MAX(IF((ROW(مسودة!$C$8:$C$37)=SMALL(IF((ROW(مسودة!$C$8:$C$37)*(مسودة!$C$8:$C$37=$C$12)),ROW(مسودة!$C$8:$C$37)),ROW()-ROW(K13)+1)),مسودة!K9:K$37)),0))</f>
        <v>29</v>
      </c>
      <c r="L13" s="32">
        <f t="array" ref="L13">IF($C$12="","",IFERROR(MAX(IF((ROW(مسودة!$C$8:$C$37)=SMALL(IF((ROW(مسودة!$C$8:$C$37)*(مسودة!$C$8:$C$37=$C$12)),ROW(مسودة!$C$8:$C$37)),ROW()-ROW(L13)+1)),مسودة!L9:L$37)),0))</f>
        <v>49</v>
      </c>
      <c r="M13" s="32">
        <f t="array" ref="M13">IF($C$12="","",IFERROR(MAX(IF((ROW(مسودة!$C$8:$C$37)=SMALL(IF((ROW(مسودة!$C$8:$C$37)*(مسودة!$C$8:$C$37=$C$12)),ROW(مسودة!$C$8:$C$37)),ROW()-ROW(M13)+1)),مسودة!M9:M$37)),0))</f>
        <v>15</v>
      </c>
      <c r="N13" s="32">
        <f t="array" ref="N13">IF($C$12="","",IFERROR(MAX(IF((ROW(مسودة!$C$8:$C$37)=SMALL(IF((ROW(مسودة!$C$8:$C$37)*(مسودة!$C$8:$C$37=$C$12)),ROW(مسودة!$C$8:$C$37)),ROW()-ROW(N13)+1)),مسودة!N9:N$37)),0))</f>
        <v>18</v>
      </c>
      <c r="O13" s="32">
        <f t="array" ref="O13">IF($C$12="","",IFERROR(MAX(IF((ROW(مسودة!$C$8:$C$37)=SMALL(IF((ROW(مسودة!$C$8:$C$37)*(مسودة!$C$8:$C$37=$C$12)),ROW(مسودة!$C$8:$C$37)),ROW()-ROW(O13)+1)),مسودة!O9:O$37)),0))</f>
        <v>33</v>
      </c>
      <c r="P13" s="32">
        <f t="array" ref="P13">IF($C$12="","",IFERROR(MAX(IF((ROW(مسودة!$C$8:$C$37)=SMALL(IF((ROW(مسودة!$C$8:$C$37)*(مسودة!$C$8:$C$37=$C$12)),ROW(مسودة!$C$8:$C$37)),ROW()-ROW(P13)+1)),مسودة!P9:P$37)),0))</f>
        <v>20</v>
      </c>
      <c r="Q13" s="32">
        <f t="array" ref="Q13">IF($C$12="","",IFERROR(MAX(IF((ROW(مسودة!$C$8:$C$37)=SMALL(IF((ROW(مسودة!$C$8:$C$37)*(مسودة!$C$8:$C$37=$C$12)),ROW(مسودة!$C$8:$C$37)),ROW()-ROW(Q13)+1)),مسودة!Q9:Q$37)),0))</f>
        <v>10</v>
      </c>
      <c r="R13" s="32">
        <f t="array" ref="R13">IF($C$12="","",IFERROR(MAX(IF((ROW(مسودة!$C$8:$C$37)=SMALL(IF((ROW(مسودة!$C$8:$C$37)*(مسودة!$C$8:$C$37=$C$12)),ROW(مسودة!$C$8:$C$37)),ROW()-ROW(R13)+1)),مسودة!R9:R$37)),0))</f>
        <v>30</v>
      </c>
      <c r="S13" s="32">
        <f t="array" ref="S13">IF($C$12="","",IFERROR(MAX(IF((ROW(مسودة!$C$8:$C$37)=SMALL(IF((ROW(مسودة!$C$8:$C$37)*(مسودة!$C$8:$C$37=$C$12)),ROW(مسودة!$C$8:$C$37)),ROW()-ROW(S13)+1)),مسودة!S9:S$37)),0))</f>
        <v>16</v>
      </c>
      <c r="T13" s="32">
        <f t="array" ref="T13">IF($C$12="","",IFERROR(MAX(IF((ROW(مسودة!$C$8:$C$37)=SMALL(IF((ROW(مسودة!$C$8:$C$37)*(مسودة!$C$8:$C$37=$C$12)),ROW(مسودة!$C$8:$C$37)),ROW()-ROW(T13)+1)),مسودة!T9:T$37)),0))</f>
        <v>21</v>
      </c>
      <c r="U13" s="32">
        <f t="array" ref="U13">IF($C$12="","",IFERROR(MAX(IF((ROW(مسودة!$C$8:$C$37)=SMALL(IF((ROW(مسودة!$C$8:$C$37)*(مسودة!$C$8:$C$37=$C$12)),ROW(مسودة!$C$8:$C$37)),ROW()-ROW(U13)+1)),مسودة!U9:U$37)),0))</f>
        <v>37</v>
      </c>
      <c r="V13" s="32">
        <f t="array" ref="V13">IF($C$12="","",IFERROR(MAX(IF((ROW(مسودة!$C$8:$C$37)=SMALL(IF((ROW(مسودة!$C$8:$C$37)*(مسودة!$C$8:$C$37=$C$12)),ROW(مسودة!$C$8:$C$37)),ROW()-ROW(V13)+1)),مسودة!V9:V$37)),0))</f>
        <v>17</v>
      </c>
      <c r="W13" s="32">
        <f t="array" ref="W13">IF($C$12="","",IFERROR(MAX(IF((ROW(مسودة!$C$8:$C$37)=SMALL(IF((ROW(مسودة!$C$8:$C$37)*(مسودة!$C$8:$C$37=$C$12)),ROW(مسودة!$C$8:$C$37)),ROW()-ROW(W13)+1)),مسودة!W9:W$37)),0))</f>
        <v>19</v>
      </c>
      <c r="X13" s="32">
        <f t="array" ref="X13">IF($C$12="","",IFERROR(MAX(IF((ROW(مسودة!$C$8:$C$37)=SMALL(IF((ROW(مسودة!$C$8:$C$37)*(مسودة!$C$8:$C$37=$C$12)),ROW(مسودة!$C$8:$C$37)),ROW()-ROW(X13)+1)),مسودة!X9:X$37)),0))</f>
        <v>36</v>
      </c>
      <c r="Y13" s="32">
        <f t="array" ref="Y13">IF($C$12="","",IFERROR(MAX(IF((ROW(مسودة!$C$8:$C$37)=SMALL(IF((ROW(مسودة!$C$8:$C$37)*(مسودة!$C$8:$C$37=$C$12)),ROW(مسودة!$C$8:$C$37)),ROW()-ROW(Y13)+1)),مسودة!Y9:Y$37)),0))</f>
        <v>9</v>
      </c>
      <c r="Z13" s="32">
        <f t="array" ref="Z13">IF($C$12="","",IFERROR(MAX(IF((ROW(مسودة!$C$8:$C$37)=SMALL(IF((ROW(مسودة!$C$8:$C$37)*(مسودة!$C$8:$C$37=$C$12)),ROW(مسودة!$C$8:$C$37)),ROW()-ROW(Z13)+1)),مسودة!Z9:Z$37)),0))</f>
        <v>24</v>
      </c>
      <c r="AA13" s="32">
        <f t="array" ref="AA13">IF($C$12="","",IFERROR(MAX(IF((ROW(مسودة!$C$8:$C$37)=SMALL(IF((ROW(مسودة!$C$8:$C$37)*(مسودة!$C$8:$C$37=$C$12)),ROW(مسودة!$C$8:$C$37)),ROW()-ROW(AA13)+1)),مسودة!AA9:AA$37)),0))</f>
        <v>33</v>
      </c>
      <c r="AB13" s="32">
        <f t="array" ref="AB13">IF($C$12="","",IFERROR(MAX(IF((ROW(مسودة!$C$8:$C$37)=SMALL(IF((ROW(مسودة!$C$8:$C$37)*(مسودة!$C$8:$C$37=$C$12)),ROW(مسودة!$C$8:$C$37)),ROW()-ROW(AB13)+1)),مسودة!AB9:AB$37)),0))</f>
        <v>14</v>
      </c>
      <c r="AC13" s="32">
        <f t="array" ref="AC13">IF($C$12="","",IFERROR(MAX(IF((ROW(مسودة!$C$8:$C$37)=SMALL(IF((ROW(مسودة!$C$8:$C$37)*(مسودة!$C$8:$C$37=$C$12)),ROW(مسودة!$C$8:$C$37)),ROW()-ROW(AC13)+1)),مسودة!AC9:AC$37)),0))</f>
        <v>18</v>
      </c>
      <c r="AD13" s="32">
        <f t="array" ref="AD13">IF($C$12="","",IFERROR(MAX(IF((ROW(مسودة!$C$8:$C$37)=SMALL(IF((ROW(مسودة!$C$8:$C$37)*(مسودة!$C$8:$C$37=$C$12)),ROW(مسودة!$C$8:$C$37)),ROW()-ROW(AD13)+1)),مسودة!AD9:AD$37)),0))</f>
        <v>32</v>
      </c>
      <c r="AE13" s="32">
        <f t="array" ref="AE13">IF($C$12="","",IFERROR(MAX(IF((ROW(مسودة!$C$8:$C$37)=SMALL(IF((ROW(مسودة!$C$8:$C$37)*(مسودة!$C$8:$C$37=$C$12)),ROW(مسودة!$C$8:$C$37)),ROW()-ROW(AE13)+1)),مسودة!AE9:AE$37)),0))</f>
        <v>12</v>
      </c>
      <c r="AF13" s="32">
        <f t="array" ref="AF13">IF($C$12="","",IFERROR(MAX(IF((ROW(مسودة!$C$8:$C$37)=SMALL(IF((ROW(مسودة!$C$8:$C$37)*(مسودة!$C$8:$C$37=$C$12)),ROW(مسودة!$C$8:$C$37)),ROW()-ROW(AF13)+1)),مسودة!AF9:AF$37)),0))</f>
        <v>14</v>
      </c>
      <c r="AG13" s="32">
        <f t="array" ref="AG13">IF($C$12="","",IFERROR(MAX(IF((ROW(مسودة!$C$8:$C$37)=SMALL(IF((ROW(مسودة!$C$8:$C$37)*(مسودة!$C$8:$C$37=$C$12)),ROW(مسودة!$C$8:$C$37)),ROW()-ROW(AG13)+1)),مسودة!AG9:AG$37)),0))</f>
        <v>26</v>
      </c>
      <c r="AH13" s="32">
        <f t="array" ref="AH13">IF($C$12="","",IFERROR(MAX(IF((ROW(مسودة!$C$8:$C$37)=SMALL(IF((ROW(مسودة!$C$8:$C$37)*(مسودة!$C$8:$C$37=$C$12)),ROW(مسودة!$C$8:$C$37)),ROW()-ROW(AH13)+1)),مسودة!AH9:AH$37)),0))</f>
        <v>10</v>
      </c>
      <c r="AI13" s="32">
        <f t="array" ref="AI13">IF($C$12="","",IFERROR(MAX(IF((ROW(مسودة!$C$8:$C$37)=SMALL(IF((ROW(مسودة!$C$8:$C$37)*(مسودة!$C$8:$C$37=$C$12)),ROW(مسودة!$C$8:$C$37)),ROW()-ROW(AI13)+1)),مسودة!AI9:AI$37)),0))</f>
        <v>16</v>
      </c>
      <c r="AJ13" s="32">
        <f t="array" ref="AJ13">IF($C$12="","",IFERROR(MAX(IF((ROW(مسودة!$C$8:$C$37)=SMALL(IF((ROW(مسودة!$C$8:$C$37)*(مسودة!$C$8:$C$37=$C$12)),ROW(مسودة!$C$8:$C$37)),ROW()-ROW(AJ13)+1)),مسودة!AJ9:AJ$37)),0))</f>
        <v>26</v>
      </c>
      <c r="AK13" s="32">
        <f t="array" ref="AK13">IF($C$12="","",IFERROR(MAX(IF((ROW(مسودة!$C$8:$C$37)=SMALL(IF((ROW(مسودة!$C$8:$C$37)*(مسودة!$C$8:$C$37=$C$12)),ROW(مسودة!$C$8:$C$37)),ROW()-ROW(AK13)+1)),مسودة!AK9:AK$37)),0))</f>
        <v>3</v>
      </c>
      <c r="AL13" s="32">
        <f t="array" ref="AL13">IF($C$12="","",IFERROR(MAX(IF((ROW(مسودة!$C$8:$C$37)=SMALL(IF((ROW(مسودة!$C$8:$C$37)*(مسودة!$C$8:$C$37=$C$12)),ROW(مسودة!$C$8:$C$37)),ROW()-ROW(AL13)+1)),مسودة!AL9:AL$37)),0))</f>
        <v>8</v>
      </c>
      <c r="AM13" s="32">
        <f t="array" ref="AM13">IF($C$12="","",IFERROR(MAX(IF((ROW(مسودة!$C$8:$C$37)=SMALL(IF((ROW(مسودة!$C$8:$C$37)*(مسودة!$C$8:$C$37=$C$12)),ROW(مسودة!$C$8:$C$37)),ROW()-ROW(AM13)+1)),مسودة!AM9:AM$37)),0))</f>
        <v>11</v>
      </c>
      <c r="AN13" s="48"/>
      <c r="AO13" s="48"/>
      <c r="AP13" s="48"/>
      <c r="AQ13" s="41"/>
      <c r="AR13" s="41"/>
      <c r="AS13" s="41"/>
      <c r="AT13" s="41"/>
      <c r="AU13" s="96"/>
    </row>
    <row r="14" spans="2:47" ht="36" customHeight="1" thickBot="1">
      <c r="B14" s="40"/>
      <c r="C14" s="85"/>
      <c r="D14" s="43"/>
      <c r="E14" s="43"/>
      <c r="F14" s="14" t="s">
        <v>32</v>
      </c>
      <c r="G14" s="32">
        <f t="array" ref="G14">IF($C$12="","",IFERROR(MAX(IF((ROW(مسودة!$C$8:$C$37)=SMALL(IF((ROW(مسودة!$C$8:$C$37)*(مسودة!$C$8:$C$37=$C$12)),ROW(مسودة!$C$8:$C$37)),ROW()-ROW(G14)+1)),مسودة!G10:G$37)),0))</f>
        <v>30</v>
      </c>
      <c r="H14" s="32">
        <f t="array" ref="H14">IF($C$12="","",IFERROR(MAX(IF((ROW(مسودة!$C$8:$C$37)=SMALL(IF((ROW(مسودة!$C$8:$C$37)*(مسودة!$C$8:$C$37=$C$12)),ROW(مسودة!$C$8:$C$37)),ROW()-ROW(H14)+1)),مسودة!H10:H$37)),0))</f>
        <v>106</v>
      </c>
      <c r="I14" s="32">
        <f t="array" ref="I14">IF($C$12="","",IFERROR(MAX(IF((ROW(مسودة!$C$8:$C$37)=SMALL(IF((ROW(مسودة!$C$8:$C$37)*(مسودة!$C$8:$C$37=$C$12)),ROW(مسودة!$C$8:$C$37)),ROW()-ROW(I14)+1)),مسودة!I10:I$37)),0))</f>
        <v>136</v>
      </c>
      <c r="J14" s="32">
        <f t="array" ref="J14">IF($C$12="","",IFERROR(MAX(IF((ROW(مسودة!$C$8:$C$37)=SMALL(IF((ROW(مسودة!$C$8:$C$37)*(مسودة!$C$8:$C$37=$C$12)),ROW(مسودة!$C$8:$C$37)),ROW()-ROW(J14)+1)),مسودة!J10:J$37)),0))</f>
        <v>46</v>
      </c>
      <c r="K14" s="32">
        <f t="array" ref="K14">IF($C$12="","",IFERROR(MAX(IF((ROW(مسودة!$C$8:$C$37)=SMALL(IF((ROW(مسودة!$C$8:$C$37)*(مسودة!$C$8:$C$37=$C$12)),ROW(مسودة!$C$8:$C$37)),ROW()-ROW(K14)+1)),مسودة!K10:K$37)),0))</f>
        <v>59</v>
      </c>
      <c r="L14" s="32">
        <f t="array" ref="L14">IF($C$12="","",IFERROR(MAX(IF((ROW(مسودة!$C$8:$C$37)=SMALL(IF((ROW(مسودة!$C$8:$C$37)*(مسودة!$C$8:$C$37=$C$12)),ROW(مسودة!$C$8:$C$37)),ROW()-ROW(L14)+1)),مسودة!L10:L$37)),0))</f>
        <v>105</v>
      </c>
      <c r="M14" s="32">
        <f t="array" ref="M14">IF($C$12="","",IFERROR(MAX(IF((ROW(مسودة!$C$8:$C$37)=SMALL(IF((ROW(مسودة!$C$8:$C$37)*(مسودة!$C$8:$C$37=$C$12)),ROW(مسودة!$C$8:$C$37)),ROW()-ROW(M14)+1)),مسودة!M10:M$37)),0))</f>
        <v>23</v>
      </c>
      <c r="N14" s="32">
        <f t="array" ref="N14">IF($C$12="","",IFERROR(MAX(IF((ROW(مسودة!$C$8:$C$37)=SMALL(IF((ROW(مسودة!$C$8:$C$37)*(مسودة!$C$8:$C$37=$C$12)),ROW(مسودة!$C$8:$C$37)),ROW()-ROW(N14)+1)),مسودة!N10:N$37)),0))</f>
        <v>38</v>
      </c>
      <c r="O14" s="32">
        <f t="array" ref="O14">IF($C$12="","",IFERROR(MAX(IF((ROW(مسودة!$C$8:$C$37)=SMALL(IF((ROW(مسودة!$C$8:$C$37)*(مسودة!$C$8:$C$37=$C$12)),ROW(مسودة!$C$8:$C$37)),ROW()-ROW(O14)+1)),مسودة!O10:O$37)),0))</f>
        <v>0</v>
      </c>
      <c r="P14" s="32">
        <f t="array" ref="P14">IF($C$12="","",IFERROR(MAX(IF((ROW(مسودة!$C$8:$C$37)=SMALL(IF((ROW(مسودة!$C$8:$C$37)*(مسودة!$C$8:$C$37=$C$12)),ROW(مسودة!$C$8:$C$37)),ROW()-ROW(P14)+1)),مسودة!P10:P$37)),0))</f>
        <v>39</v>
      </c>
      <c r="Q14" s="32">
        <f t="array" ref="Q14">IF($C$12="","",IFERROR(MAX(IF((ROW(مسودة!$C$8:$C$37)=SMALL(IF((ROW(مسودة!$C$8:$C$37)*(مسودة!$C$8:$C$37=$C$12)),ROW(مسودة!$C$8:$C$37)),ROW()-ROW(Q14)+1)),مسودة!Q10:Q$37)),0))</f>
        <v>29</v>
      </c>
      <c r="R14" s="32">
        <f t="array" ref="R14">IF($C$12="","",IFERROR(MAX(IF((ROW(مسودة!$C$8:$C$37)=SMALL(IF((ROW(مسودة!$C$8:$C$37)*(مسودة!$C$8:$C$37=$C$12)),ROW(مسودة!$C$8:$C$37)),ROW()-ROW(R14)+1)),مسودة!R10:R$37)),0))</f>
        <v>68</v>
      </c>
      <c r="S14" s="32">
        <f t="array" ref="S14">IF($C$12="","",IFERROR(MAX(IF((ROW(مسودة!$C$8:$C$37)=SMALL(IF((ROW(مسودة!$C$8:$C$37)*(مسودة!$C$8:$C$37=$C$12)),ROW(مسودة!$C$8:$C$37)),ROW()-ROW(S14)+1)),مسودة!S10:S$37)),0))</f>
        <v>32</v>
      </c>
      <c r="T14" s="32">
        <f t="array" ref="T14">IF($C$12="","",IFERROR(MAX(IF((ROW(مسودة!$C$8:$C$37)=SMALL(IF((ROW(مسودة!$C$8:$C$37)*(مسودة!$C$8:$C$37=$C$12)),ROW(مسودة!$C$8:$C$37)),ROW()-ROW(T14)+1)),مسودة!T10:T$37)),0))</f>
        <v>32</v>
      </c>
      <c r="U14" s="32">
        <f t="array" ref="U14">IF($C$12="","",IFERROR(MAX(IF((ROW(مسودة!$C$8:$C$37)=SMALL(IF((ROW(مسودة!$C$8:$C$37)*(مسودة!$C$8:$C$37=$C$12)),ROW(مسودة!$C$8:$C$37)),ROW()-ROW(U14)+1)),مسودة!U10:U$37)),0))</f>
        <v>64</v>
      </c>
      <c r="V14" s="32">
        <f t="array" ref="V14">IF($C$12="","",IFERROR(MAX(IF((ROW(مسودة!$C$8:$C$37)=SMALL(IF((ROW(مسودة!$C$8:$C$37)*(مسودة!$C$8:$C$37=$C$12)),ROW(مسودة!$C$8:$C$37)),ROW()-ROW(V14)+1)),مسودة!V10:V$37)),0))</f>
        <v>33</v>
      </c>
      <c r="W14" s="32">
        <f t="array" ref="W14">IF($C$12="","",IFERROR(MAX(IF((ROW(مسودة!$C$8:$C$37)=SMALL(IF((ROW(مسودة!$C$8:$C$37)*(مسودة!$C$8:$C$37=$C$12)),ROW(مسودة!$C$8:$C$37)),ROW()-ROW(W14)+1)),مسودة!W10:W$37)),0))</f>
        <v>33</v>
      </c>
      <c r="X14" s="32">
        <f t="array" ref="X14">IF($C$12="","",IFERROR(MAX(IF((ROW(مسودة!$C$8:$C$37)=SMALL(IF((ROW(مسودة!$C$8:$C$37)*(مسودة!$C$8:$C$37=$C$12)),ROW(مسودة!$C$8:$C$37)),ROW()-ROW(X14)+1)),مسودة!X10:X$37)),0))</f>
        <v>66</v>
      </c>
      <c r="Y14" s="32">
        <f t="array" ref="Y14">IF($C$12="","",IFERROR(MAX(IF((ROW(مسودة!$C$8:$C$37)=SMALL(IF((ROW(مسودة!$C$8:$C$37)*(مسودة!$C$8:$C$37=$C$12)),ROW(مسودة!$C$8:$C$37)),ROW()-ROW(Y14)+1)),مسودة!Y10:Y$37)),0))</f>
        <v>15</v>
      </c>
      <c r="Z14" s="32">
        <f t="array" ref="Z14">IF($C$12="","",IFERROR(MAX(IF((ROW(مسودة!$C$8:$C$37)=SMALL(IF((ROW(مسودة!$C$8:$C$37)*(مسودة!$C$8:$C$37=$C$12)),ROW(مسودة!$C$8:$C$37)),ROW()-ROW(Z14)+1)),مسودة!Z10:Z$37)),0))</f>
        <v>42</v>
      </c>
      <c r="AA14" s="32">
        <f t="array" ref="AA14">IF($C$12="","",IFERROR(MAX(IF((ROW(مسودة!$C$8:$C$37)=SMALL(IF((ROW(مسودة!$C$8:$C$37)*(مسودة!$C$8:$C$37=$C$12)),ROW(مسودة!$C$8:$C$37)),ROW()-ROW(AA14)+1)),مسودة!AA10:AA$37)),0))</f>
        <v>57</v>
      </c>
      <c r="AB14" s="32">
        <f t="array" ref="AB14">IF($C$12="","",IFERROR(MAX(IF((ROW(مسودة!$C$8:$C$37)=SMALL(IF((ROW(مسودة!$C$8:$C$37)*(مسودة!$C$8:$C$37=$C$12)),ROW(مسودة!$C$8:$C$37)),ROW()-ROW(AB14)+1)),مسودة!AB10:AB$37)),0))</f>
        <v>28</v>
      </c>
      <c r="AC14" s="32">
        <f t="array" ref="AC14">IF($C$12="","",IFERROR(MAX(IF((ROW(مسودة!$C$8:$C$37)=SMALL(IF((ROW(مسودة!$C$8:$C$37)*(مسودة!$C$8:$C$37=$C$12)),ROW(مسودة!$C$8:$C$37)),ROW()-ROW(AC14)+1)),مسودة!AC10:AC$37)),0))</f>
        <v>29</v>
      </c>
      <c r="AD14" s="32">
        <f t="array" ref="AD14">IF($C$12="","",IFERROR(MAX(IF((ROW(مسودة!$C$8:$C$37)=SMALL(IF((ROW(مسودة!$C$8:$C$37)*(مسودة!$C$8:$C$37=$C$12)),ROW(مسودة!$C$8:$C$37)),ROW()-ROW(AD14)+1)),مسودة!AD10:AD$37)),0))</f>
        <v>57</v>
      </c>
      <c r="AE14" s="32">
        <f t="array" ref="AE14">IF($C$12="","",IFERROR(MAX(IF((ROW(مسودة!$C$8:$C$37)=SMALL(IF((ROW(مسودة!$C$8:$C$37)*(مسودة!$C$8:$C$37=$C$12)),ROW(مسودة!$C$8:$C$37)),ROW()-ROW(AE14)+1)),مسودة!AE10:AE$37)),0))</f>
        <v>18</v>
      </c>
      <c r="AF14" s="32">
        <f t="array" ref="AF14">IF($C$12="","",IFERROR(MAX(IF((ROW(مسودة!$C$8:$C$37)=SMALL(IF((ROW(مسودة!$C$8:$C$37)*(مسودة!$C$8:$C$37=$C$12)),ROW(مسودة!$C$8:$C$37)),ROW()-ROW(AF14)+1)),مسودة!AF10:AF$37)),0))</f>
        <v>28</v>
      </c>
      <c r="AG14" s="32">
        <f t="array" ref="AG14">IF($C$12="","",IFERROR(MAX(IF((ROW(مسودة!$C$8:$C$37)=SMALL(IF((ROW(مسودة!$C$8:$C$37)*(مسودة!$C$8:$C$37=$C$12)),ROW(مسودة!$C$8:$C$37)),ROW()-ROW(AG14)+1)),مسودة!AG10:AG$37)),0))</f>
        <v>46</v>
      </c>
      <c r="AH14" s="32">
        <f t="array" ref="AH14">IF($C$12="","",IFERROR(MAX(IF((ROW(مسودة!$C$8:$C$37)=SMALL(IF((ROW(مسودة!$C$8:$C$37)*(مسودة!$C$8:$C$37=$C$12)),ROW(مسودة!$C$8:$C$37)),ROW()-ROW(AH14)+1)),مسودة!AH10:AH$37)),0))</f>
        <v>16</v>
      </c>
      <c r="AI14" s="32">
        <f t="array" ref="AI14">IF($C$12="","",IFERROR(MAX(IF((ROW(مسودة!$C$8:$C$37)=SMALL(IF((ROW(مسودة!$C$8:$C$37)*(مسودة!$C$8:$C$37=$C$12)),ROW(مسودة!$C$8:$C$37)),ROW()-ROW(AI14)+1)),مسودة!AI10:AI$37)),0))</f>
        <v>24</v>
      </c>
      <c r="AJ14" s="32">
        <f t="array" ref="AJ14">IF($C$12="","",IFERROR(MAX(IF((ROW(مسودة!$C$8:$C$37)=SMALL(IF((ROW(مسودة!$C$8:$C$37)*(مسودة!$C$8:$C$37=$C$12)),ROW(مسودة!$C$8:$C$37)),ROW()-ROW(AJ14)+1)),مسودة!AJ10:AJ$37)),0))</f>
        <v>40</v>
      </c>
      <c r="AK14" s="32">
        <f t="array" ref="AK14">IF($C$12="","",IFERROR(MAX(IF((ROW(مسودة!$C$8:$C$37)=SMALL(IF((ROW(مسودة!$C$8:$C$37)*(مسودة!$C$8:$C$37=$C$12)),ROW(مسودة!$C$8:$C$37)),ROW()-ROW(AK14)+1)),مسودة!AK10:AK$37)),0))</f>
        <v>8</v>
      </c>
      <c r="AL14" s="32">
        <f t="array" ref="AL14">IF($C$12="","",IFERROR(MAX(IF((ROW(مسودة!$C$8:$C$37)=SMALL(IF((ROW(مسودة!$C$8:$C$37)*(مسودة!$C$8:$C$37=$C$12)),ROW(مسودة!$C$8:$C$37)),ROW()-ROW(AL14)+1)),مسودة!AL10:AL$37)),0))</f>
        <v>12</v>
      </c>
      <c r="AM14" s="32">
        <f t="array" ref="AM14">IF($C$12="","",IFERROR(MAX(IF((ROW(مسودة!$C$8:$C$37)=SMALL(IF((ROW(مسودة!$C$8:$C$37)*(مسودة!$C$8:$C$37=$C$12)),ROW(مسودة!$C$8:$C$37)),ROW()-ROW(AM14)+1)),مسودة!AM10:AM$37)),0))</f>
        <v>20</v>
      </c>
      <c r="AN14" s="32">
        <f t="array" ref="AN14">IF($C$12="","",IFERROR(MAX(IF((ROW(مسودة!$C$8:$C$37)=SMALL(IF((ROW(مسودة!$C$8:$C$37)*(مسودة!$C$8:$C$37=$C$12)),ROW(مسودة!$C$8:$C$37)),ROW()-ROW(AN14)+1)),مسودة!AN10:AN$37)),0))</f>
        <v>0</v>
      </c>
      <c r="AO14" s="32">
        <f t="array" ref="AO14">IF($C$12="","",IFERROR(MAX(IF((ROW(مسودة!$C$8:$C$37)=SMALL(IF((ROW(مسودة!$C$8:$C$37)*(مسودة!$C$8:$C$37=$C$12)),ROW(مسودة!$C$8:$C$37)),ROW()-ROW(AO14)+1)),مسودة!AO10:AO$37)),0))</f>
        <v>0</v>
      </c>
      <c r="AP14" s="32" t="str">
        <f>IF(AO14&lt;50,"   ",IF(AO14&lt;65,"مقبول",IF(AO14&lt;75,"جيد",IF(AO14&lt;85,"جيدجداً",IF(AO14&lt;=100,"ممتاز","")))))</f>
        <v xml:space="preserve">   </v>
      </c>
      <c r="AQ14" s="41"/>
      <c r="AR14" s="41"/>
      <c r="AS14" s="41"/>
      <c r="AT14" s="41"/>
      <c r="AU14" s="97"/>
    </row>
    <row r="15" spans="2:47" ht="28.5" customHeight="1" thickBot="1">
      <c r="B15" s="40">
        <v>3</v>
      </c>
      <c r="C15" s="90">
        <f t="array" ref="C15">IF(ISERROR(INDEX(مسودة!$C$8:$AV$37,SMALL(IF((مسودة!$AU$8:$AU$37="راسب"),ROW(مسودة!$C$8:$AV$37)-MIN(ROW(مسودة!$C$8:$AV$37))+1,""),ROW(A3)),COLUMN(A3))),"",INDEX(مسودة!$C$8:$AV$37,SMALL(IF((مسودة!$AU$8:$AU$37="راسب"),ROW(مسودة!$C$8:$AV$37)-MIN(ROW(مسودة!$C$8:$AV$37))+1,""),ROW(A3)),COLUMN(A3)))</f>
        <v>608</v>
      </c>
      <c r="D15" s="87" t="str">
        <f>IF(C15&lt;&gt;"",VLOOKUP(C15,مسودة!$C$8:$D$37,2,0),"")</f>
        <v>احمد احمد</v>
      </c>
      <c r="E15" s="87">
        <f>IF(C15&lt;&gt;"",VLOOKUP(C15,مسودة!$C$8:$E$37,3,0),"")</f>
        <v>216</v>
      </c>
      <c r="F15" s="11" t="s">
        <v>30</v>
      </c>
      <c r="G15" s="32">
        <f t="array" ref="G15">IF($C$15="","",IFERROR(MAX(IF((ROW(مسودة!$C$8:$C$37)=SMALL(IF((ROW(مسودة!$C$8:$C$37)*(مسودة!$C$8:$C$37=$C$15)),ROW(مسودة!$C$8:$C$37)),ROW()-ROW(G15)+1)),مسودة!G8:G$37)),0))</f>
        <v>8</v>
      </c>
      <c r="H15" s="32">
        <f t="array" ref="H15">IF($C$15="","",IFERROR(MAX(IF((ROW(مسودة!$C$8:$C$37)=SMALL(IF((ROW(مسودة!$C$8:$C$37)*(مسودة!$C$8:$C$37=$C$15)),ROW(مسودة!$C$8:$C$37)),ROW()-ROW(H15)+1)),مسودة!H8:H$37)),0))</f>
        <v>12</v>
      </c>
      <c r="I15" s="32">
        <f t="array" ref="I15">IF($C$15="","",IFERROR(MAX(IF((ROW(مسودة!$C$8:$C$37)=SMALL(IF((ROW(مسودة!$C$8:$C$37)*(مسودة!$C$8:$C$37=$C$15)),ROW(مسودة!$C$8:$C$37)),ROW()-ROW(I15)+1)),مسودة!I8:I$37)),0))</f>
        <v>20</v>
      </c>
      <c r="J15" s="32">
        <f t="array" ref="J15">IF($C$15="","",IFERROR(MAX(IF((ROW(مسودة!$C$8:$C$37)=SMALL(IF((ROW(مسودة!$C$8:$C$37)*(مسودة!$C$8:$C$37=$C$15)),ROW(مسودة!$C$8:$C$37)),ROW()-ROW(J15)+1)),مسودة!J8:J$37)),0))</f>
        <v>9</v>
      </c>
      <c r="K15" s="32">
        <f t="array" ref="K15">IF($C$15="","",IFERROR(MAX(IF((ROW(مسودة!$C$8:$C$37)=SMALL(IF((ROW(مسودة!$C$8:$C$37)*(مسودة!$C$8:$C$37=$C$15)),ROW(مسودة!$C$8:$C$37)),ROW()-ROW(K15)+1)),مسودة!K8:K$37)),0))</f>
        <v>5</v>
      </c>
      <c r="L15" s="32">
        <f t="array" ref="L15">IF($C$15="","",IFERROR(MAX(IF((ROW(مسودة!$C$8:$C$37)=SMALL(IF((ROW(مسودة!$C$8:$C$37)*(مسودة!$C$8:$C$37=$C$15)),ROW(مسودة!$C$8:$C$37)),ROW()-ROW(L15)+1)),مسودة!L8:L$37)),0))</f>
        <v>14</v>
      </c>
      <c r="M15" s="32">
        <f t="array" ref="M15">IF($C$15="","",IFERROR(MAX(IF((ROW(مسودة!$C$8:$C$37)=SMALL(IF((ROW(مسودة!$C$8:$C$37)*(مسودة!$C$8:$C$37=$C$15)),ROW(مسودة!$C$8:$C$37)),ROW()-ROW(M15)+1)),مسودة!M8:M$37)),0))</f>
        <v>17</v>
      </c>
      <c r="N15" s="32">
        <f t="array" ref="N15">IF($C$15="","",IFERROR(MAX(IF((ROW(مسودة!$C$8:$C$37)=SMALL(IF((ROW(مسودة!$C$8:$C$37)*(مسودة!$C$8:$C$37=$C$15)),ROW(مسودة!$C$8:$C$37)),ROW()-ROW(N15)+1)),مسودة!N8:N$37)),0))</f>
        <v>0</v>
      </c>
      <c r="O15" s="32">
        <f t="array" ref="O15">IF($C$15="","",IFERROR(MAX(IF((ROW(مسودة!$C$8:$C$37)=SMALL(IF((ROW(مسودة!$C$8:$C$37)*(مسودة!$C$8:$C$37=$C$15)),ROW(مسودة!$C$8:$C$37)),ROW()-ROW(O15)+1)),مسودة!O8:O$37)),0))</f>
        <v>17</v>
      </c>
      <c r="P15" s="32">
        <f t="array" ref="P15">IF($C$15="","",IFERROR(MAX(IF((ROW(مسودة!$C$8:$C$37)=SMALL(IF((ROW(مسودة!$C$8:$C$37)*(مسودة!$C$8:$C$37=$C$15)),ROW(مسودة!$C$8:$C$37)),ROW()-ROW(P15)+1)),مسودة!P8:P$37)),0))</f>
        <v>11</v>
      </c>
      <c r="Q15" s="32">
        <f t="array" ref="Q15">IF($C$15="","",IFERROR(MAX(IF((ROW(مسودة!$C$8:$C$37)=SMALL(IF((ROW(مسودة!$C$8:$C$37)*(مسودة!$C$8:$C$37=$C$15)),ROW(مسودة!$C$8:$C$37)),ROW()-ROW(Q15)+1)),مسودة!Q8:Q$37)),0))</f>
        <v>8</v>
      </c>
      <c r="R15" s="32">
        <f t="array" ref="R15">IF($C$15="","",IFERROR(MAX(IF((ROW(مسودة!$C$8:$C$37)=SMALL(IF((ROW(مسودة!$C$8:$C$37)*(مسودة!$C$8:$C$37=$C$15)),ROW(مسودة!$C$8:$C$37)),ROW()-ROW(R15)+1)),مسودة!R8:R$37)),0))</f>
        <v>19</v>
      </c>
      <c r="S15" s="32">
        <f t="array" ref="S15">IF($C$15="","",IFERROR(MAX(IF((ROW(مسودة!$C$8:$C$37)=SMALL(IF((ROW(مسودة!$C$8:$C$37)*(مسودة!$C$8:$C$37=$C$15)),ROW(مسودة!$C$8:$C$37)),ROW()-ROW(S15)+1)),مسودة!S8:S$37)),0))</f>
        <v>12</v>
      </c>
      <c r="T15" s="32">
        <f t="array" ref="T15">IF($C$15="","",IFERROR(MAX(IF((ROW(مسودة!$C$8:$C$37)=SMALL(IF((ROW(مسودة!$C$8:$C$37)*(مسودة!$C$8:$C$37=$C$15)),ROW(مسودة!$C$8:$C$37)),ROW()-ROW(T15)+1)),مسودة!T8:T$37)),0))</f>
        <v>20</v>
      </c>
      <c r="U15" s="32">
        <f t="array" ref="U15">IF($C$15="","",IFERROR(MAX(IF((ROW(مسودة!$C$8:$C$37)=SMALL(IF((ROW(مسودة!$C$8:$C$37)*(مسودة!$C$8:$C$37=$C$15)),ROW(مسودة!$C$8:$C$37)),ROW()-ROW(U15)+1)),مسودة!U8:U$37)),0))</f>
        <v>32</v>
      </c>
      <c r="V15" s="32">
        <f t="array" ref="V15">IF($C$15="","",IFERROR(MAX(IF((ROW(مسودة!$C$8:$C$37)=SMALL(IF((ROW(مسودة!$C$8:$C$37)*(مسودة!$C$8:$C$37=$C$15)),ROW(مسودة!$C$8:$C$37)),ROW()-ROW(V15)+1)),مسودة!V8:V$37)),0))</f>
        <v>18</v>
      </c>
      <c r="W15" s="32">
        <f t="array" ref="W15">IF($C$15="","",IFERROR(MAX(IF((ROW(مسودة!$C$8:$C$37)=SMALL(IF((ROW(مسودة!$C$8:$C$37)*(مسودة!$C$8:$C$37=$C$15)),ROW(مسودة!$C$8:$C$37)),ROW()-ROW(W15)+1)),مسودة!W8:W$37)),0))</f>
        <v>12</v>
      </c>
      <c r="X15" s="32">
        <f t="array" ref="X15">IF($C$15="","",IFERROR(MAX(IF((ROW(مسودة!$C$8:$C$37)=SMALL(IF((ROW(مسودة!$C$8:$C$37)*(مسودة!$C$8:$C$37=$C$15)),ROW(مسودة!$C$8:$C$37)),ROW()-ROW(X15)+1)),مسودة!X8:X$37)),0))</f>
        <v>30</v>
      </c>
      <c r="Y15" s="32">
        <f t="array" ref="Y15">IF($C$15="","",IFERROR(MAX(IF((ROW(مسودة!$C$8:$C$37)=SMALL(IF((ROW(مسودة!$C$8:$C$37)*(مسودة!$C$8:$C$37=$C$15)),ROW(مسودة!$C$8:$C$37)),ROW()-ROW(Y15)+1)),مسودة!Y8:Y$37)),0))</f>
        <v>5</v>
      </c>
      <c r="Z15" s="32">
        <f t="array" ref="Z15">IF($C$15="","",IFERROR(MAX(IF((ROW(مسودة!$C$8:$C$37)=SMALL(IF((ROW(مسودة!$C$8:$C$37)*(مسودة!$C$8:$C$37=$C$15)),ROW(مسودة!$C$8:$C$37)),ROW()-ROW(Z15)+1)),مسودة!Z8:Z$37)),0))</f>
        <v>9</v>
      </c>
      <c r="AA15" s="32">
        <f t="array" ref="AA15">IF($C$15="","",IFERROR(MAX(IF((ROW(مسودة!$C$8:$C$37)=SMALL(IF((ROW(مسودة!$C$8:$C$37)*(مسودة!$C$8:$C$37=$C$15)),ROW(مسودة!$C$8:$C$37)),ROW()-ROW(AA15)+1)),مسودة!AA8:AA$37)),0))</f>
        <v>14</v>
      </c>
      <c r="AB15" s="32">
        <f t="array" ref="AB15">IF($C$15="","",IFERROR(MAX(IF((ROW(مسودة!$C$8:$C$37)=SMALL(IF((ROW(مسودة!$C$8:$C$37)*(مسودة!$C$8:$C$37=$C$15)),ROW(مسودة!$C$8:$C$37)),ROW()-ROW(AB15)+1)),مسودة!AB8:AB$37)),0))</f>
        <v>12</v>
      </c>
      <c r="AC15" s="32">
        <f t="array" ref="AC15">IF($C$15="","",IFERROR(MAX(IF((ROW(مسودة!$C$8:$C$37)=SMALL(IF((ROW(مسودة!$C$8:$C$37)*(مسودة!$C$8:$C$37=$C$15)),ROW(مسودة!$C$8:$C$37)),ROW()-ROW(AC15)+1)),مسودة!AC8:AC$37)),0))</f>
        <v>14</v>
      </c>
      <c r="AD15" s="32">
        <f t="array" ref="AD15">IF($C$15="","",IFERROR(MAX(IF((ROW(مسودة!$C$8:$C$37)=SMALL(IF((ROW(مسودة!$C$8:$C$37)*(مسودة!$C$8:$C$37=$C$15)),ROW(مسودة!$C$8:$C$37)),ROW()-ROW(AD15)+1)),مسودة!AD8:AD$37)),0))</f>
        <v>26</v>
      </c>
      <c r="AE15" s="32">
        <f t="array" ref="AE15">IF($C$15="","",IFERROR(MAX(IF((ROW(مسودة!$C$8:$C$37)=SMALL(IF((ROW(مسودة!$C$8:$C$37)*(مسودة!$C$8:$C$37=$C$15)),ROW(مسودة!$C$8:$C$37)),ROW()-ROW(AE15)+1)),مسودة!AE8:AE$37)),0))</f>
        <v>4</v>
      </c>
      <c r="AF15" s="32">
        <f t="array" ref="AF15">IF($C$15="","",IFERROR(MAX(IF((ROW(مسودة!$C$8:$C$37)=SMALL(IF((ROW(مسودة!$C$8:$C$37)*(مسودة!$C$8:$C$37=$C$15)),ROW(مسودة!$C$8:$C$37)),ROW()-ROW(AF15)+1)),مسودة!AF8:AF$37)),0))</f>
        <v>5</v>
      </c>
      <c r="AG15" s="32">
        <f t="array" ref="AG15">IF($C$15="","",IFERROR(MAX(IF((ROW(مسودة!$C$8:$C$37)=SMALL(IF((ROW(مسودة!$C$8:$C$37)*(مسودة!$C$8:$C$37=$C$15)),ROW(مسودة!$C$8:$C$37)),ROW()-ROW(AG15)+1)),مسودة!AG8:AG$37)),0))</f>
        <v>9</v>
      </c>
      <c r="AH15" s="32">
        <f t="array" ref="AH15">IF($C$15="","",IFERROR(MAX(IF((ROW(مسودة!$C$8:$C$37)=SMALL(IF((ROW(مسودة!$C$8:$C$37)*(مسودة!$C$8:$C$37=$C$15)),ROW(مسودة!$C$8:$C$37)),ROW()-ROW(AH15)+1)),مسودة!AH8:AH$37)),0))</f>
        <v>6</v>
      </c>
      <c r="AI15" s="32">
        <f t="array" ref="AI15">IF($C$15="","",IFERROR(MAX(IF((ROW(مسودة!$C$8:$C$37)=SMALL(IF((ROW(مسودة!$C$8:$C$37)*(مسودة!$C$8:$C$37=$C$15)),ROW(مسودة!$C$8:$C$37)),ROW()-ROW(AI15)+1)),مسودة!AI8:AI$37)),0))</f>
        <v>10</v>
      </c>
      <c r="AJ15" s="32">
        <f t="array" ref="AJ15">IF($C$15="","",IFERROR(MAX(IF((ROW(مسودة!$C$8:$C$37)=SMALL(IF((ROW(مسودة!$C$8:$C$37)*(مسودة!$C$8:$C$37=$C$15)),ROW(مسودة!$C$8:$C$37)),ROW()-ROW(AJ15)+1)),مسودة!AJ8:AJ$37)),0))</f>
        <v>16</v>
      </c>
      <c r="AK15" s="32">
        <f t="array" ref="AK15">IF($C$15="","",IFERROR(MAX(IF((ROW(مسودة!$C$8:$C$37)=SMALL(IF((ROW(مسودة!$C$8:$C$37)*(مسودة!$C$8:$C$37=$C$15)),ROW(مسودة!$C$8:$C$37)),ROW()-ROW(AK15)+1)),مسودة!AK8:AK$37)),0))</f>
        <v>5</v>
      </c>
      <c r="AL15" s="32">
        <f t="array" ref="AL15">IF($C$15="","",IFERROR(MAX(IF((ROW(مسودة!$C$8:$C$37)=SMALL(IF((ROW(مسودة!$C$8:$C$37)*(مسودة!$C$8:$C$37=$C$15)),ROW(مسودة!$C$8:$C$37)),ROW()-ROW(AL15)+1)),مسودة!AL8:AL$37)),0))</f>
        <v>2</v>
      </c>
      <c r="AM15" s="32">
        <f t="array" ref="AM15">IF($C$15="","",IFERROR(MAX(IF((ROW(مسودة!$C$8:$C$37)=SMALL(IF((ROW(مسودة!$C$8:$C$37)*(مسودة!$C$8:$C$37=$C$15)),ROW(مسودة!$C$8:$C$37)),ROW()-ROW(AM15)+1)),مسودة!AM8:AM$37)),0))</f>
        <v>7</v>
      </c>
      <c r="AN15" s="54"/>
      <c r="AO15" s="54"/>
      <c r="AP15" s="54"/>
      <c r="AQ15" s="98"/>
      <c r="AR15" s="99"/>
      <c r="AS15" s="98"/>
      <c r="AT15" s="99"/>
      <c r="AU15" s="95" t="str">
        <f>IFERROR(LOOKUP(2,1/((مسودة!$C$8:$C$37=C15)*(مسودة!$F$8:$F$37=F15)),مسودة!$AV$8:$AV$37),"")</f>
        <v>له دور ثانٍ في : عربي،إنجليزي، رياضيات،فيزياء ،تاريخ ،جغرافيا،</v>
      </c>
    </row>
    <row r="16" spans="2:47" ht="28.5" customHeight="1" thickBot="1">
      <c r="B16" s="40"/>
      <c r="C16" s="91"/>
      <c r="D16" s="43"/>
      <c r="E16" s="43"/>
      <c r="F16" s="11" t="s">
        <v>31</v>
      </c>
      <c r="G16" s="32">
        <f t="array" ref="G16">IF($C$15="","",IFERROR(MAX(IF((ROW(مسودة!$C$8:$C$37)=SMALL(IF((ROW(مسودة!$C$8:$C$37)*(مسودة!$C$8:$C$37=$C$15)),ROW(مسودة!$C$8:$C$37)),ROW()-ROW(G16)+1)),مسودة!G9:G$37)),0))</f>
        <v>19</v>
      </c>
      <c r="H16" s="32">
        <f t="array" ref="H16">IF($C$15="","",IFERROR(MAX(IF((ROW(مسودة!$C$8:$C$37)=SMALL(IF((ROW(مسودة!$C$8:$C$37)*(مسودة!$C$8:$C$37=$C$15)),ROW(مسودة!$C$8:$C$37)),ROW()-ROW(H16)+1)),مسودة!H9:H$37)),0))</f>
        <v>16</v>
      </c>
      <c r="I16" s="32">
        <f t="array" ref="I16">IF($C$15="","",IFERROR(MAX(IF((ROW(مسودة!$C$8:$C$37)=SMALL(IF((ROW(مسودة!$C$8:$C$37)*(مسودة!$C$8:$C$37=$C$15)),ROW(مسودة!$C$8:$C$37)),ROW()-ROW(I16)+1)),مسودة!I9:I$37)),0))</f>
        <v>35</v>
      </c>
      <c r="J16" s="32">
        <f t="array" ref="J16">IF($C$15="","",IFERROR(MAX(IF((ROW(مسودة!$C$8:$C$37)=SMALL(IF((ROW(مسودة!$C$8:$C$37)*(مسودة!$C$8:$C$37=$C$15)),ROW(مسودة!$C$8:$C$37)),ROW()-ROW(J16)+1)),مسودة!J9:J$37)),0))</f>
        <v>18</v>
      </c>
      <c r="K16" s="32">
        <f t="array" ref="K16">IF($C$15="","",IFERROR(MAX(IF((ROW(مسودة!$C$8:$C$37)=SMALL(IF((ROW(مسودة!$C$8:$C$37)*(مسودة!$C$8:$C$37=$C$15)),ROW(مسودة!$C$8:$C$37)),ROW()-ROW(K16)+1)),مسودة!K9:K$37)),0))</f>
        <v>22</v>
      </c>
      <c r="L16" s="32">
        <f t="array" ref="L16">IF($C$15="","",IFERROR(MAX(IF((ROW(مسودة!$C$8:$C$37)=SMALL(IF((ROW(مسودة!$C$8:$C$37)*(مسودة!$C$8:$C$37=$C$15)),ROW(مسودة!$C$8:$C$37)),ROW()-ROW(L16)+1)),مسودة!L9:L$37)),0))</f>
        <v>40</v>
      </c>
      <c r="M16" s="32">
        <f t="array" ref="M16">IF($C$15="","",IFERROR(MAX(IF((ROW(مسودة!$C$8:$C$37)=SMALL(IF((ROW(مسودة!$C$8:$C$37)*(مسودة!$C$8:$C$37=$C$15)),ROW(مسودة!$C$8:$C$37)),ROW()-ROW(M16)+1)),مسودة!M9:M$37)),0))</f>
        <v>15</v>
      </c>
      <c r="N16" s="32">
        <f t="array" ref="N16">IF($C$15="","",IFERROR(MAX(IF((ROW(مسودة!$C$8:$C$37)=SMALL(IF((ROW(مسودة!$C$8:$C$37)*(مسودة!$C$8:$C$37=$C$15)),ROW(مسودة!$C$8:$C$37)),ROW()-ROW(N16)+1)),مسودة!N9:N$37)),0))</f>
        <v>2</v>
      </c>
      <c r="O16" s="32">
        <f t="array" ref="O16">IF($C$15="","",IFERROR(MAX(IF((ROW(مسودة!$C$8:$C$37)=SMALL(IF((ROW(مسودة!$C$8:$C$37)*(مسودة!$C$8:$C$37=$C$15)),ROW(مسودة!$C$8:$C$37)),ROW()-ROW(O16)+1)),مسودة!O9:O$37)),0))</f>
        <v>17</v>
      </c>
      <c r="P16" s="32">
        <f t="array" ref="P16">IF($C$15="","",IFERROR(MAX(IF((ROW(مسودة!$C$8:$C$37)=SMALL(IF((ROW(مسودة!$C$8:$C$37)*(مسودة!$C$8:$C$37=$C$15)),ROW(مسودة!$C$8:$C$37)),ROW()-ROW(P16)+1)),مسودة!P9:P$37)),0))</f>
        <v>14</v>
      </c>
      <c r="Q16" s="32">
        <f t="array" ref="Q16">IF($C$15="","",IFERROR(MAX(IF((ROW(مسودة!$C$8:$C$37)=SMALL(IF((ROW(مسودة!$C$8:$C$37)*(مسودة!$C$8:$C$37=$C$15)),ROW(مسودة!$C$8:$C$37)),ROW()-ROW(Q16)+1)),مسودة!Q9:Q$37)),0))</f>
        <v>18</v>
      </c>
      <c r="R16" s="32">
        <f t="array" ref="R16">IF($C$15="","",IFERROR(MAX(IF((ROW(مسودة!$C$8:$C$37)=SMALL(IF((ROW(مسودة!$C$8:$C$37)*(مسودة!$C$8:$C$37=$C$15)),ROW(مسودة!$C$8:$C$37)),ROW()-ROW(R16)+1)),مسودة!R9:R$37)),0))</f>
        <v>32</v>
      </c>
      <c r="S16" s="32">
        <f t="array" ref="S16">IF($C$15="","",IFERROR(MAX(IF((ROW(مسودة!$C$8:$C$37)=SMALL(IF((ROW(مسودة!$C$8:$C$37)*(مسودة!$C$8:$C$37=$C$15)),ROW(مسودة!$C$8:$C$37)),ROW()-ROW(S16)+1)),مسودة!S9:S$37)),0))</f>
        <v>15</v>
      </c>
      <c r="T16" s="32">
        <f t="array" ref="T16">IF($C$15="","",IFERROR(MAX(IF((ROW(مسودة!$C$8:$C$37)=SMALL(IF((ROW(مسودة!$C$8:$C$37)*(مسودة!$C$8:$C$37=$C$15)),ROW(مسودة!$C$8:$C$37)),ROW()-ROW(T16)+1)),مسودة!T9:T$37)),0))</f>
        <v>13</v>
      </c>
      <c r="U16" s="32">
        <f t="array" ref="U16">IF($C$15="","",IFERROR(MAX(IF((ROW(مسودة!$C$8:$C$37)=SMALL(IF((ROW(مسودة!$C$8:$C$37)*(مسودة!$C$8:$C$37=$C$15)),ROW(مسودة!$C$8:$C$37)),ROW()-ROW(U16)+1)),مسودة!U9:U$37)),0))</f>
        <v>28</v>
      </c>
      <c r="V16" s="32">
        <f t="array" ref="V16">IF($C$15="","",IFERROR(MAX(IF((ROW(مسودة!$C$8:$C$37)=SMALL(IF((ROW(مسودة!$C$8:$C$37)*(مسودة!$C$8:$C$37=$C$15)),ROW(مسودة!$C$8:$C$37)),ROW()-ROW(V16)+1)),مسودة!V9:V$37)),0))</f>
        <v>16</v>
      </c>
      <c r="W16" s="32">
        <f t="array" ref="W16">IF($C$15="","",IFERROR(MAX(IF((ROW(مسودة!$C$8:$C$37)=SMALL(IF((ROW(مسودة!$C$8:$C$37)*(مسودة!$C$8:$C$37=$C$15)),ROW(مسودة!$C$8:$C$37)),ROW()-ROW(W16)+1)),مسودة!W9:W$37)),0))</f>
        <v>17</v>
      </c>
      <c r="X16" s="32">
        <f t="array" ref="X16">IF($C$15="","",IFERROR(MAX(IF((ROW(مسودة!$C$8:$C$37)=SMALL(IF((ROW(مسودة!$C$8:$C$37)*(مسودة!$C$8:$C$37=$C$15)),ROW(مسودة!$C$8:$C$37)),ROW()-ROW(X16)+1)),مسودة!X9:X$37)),0))</f>
        <v>33</v>
      </c>
      <c r="Y16" s="32">
        <f t="array" ref="Y16">IF($C$15="","",IFERROR(MAX(IF((ROW(مسودة!$C$8:$C$37)=SMALL(IF((ROW(مسودة!$C$8:$C$37)*(مسودة!$C$8:$C$37=$C$15)),ROW(مسودة!$C$8:$C$37)),ROW()-ROW(Y16)+1)),مسودة!Y9:Y$37)),0))</f>
        <v>1</v>
      </c>
      <c r="Z16" s="32">
        <f t="array" ref="Z16">IF($C$15="","",IFERROR(MAX(IF((ROW(مسودة!$C$8:$C$37)=SMALL(IF((ROW(مسودة!$C$8:$C$37)*(مسودة!$C$8:$C$37=$C$15)),ROW(مسودة!$C$8:$C$37)),ROW()-ROW(Z16)+1)),مسودة!Z9:Z$37)),0))</f>
        <v>25</v>
      </c>
      <c r="AA16" s="32">
        <f t="array" ref="AA16">IF($C$15="","",IFERROR(MAX(IF((ROW(مسودة!$C$8:$C$37)=SMALL(IF((ROW(مسودة!$C$8:$C$37)*(مسودة!$C$8:$C$37=$C$15)),ROW(مسودة!$C$8:$C$37)),ROW()-ROW(AA16)+1)),مسودة!AA9:AA$37)),0))</f>
        <v>26</v>
      </c>
      <c r="AB16" s="32">
        <f t="array" ref="AB16">IF($C$15="","",IFERROR(MAX(IF((ROW(مسودة!$C$8:$C$37)=SMALL(IF((ROW(مسودة!$C$8:$C$37)*(مسودة!$C$8:$C$37=$C$15)),ROW(مسودة!$C$8:$C$37)),ROW()-ROW(AB16)+1)),مسودة!AB9:AB$37)),0))</f>
        <v>7</v>
      </c>
      <c r="AC16" s="32">
        <f t="array" ref="AC16">IF($C$15="","",IFERROR(MAX(IF((ROW(مسودة!$C$8:$C$37)=SMALL(IF((ROW(مسودة!$C$8:$C$37)*(مسودة!$C$8:$C$37=$C$15)),ROW(مسودة!$C$8:$C$37)),ROW()-ROW(AC16)+1)),مسودة!AC9:AC$37)),0))</f>
        <v>8</v>
      </c>
      <c r="AD16" s="32">
        <f t="array" ref="AD16">IF($C$15="","",IFERROR(MAX(IF((ROW(مسودة!$C$8:$C$37)=SMALL(IF((ROW(مسودة!$C$8:$C$37)*(مسودة!$C$8:$C$37=$C$15)),ROW(مسودة!$C$8:$C$37)),ROW()-ROW(AD16)+1)),مسودة!AD9:AD$37)),0))</f>
        <v>15</v>
      </c>
      <c r="AE16" s="32">
        <f t="array" ref="AE16">IF($C$15="","",IFERROR(MAX(IF((ROW(مسودة!$C$8:$C$37)=SMALL(IF((ROW(مسودة!$C$8:$C$37)*(مسودة!$C$8:$C$37=$C$15)),ROW(مسودة!$C$8:$C$37)),ROW()-ROW(AE16)+1)),مسودة!AE9:AE$37)),0))</f>
        <v>4</v>
      </c>
      <c r="AF16" s="32">
        <f t="array" ref="AF16">IF($C$15="","",IFERROR(MAX(IF((ROW(مسودة!$C$8:$C$37)=SMALL(IF((ROW(مسودة!$C$8:$C$37)*(مسودة!$C$8:$C$37=$C$15)),ROW(مسودة!$C$8:$C$37)),ROW()-ROW(AF16)+1)),مسودة!AF9:AF$37)),0))</f>
        <v>3</v>
      </c>
      <c r="AG16" s="32">
        <f t="array" ref="AG16">IF($C$15="","",IFERROR(MAX(IF((ROW(مسودة!$C$8:$C$37)=SMALL(IF((ROW(مسودة!$C$8:$C$37)*(مسودة!$C$8:$C$37=$C$15)),ROW(مسودة!$C$8:$C$37)),ROW()-ROW(AG16)+1)),مسودة!AG9:AG$37)),0))</f>
        <v>7</v>
      </c>
      <c r="AH16" s="32">
        <f t="array" ref="AH16">IF($C$15="","",IFERROR(MAX(IF((ROW(مسودة!$C$8:$C$37)=SMALL(IF((ROW(مسودة!$C$8:$C$37)*(مسودة!$C$8:$C$37=$C$15)),ROW(مسودة!$C$8:$C$37)),ROW()-ROW(AH16)+1)),مسودة!AH9:AH$37)),0))</f>
        <v>6</v>
      </c>
      <c r="AI16" s="32">
        <f t="array" ref="AI16">IF($C$15="","",IFERROR(MAX(IF((ROW(مسودة!$C$8:$C$37)=SMALL(IF((ROW(مسودة!$C$8:$C$37)*(مسودة!$C$8:$C$37=$C$15)),ROW(مسودة!$C$8:$C$37)),ROW()-ROW(AI16)+1)),مسودة!AI9:AI$37)),0))</f>
        <v>4</v>
      </c>
      <c r="AJ16" s="32">
        <f t="array" ref="AJ16">IF($C$15="","",IFERROR(MAX(IF((ROW(مسودة!$C$8:$C$37)=SMALL(IF((ROW(مسودة!$C$8:$C$37)*(مسودة!$C$8:$C$37=$C$15)),ROW(مسودة!$C$8:$C$37)),ROW()-ROW(AJ16)+1)),مسودة!AJ9:AJ$37)),0))</f>
        <v>10</v>
      </c>
      <c r="AK16" s="32">
        <f t="array" ref="AK16">IF($C$15="","",IFERROR(MAX(IF((ROW(مسودة!$C$8:$C$37)=SMALL(IF((ROW(مسودة!$C$8:$C$37)*(مسودة!$C$8:$C$37=$C$15)),ROW(مسودة!$C$8:$C$37)),ROW()-ROW(AK16)+1)),مسودة!AK9:AK$37)),0))</f>
        <v>3</v>
      </c>
      <c r="AL16" s="32">
        <f t="array" ref="AL16">IF($C$15="","",IFERROR(MAX(IF((ROW(مسودة!$C$8:$C$37)=SMALL(IF((ROW(مسودة!$C$8:$C$37)*(مسودة!$C$8:$C$37=$C$15)),ROW(مسودة!$C$8:$C$37)),ROW()-ROW(AL16)+1)),مسودة!AL9:AL$37)),0))</f>
        <v>10</v>
      </c>
      <c r="AM16" s="32">
        <f t="array" ref="AM16">IF($C$15="","",IFERROR(MAX(IF((ROW(مسودة!$C$8:$C$37)=SMALL(IF((ROW(مسودة!$C$8:$C$37)*(مسودة!$C$8:$C$37=$C$15)),ROW(مسودة!$C$8:$C$37)),ROW()-ROW(AM16)+1)),مسودة!AM9:AM$37)),0))</f>
        <v>13</v>
      </c>
      <c r="AN16" s="48"/>
      <c r="AO16" s="48"/>
      <c r="AP16" s="48"/>
      <c r="AQ16" s="100"/>
      <c r="AR16" s="101"/>
      <c r="AS16" s="100"/>
      <c r="AT16" s="101"/>
      <c r="AU16" s="96"/>
    </row>
    <row r="17" spans="2:47" ht="36" customHeight="1" thickBot="1">
      <c r="B17" s="40"/>
      <c r="C17" s="85"/>
      <c r="D17" s="43"/>
      <c r="E17" s="43"/>
      <c r="F17" s="14" t="s">
        <v>32</v>
      </c>
      <c r="G17" s="32">
        <f t="array" ref="G17">IF($C$15="","",IFERROR(MAX(IF((ROW(مسودة!$C$8:$C$37)=SMALL(IF((ROW(مسودة!$C$8:$C$37)*(مسودة!$C$8:$C$37=$C$15)),ROW(مسودة!$C$8:$C$37)),ROW()-ROW(G17)+1)),مسودة!G10:G$37)),0))</f>
        <v>27</v>
      </c>
      <c r="H17" s="32">
        <f t="array" ref="H17">IF($C$15="","",IFERROR(MAX(IF((ROW(مسودة!$C$8:$C$37)=SMALL(IF((ROW(مسودة!$C$8:$C$37)*(مسودة!$C$8:$C$37=$C$15)),ROW(مسودة!$C$8:$C$37)),ROW()-ROW(H17)+1)),مسودة!H10:H$37)),0))</f>
        <v>28</v>
      </c>
      <c r="I17" s="32">
        <f t="array" ref="I17">IF($C$15="","",IFERROR(MAX(IF((ROW(مسودة!$C$8:$C$37)=SMALL(IF((ROW(مسودة!$C$8:$C$37)*(مسودة!$C$8:$C$37=$C$15)),ROW(مسودة!$C$8:$C$37)),ROW()-ROW(I17)+1)),مسودة!I10:I$37)),0))</f>
        <v>0</v>
      </c>
      <c r="J17" s="32">
        <f t="array" ref="J17">IF($C$15="","",IFERROR(MAX(IF((ROW(مسودة!$C$8:$C$37)=SMALL(IF((ROW(مسودة!$C$8:$C$37)*(مسودة!$C$8:$C$37=$C$15)),ROW(مسودة!$C$8:$C$37)),ROW()-ROW(J17)+1)),مسودة!J10:J$37)),0))</f>
        <v>27</v>
      </c>
      <c r="K17" s="32">
        <f t="array" ref="K17">IF($C$15="","",IFERROR(MAX(IF((ROW(مسودة!$C$8:$C$37)=SMALL(IF((ROW(مسودة!$C$8:$C$37)*(مسودة!$C$8:$C$37=$C$15)),ROW(مسودة!$C$8:$C$37)),ROW()-ROW(K17)+1)),مسودة!K10:K$37)),0))</f>
        <v>27</v>
      </c>
      <c r="L17" s="32">
        <f t="array" ref="L17">IF($C$15="","",IFERROR(MAX(IF((ROW(مسودة!$C$8:$C$37)=SMALL(IF((ROW(مسودة!$C$8:$C$37)*(مسودة!$C$8:$C$37=$C$15)),ROW(مسودة!$C$8:$C$37)),ROW()-ROW(L17)+1)),مسودة!L10:L$37)),0))</f>
        <v>0</v>
      </c>
      <c r="M17" s="32">
        <f t="array" ref="M17">IF($C$15="","",IFERROR(MAX(IF((ROW(مسودة!$C$8:$C$37)=SMALL(IF((ROW(مسودة!$C$8:$C$37)*(مسودة!$C$8:$C$37=$C$15)),ROW(مسودة!$C$8:$C$37)),ROW()-ROW(M17)+1)),مسودة!M10:M$37)),0))</f>
        <v>32</v>
      </c>
      <c r="N17" s="32">
        <f t="array" ref="N17">IF($C$15="","",IFERROR(MAX(IF((ROW(مسودة!$C$8:$C$37)=SMALL(IF((ROW(مسودة!$C$8:$C$37)*(مسودة!$C$8:$C$37=$C$15)),ROW(مسودة!$C$8:$C$37)),ROW()-ROW(N17)+1)),مسودة!N10:N$37)),0))</f>
        <v>2</v>
      </c>
      <c r="O17" s="32">
        <f t="array" ref="O17">IF($C$15="","",IFERROR(MAX(IF((ROW(مسودة!$C$8:$C$37)=SMALL(IF((ROW(مسودة!$C$8:$C$37)*(مسودة!$C$8:$C$37=$C$15)),ROW(مسودة!$C$8:$C$37)),ROW()-ROW(O17)+1)),مسودة!O10:O$37)),0))</f>
        <v>0</v>
      </c>
      <c r="P17" s="32">
        <f t="array" ref="P17">IF($C$15="","",IFERROR(MAX(IF((ROW(مسودة!$C$8:$C$37)=SMALL(IF((ROW(مسودة!$C$8:$C$37)*(مسودة!$C$8:$C$37=$C$15)),ROW(مسودة!$C$8:$C$37)),ROW()-ROW(P17)+1)),مسودة!P10:P$37)),0))</f>
        <v>25</v>
      </c>
      <c r="Q17" s="32">
        <f t="array" ref="Q17">IF($C$15="","",IFERROR(MAX(IF((ROW(مسودة!$C$8:$C$37)=SMALL(IF((ROW(مسودة!$C$8:$C$37)*(مسودة!$C$8:$C$37=$C$15)),ROW(مسودة!$C$8:$C$37)),ROW()-ROW(Q17)+1)),مسودة!Q10:Q$37)),0))</f>
        <v>26</v>
      </c>
      <c r="R17" s="32">
        <f t="array" ref="R17">IF($C$15="","",IFERROR(MAX(IF((ROW(مسودة!$C$8:$C$37)=SMALL(IF((ROW(مسودة!$C$8:$C$37)*(مسودة!$C$8:$C$37=$C$15)),ROW(مسودة!$C$8:$C$37)),ROW()-ROW(R17)+1)),مسودة!R10:R$37)),0))</f>
        <v>0</v>
      </c>
      <c r="S17" s="32">
        <f t="array" ref="S17">IF($C$15="","",IFERROR(MAX(IF((ROW(مسودة!$C$8:$C$37)=SMALL(IF((ROW(مسودة!$C$8:$C$37)*(مسودة!$C$8:$C$37=$C$15)),ROW(مسودة!$C$8:$C$37)),ROW()-ROW(S17)+1)),مسودة!S10:S$37)),0))</f>
        <v>27</v>
      </c>
      <c r="T17" s="32">
        <f t="array" ref="T17">IF($C$15="","",IFERROR(MAX(IF((ROW(مسودة!$C$8:$C$37)=SMALL(IF((ROW(مسودة!$C$8:$C$37)*(مسودة!$C$8:$C$37=$C$15)),ROW(مسودة!$C$8:$C$37)),ROW()-ROW(T17)+1)),مسودة!T10:T$37)),0))</f>
        <v>33</v>
      </c>
      <c r="U17" s="32">
        <f t="array" ref="U17">IF($C$15="","",IFERROR(MAX(IF((ROW(مسودة!$C$8:$C$37)=SMALL(IF((ROW(مسودة!$C$8:$C$37)*(مسودة!$C$8:$C$37=$C$15)),ROW(مسودة!$C$8:$C$37)),ROW()-ROW(U17)+1)),مسودة!U10:U$37)),0))</f>
        <v>60</v>
      </c>
      <c r="V17" s="32">
        <f t="array" ref="V17">IF($C$15="","",IFERROR(MAX(IF((ROW(مسودة!$C$8:$C$37)=SMALL(IF((ROW(مسودة!$C$8:$C$37)*(مسودة!$C$8:$C$37=$C$15)),ROW(مسودة!$C$8:$C$37)),ROW()-ROW(V17)+1)),مسودة!V10:V$37)),0))</f>
        <v>34</v>
      </c>
      <c r="W17" s="32">
        <f t="array" ref="W17">IF($C$15="","",IFERROR(MAX(IF((ROW(مسودة!$C$8:$C$37)=SMALL(IF((ROW(مسودة!$C$8:$C$37)*(مسودة!$C$8:$C$37=$C$15)),ROW(مسودة!$C$8:$C$37)),ROW()-ROW(W17)+1)),مسودة!W10:W$37)),0))</f>
        <v>29</v>
      </c>
      <c r="X17" s="32">
        <f t="array" ref="X17">IF($C$15="","",IFERROR(MAX(IF((ROW(مسودة!$C$8:$C$37)=SMALL(IF((ROW(مسودة!$C$8:$C$37)*(مسودة!$C$8:$C$37=$C$15)),ROW(مسودة!$C$8:$C$37)),ROW()-ROW(X17)+1)),مسودة!X10:X$37)),0))</f>
        <v>63</v>
      </c>
      <c r="Y17" s="32">
        <f t="array" ref="Y17">IF($C$15="","",IFERROR(MAX(IF((ROW(مسودة!$C$8:$C$37)=SMALL(IF((ROW(مسودة!$C$8:$C$37)*(مسودة!$C$8:$C$37=$C$15)),ROW(مسودة!$C$8:$C$37)),ROW()-ROW(Y17)+1)),مسودة!Y10:Y$37)),0))</f>
        <v>6</v>
      </c>
      <c r="Z17" s="32">
        <f t="array" ref="Z17">IF($C$15="","",IFERROR(MAX(IF((ROW(مسودة!$C$8:$C$37)=SMALL(IF((ROW(مسودة!$C$8:$C$37)*(مسودة!$C$8:$C$37=$C$15)),ROW(مسودة!$C$8:$C$37)),ROW()-ROW(Z17)+1)),مسودة!Z10:Z$37)),0))</f>
        <v>34</v>
      </c>
      <c r="AA17" s="32">
        <f t="array" ref="AA17">IF($C$15="","",IFERROR(MAX(IF((ROW(مسودة!$C$8:$C$37)=SMALL(IF((ROW(مسودة!$C$8:$C$37)*(مسودة!$C$8:$C$37=$C$15)),ROW(مسودة!$C$8:$C$37)),ROW()-ROW(AA17)+1)),مسودة!AA10:AA$37)),0))</f>
        <v>40</v>
      </c>
      <c r="AB17" s="32">
        <f t="array" ref="AB17">IF($C$15="","",IFERROR(MAX(IF((ROW(مسودة!$C$8:$C$37)=SMALL(IF((ROW(مسودة!$C$8:$C$37)*(مسودة!$C$8:$C$37=$C$15)),ROW(مسودة!$C$8:$C$37)),ROW()-ROW(AB17)+1)),مسودة!AB10:AB$37)),0))</f>
        <v>19</v>
      </c>
      <c r="AC17" s="32">
        <f t="array" ref="AC17">IF($C$15="","",IFERROR(MAX(IF((ROW(مسودة!$C$8:$C$37)=SMALL(IF((ROW(مسودة!$C$8:$C$37)*(مسودة!$C$8:$C$37=$C$15)),ROW(مسودة!$C$8:$C$37)),ROW()-ROW(AC17)+1)),مسودة!AC10:AC$37)),0))</f>
        <v>22</v>
      </c>
      <c r="AD17" s="32">
        <f t="array" ref="AD17">IF($C$15="","",IFERROR(MAX(IF((ROW(مسودة!$C$8:$C$37)=SMALL(IF((ROW(مسودة!$C$8:$C$37)*(مسودة!$C$8:$C$37=$C$15)),ROW(مسودة!$C$8:$C$37)),ROW()-ROW(AD17)+1)),مسودة!AD10:AD$37)),0))</f>
        <v>41</v>
      </c>
      <c r="AE17" s="32">
        <f t="array" ref="AE17">IF($C$15="","",IFERROR(MAX(IF((ROW(مسودة!$C$8:$C$37)=SMALL(IF((ROW(مسودة!$C$8:$C$37)*(مسودة!$C$8:$C$37=$C$15)),ROW(مسودة!$C$8:$C$37)),ROW()-ROW(AE17)+1)),مسودة!AE10:AE$37)),0))</f>
        <v>8</v>
      </c>
      <c r="AF17" s="32">
        <f t="array" ref="AF17">IF($C$15="","",IFERROR(MAX(IF((ROW(مسودة!$C$8:$C$37)=SMALL(IF((ROW(مسودة!$C$8:$C$37)*(مسودة!$C$8:$C$37=$C$15)),ROW(مسودة!$C$8:$C$37)),ROW()-ROW(AF17)+1)),مسودة!AF10:AF$37)),0))</f>
        <v>8</v>
      </c>
      <c r="AG17" s="32">
        <f t="array" ref="AG17">IF($C$15="","",IFERROR(MAX(IF((ROW(مسودة!$C$8:$C$37)=SMALL(IF((ROW(مسودة!$C$8:$C$37)*(مسودة!$C$8:$C$37=$C$15)),ROW(مسودة!$C$8:$C$37)),ROW()-ROW(AG17)+1)),مسودة!AG10:AG$37)),0))</f>
        <v>0</v>
      </c>
      <c r="AH17" s="32">
        <f t="array" ref="AH17">IF($C$15="","",IFERROR(MAX(IF((ROW(مسودة!$C$8:$C$37)=SMALL(IF((ROW(مسودة!$C$8:$C$37)*(مسودة!$C$8:$C$37=$C$15)),ROW(مسودة!$C$8:$C$37)),ROW()-ROW(AH17)+1)),مسودة!AH10:AH$37)),0))</f>
        <v>12</v>
      </c>
      <c r="AI17" s="32">
        <f t="array" ref="AI17">IF($C$15="","",IFERROR(MAX(IF((ROW(مسودة!$C$8:$C$37)=SMALL(IF((ROW(مسودة!$C$8:$C$37)*(مسودة!$C$8:$C$37=$C$15)),ROW(مسودة!$C$8:$C$37)),ROW()-ROW(AI17)+1)),مسودة!AI10:AI$37)),0))</f>
        <v>14</v>
      </c>
      <c r="AJ17" s="32">
        <f t="array" ref="AJ17">IF($C$15="","",IFERROR(MAX(IF((ROW(مسودة!$C$8:$C$37)=SMALL(IF((ROW(مسودة!$C$8:$C$37)*(مسودة!$C$8:$C$37=$C$15)),ROW(مسودة!$C$8:$C$37)),ROW()-ROW(AJ17)+1)),مسودة!AJ10:AJ$37)),0))</f>
        <v>0</v>
      </c>
      <c r="AK17" s="32">
        <f t="array" ref="AK17">IF($C$15="","",IFERROR(MAX(IF((ROW(مسودة!$C$8:$C$37)=SMALL(IF((ROW(مسودة!$C$8:$C$37)*(مسودة!$C$8:$C$37=$C$15)),ROW(مسودة!$C$8:$C$37)),ROW()-ROW(AK17)+1)),مسودة!AK10:AK$37)),0))</f>
        <v>8</v>
      </c>
      <c r="AL17" s="32">
        <f t="array" ref="AL17">IF($C$15="","",IFERROR(MAX(IF((ROW(مسودة!$C$8:$C$37)=SMALL(IF((ROW(مسودة!$C$8:$C$37)*(مسودة!$C$8:$C$37=$C$15)),ROW(مسودة!$C$8:$C$37)),ROW()-ROW(AL17)+1)),مسودة!AL10:AL$37)),0))</f>
        <v>12</v>
      </c>
      <c r="AM17" s="32">
        <f t="array" ref="AM17">IF($C$15="","",IFERROR(MAX(IF((ROW(مسودة!$C$8:$C$37)=SMALL(IF((ROW(مسودة!$C$8:$C$37)*(مسودة!$C$8:$C$37=$C$15)),ROW(مسودة!$C$8:$C$37)),ROW()-ROW(AM17)+1)),مسودة!AM10:AM$37)),0))</f>
        <v>20</v>
      </c>
      <c r="AN17" s="32">
        <f t="array" ref="AN17">IF($C$15="","",IFERROR(MAX(IF((ROW(مسودة!$C$8:$C$37)=SMALL(IF((ROW(مسودة!$C$8:$C$37)*(مسودة!$C$8:$C$37=$C$15)),ROW(مسودة!$C$8:$C$37)),ROW()-ROW(AN17)+1)),مسودة!AN10:AN$37)),0))</f>
        <v>0</v>
      </c>
      <c r="AO17" s="32">
        <f t="array" ref="AO17">IF($C$15="","",IFERROR(MAX(IF((ROW(مسودة!$C$8:$C$37)=SMALL(IF((ROW(مسودة!$C$8:$C$37)*(مسودة!$C$8:$C$37=$C$15)),ROW(مسودة!$C$8:$C$37)),ROW()-ROW(AO17)+1)),مسودة!AO10:AO$37)),0))</f>
        <v>0</v>
      </c>
      <c r="AP17" s="32" t="str">
        <f>IF(AO17&lt;50,"   ",IF(AO17&lt;65,"مقبول",IF(AO17&lt;75,"جيد",IF(AO17&lt;85,"جيدجداً",IF(AO17&lt;=100,"ممتاز","")))))</f>
        <v xml:space="preserve">   </v>
      </c>
      <c r="AQ17" s="102"/>
      <c r="AR17" s="103"/>
      <c r="AS17" s="102"/>
      <c r="AT17" s="103"/>
      <c r="AU17" s="97"/>
    </row>
    <row r="18" spans="2:47" ht="28.5" customHeight="1" thickBot="1">
      <c r="B18" s="40">
        <v>4</v>
      </c>
      <c r="C18" s="90">
        <f t="array" ref="C18">IF(ISERROR(INDEX(مسودة!$C$8:$AV$37,SMALL(IF((مسودة!$AU$8:$AU$37="راسب"),ROW(مسودة!$C$8:$AV$37)-MIN(ROW(مسودة!$C$8:$AV$37))+1,""),ROW(A4)),COLUMN(A4))),"",INDEX(مسودة!$C$8:$AV$37,SMALL(IF((مسودة!$AU$8:$AU$37="راسب"),ROW(مسودة!$C$8:$AV$37)-MIN(ROW(مسودة!$C$8:$AV$37))+1,""),ROW(A4)),COLUMN(A4)))</f>
        <v>610</v>
      </c>
      <c r="D18" s="87" t="str">
        <f>IF(C18&lt;&gt;"",VLOOKUP(C18,مسودة!$C$8:$D$37,2,0),"")</f>
        <v xml:space="preserve">احمد  عبد الله </v>
      </c>
      <c r="E18" s="87">
        <f>IF(C18&lt;&gt;"",VLOOKUP(C18,مسودة!$C$8:$E$37,3,0),"")</f>
        <v>218</v>
      </c>
      <c r="F18" s="11" t="s">
        <v>30</v>
      </c>
      <c r="G18" s="32">
        <f t="array" ref="G18">IF($C$18="","",IFERROR(MAX(IF((ROW(مسودة!$C$8:$C$37)=SMALL(IF((ROW(مسودة!$C$8:$C$37)*(مسودة!$C$8:$C$37=$C$18)),ROW(مسودة!$C$8:$C$37)),ROW()-ROW(G18)+1)),مسودة!G8:G$37)),0))</f>
        <v>16</v>
      </c>
      <c r="H18" s="32">
        <f t="array" ref="H18">IF($C$18="","",IFERROR(MAX(IF((ROW(مسودة!$C$8:$C$37)=SMALL(IF((ROW(مسودة!$C$8:$C$37)*(مسودة!$C$8:$C$37=$C$18)),ROW(مسودة!$C$8:$C$37)),ROW()-ROW(H18)+1)),مسودة!H8:H$37)),0))</f>
        <v>54</v>
      </c>
      <c r="I18" s="32">
        <f t="array" ref="I18">IF($C$18="","",IFERROR(MAX(IF((ROW(مسودة!$C$8:$C$37)=SMALL(IF((ROW(مسودة!$C$8:$C$37)*(مسودة!$C$8:$C$37=$C$18)),ROW(مسودة!$C$8:$C$37)),ROW()-ROW(I18)+1)),مسودة!I8:I$37)),0))</f>
        <v>70</v>
      </c>
      <c r="J18" s="32">
        <f t="array" ref="J18">IF($C$18="","",IFERROR(MAX(IF((ROW(مسودة!$C$8:$C$37)=SMALL(IF((ROW(مسودة!$C$8:$C$37)*(مسودة!$C$8:$C$37=$C$18)),ROW(مسودة!$C$8:$C$37)),ROW()-ROW(J18)+1)),مسودة!J8:J$37)),0))</f>
        <v>26</v>
      </c>
      <c r="K18" s="32">
        <f t="array" ref="K18">IF($C$18="","",IFERROR(MAX(IF((ROW(مسودة!$C$8:$C$37)=SMALL(IF((ROW(مسودة!$C$8:$C$37)*(مسودة!$C$8:$C$37=$C$18)),ROW(مسودة!$C$8:$C$37)),ROW()-ROW(K18)+1)),مسودة!K8:K$37)),0))</f>
        <v>30</v>
      </c>
      <c r="L18" s="32">
        <f t="array" ref="L18">IF($C$18="","",IFERROR(MAX(IF((ROW(مسودة!$C$8:$C$37)=SMALL(IF((ROW(مسودة!$C$8:$C$37)*(مسودة!$C$8:$C$37=$C$18)),ROW(مسودة!$C$8:$C$37)),ROW()-ROW(L18)+1)),مسودة!L8:L$37)),0))</f>
        <v>56</v>
      </c>
      <c r="M18" s="32">
        <f t="array" ref="M18">IF($C$18="","",IFERROR(MAX(IF((ROW(مسودة!$C$8:$C$37)=SMALL(IF((ROW(مسودة!$C$8:$C$37)*(مسودة!$C$8:$C$37=$C$18)),ROW(مسودة!$C$8:$C$37)),ROW()-ROW(M18)+1)),مسودة!M8:M$37)),0))</f>
        <v>16</v>
      </c>
      <c r="N18" s="32">
        <f t="array" ref="N18">IF($C$18="","",IFERROR(MAX(IF((ROW(مسودة!$C$8:$C$37)=SMALL(IF((ROW(مسودة!$C$8:$C$37)*(مسودة!$C$8:$C$37=$C$18)),ROW(مسودة!$C$8:$C$37)),ROW()-ROW(N18)+1)),مسودة!N8:N$37)),0))</f>
        <v>17</v>
      </c>
      <c r="O18" s="32">
        <f t="array" ref="O18">IF($C$18="","",IFERROR(MAX(IF((ROW(مسودة!$C$8:$C$37)=SMALL(IF((ROW(مسودة!$C$8:$C$37)*(مسودة!$C$8:$C$37=$C$18)),ROW(مسودة!$C$8:$C$37)),ROW()-ROW(O18)+1)),مسودة!O8:O$37)),0))</f>
        <v>33</v>
      </c>
      <c r="P18" s="32">
        <f t="array" ref="P18">IF($C$18="","",IFERROR(MAX(IF((ROW(مسودة!$C$8:$C$37)=SMALL(IF((ROW(مسودة!$C$8:$C$37)*(مسودة!$C$8:$C$37=$C$18)),ROW(مسودة!$C$8:$C$37)),ROW()-ROW(P18)+1)),مسودة!P8:P$37)),0))</f>
        <v>18</v>
      </c>
      <c r="Q18" s="32">
        <f t="array" ref="Q18">IF($C$18="","",IFERROR(MAX(IF((ROW(مسودة!$C$8:$C$37)=SMALL(IF((ROW(مسودة!$C$8:$C$37)*(مسودة!$C$8:$C$37=$C$18)),ROW(مسودة!$C$8:$C$37)),ROW()-ROW(Q18)+1)),مسودة!Q8:Q$37)),0))</f>
        <v>12</v>
      </c>
      <c r="R18" s="32">
        <f t="array" ref="R18">IF($C$18="","",IFERROR(MAX(IF((ROW(مسودة!$C$8:$C$37)=SMALL(IF((ROW(مسودة!$C$8:$C$37)*(مسودة!$C$8:$C$37=$C$18)),ROW(مسودة!$C$8:$C$37)),ROW()-ROW(R18)+1)),مسودة!R8:R$37)),0))</f>
        <v>30</v>
      </c>
      <c r="S18" s="32">
        <f t="array" ref="S18">IF($C$18="","",IFERROR(MAX(IF((ROW(مسودة!$C$8:$C$37)=SMALL(IF((ROW(مسودة!$C$8:$C$37)*(مسودة!$C$8:$C$37=$C$18)),ROW(مسودة!$C$8:$C$37)),ROW()-ROW(S18)+1)),مسودة!S8:S$37)),0))</f>
        <v>15</v>
      </c>
      <c r="T18" s="32">
        <f t="array" ref="T18">IF($C$18="","",IFERROR(MAX(IF((ROW(مسودة!$C$8:$C$37)=SMALL(IF((ROW(مسودة!$C$8:$C$37)*(مسودة!$C$8:$C$37=$C$18)),ROW(مسودة!$C$8:$C$37)),ROW()-ROW(T18)+1)),مسودة!T8:T$37)),0))</f>
        <v>11</v>
      </c>
      <c r="U18" s="32">
        <f t="array" ref="U18">IF($C$18="","",IFERROR(MAX(IF((ROW(مسودة!$C$8:$C$37)=SMALL(IF((ROW(مسودة!$C$8:$C$37)*(مسودة!$C$8:$C$37=$C$18)),ROW(مسودة!$C$8:$C$37)),ROW()-ROW(U18)+1)),مسودة!U8:U$37)),0))</f>
        <v>26</v>
      </c>
      <c r="V18" s="32">
        <f t="array" ref="V18">IF($C$18="","",IFERROR(MAX(IF((ROW(مسودة!$C$8:$C$37)=SMALL(IF((ROW(مسودة!$C$8:$C$37)*(مسودة!$C$8:$C$37=$C$18)),ROW(مسودة!$C$8:$C$37)),ROW()-ROW(V18)+1)),مسودة!V8:V$37)),0))</f>
        <v>14</v>
      </c>
      <c r="W18" s="32">
        <f t="array" ref="W18">IF($C$18="","",IFERROR(MAX(IF((ROW(مسودة!$C$8:$C$37)=SMALL(IF((ROW(مسودة!$C$8:$C$37)*(مسودة!$C$8:$C$37=$C$18)),ROW(مسودة!$C$8:$C$37)),ROW()-ROW(W18)+1)),مسودة!W8:W$37)),0))</f>
        <v>20</v>
      </c>
      <c r="X18" s="32">
        <f t="array" ref="X18">IF($C$18="","",IFERROR(MAX(IF((ROW(مسودة!$C$8:$C$37)=SMALL(IF((ROW(مسودة!$C$8:$C$37)*(مسودة!$C$8:$C$37=$C$18)),ROW(مسودة!$C$8:$C$37)),ROW()-ROW(X18)+1)),مسودة!X8:X$37)),0))</f>
        <v>34</v>
      </c>
      <c r="Y18" s="32">
        <f t="array" ref="Y18">IF($C$18="","",IFERROR(MAX(IF((ROW(مسودة!$C$8:$C$37)=SMALL(IF((ROW(مسودة!$C$8:$C$37)*(مسودة!$C$8:$C$37=$C$18)),ROW(مسودة!$C$8:$C$37)),ROW()-ROW(Y18)+1)),مسودة!Y8:Y$37)),0))</f>
        <v>7</v>
      </c>
      <c r="Z18" s="32">
        <f t="array" ref="Z18">IF($C$18="","",IFERROR(MAX(IF((ROW(مسودة!$C$8:$C$37)=SMALL(IF((ROW(مسودة!$C$8:$C$37)*(مسودة!$C$8:$C$37=$C$18)),ROW(مسودة!$C$8:$C$37)),ROW()-ROW(Z18)+1)),مسودة!Z8:Z$37)),0))</f>
        <v>18</v>
      </c>
      <c r="AA18" s="32">
        <f t="array" ref="AA18">IF($C$18="","",IFERROR(MAX(IF((ROW(مسودة!$C$8:$C$37)=SMALL(IF((ROW(مسودة!$C$8:$C$37)*(مسودة!$C$8:$C$37=$C$18)),ROW(مسودة!$C$8:$C$37)),ROW()-ROW(AA18)+1)),مسودة!AA8:AA$37)),0))</f>
        <v>25</v>
      </c>
      <c r="AB18" s="32">
        <f t="array" ref="AB18">IF($C$18="","",IFERROR(MAX(IF((ROW(مسودة!$C$8:$C$37)=SMALL(IF((ROW(مسودة!$C$8:$C$37)*(مسودة!$C$8:$C$37=$C$18)),ROW(مسودة!$C$8:$C$37)),ROW()-ROW(AB18)+1)),مسودة!AB8:AB$37)),0))</f>
        <v>13</v>
      </c>
      <c r="AC18" s="32">
        <f t="array" ref="AC18">IF($C$18="","",IFERROR(MAX(IF((ROW(مسودة!$C$8:$C$37)=SMALL(IF((ROW(مسودة!$C$8:$C$37)*(مسودة!$C$8:$C$37=$C$18)),ROW(مسودة!$C$8:$C$37)),ROW()-ROW(AC18)+1)),مسودة!AC8:AC$37)),0))</f>
        <v>10</v>
      </c>
      <c r="AD18" s="32">
        <f t="array" ref="AD18">IF($C$18="","",IFERROR(MAX(IF((ROW(مسودة!$C$8:$C$37)=SMALL(IF((ROW(مسودة!$C$8:$C$37)*(مسودة!$C$8:$C$37=$C$18)),ROW(مسودة!$C$8:$C$37)),ROW()-ROW(AD18)+1)),مسودة!AD8:AD$37)),0))</f>
        <v>23</v>
      </c>
      <c r="AE18" s="32">
        <f t="array" ref="AE18">IF($C$18="","",IFERROR(MAX(IF((ROW(مسودة!$C$8:$C$37)=SMALL(IF((ROW(مسودة!$C$8:$C$37)*(مسودة!$C$8:$C$37=$C$18)),ROW(مسودة!$C$8:$C$37)),ROW()-ROW(AE18)+1)),مسودة!AE8:AE$37)),0))</f>
        <v>7</v>
      </c>
      <c r="AF18" s="32">
        <f t="array" ref="AF18">IF($C$18="","",IFERROR(MAX(IF((ROW(مسودة!$C$8:$C$37)=SMALL(IF((ROW(مسودة!$C$8:$C$37)*(مسودة!$C$8:$C$37=$C$18)),ROW(مسودة!$C$8:$C$37)),ROW()-ROW(AF18)+1)),مسودة!AF8:AF$37)),0))</f>
        <v>6</v>
      </c>
      <c r="AG18" s="32">
        <f t="array" ref="AG18">IF($C$18="","",IFERROR(MAX(IF((ROW(مسودة!$C$8:$C$37)=SMALL(IF((ROW(مسودة!$C$8:$C$37)*(مسودة!$C$8:$C$37=$C$18)),ROW(مسودة!$C$8:$C$37)),ROW()-ROW(AG18)+1)),مسودة!AG8:AG$37)),0))</f>
        <v>13</v>
      </c>
      <c r="AH18" s="32">
        <f t="array" ref="AH18">IF($C$18="","",IFERROR(MAX(IF((ROW(مسودة!$C$8:$C$37)=SMALL(IF((ROW(مسودة!$C$8:$C$37)*(مسودة!$C$8:$C$37=$C$18)),ROW(مسودة!$C$8:$C$37)),ROW()-ROW(AH18)+1)),مسودة!AH8:AH$37)),0))</f>
        <v>7</v>
      </c>
      <c r="AI18" s="32">
        <f t="array" ref="AI18">IF($C$18="","",IFERROR(MAX(IF((ROW(مسودة!$C$8:$C$37)=SMALL(IF((ROW(مسودة!$C$8:$C$37)*(مسودة!$C$8:$C$37=$C$18)),ROW(مسودة!$C$8:$C$37)),ROW()-ROW(AI18)+1)),مسودة!AI8:AI$37)),0))</f>
        <v>9</v>
      </c>
      <c r="AJ18" s="32">
        <f t="array" ref="AJ18">IF($C$18="","",IFERROR(MAX(IF((ROW(مسودة!$C$8:$C$37)=SMALL(IF((ROW(مسودة!$C$8:$C$37)*(مسودة!$C$8:$C$37=$C$18)),ROW(مسودة!$C$8:$C$37)),ROW()-ROW(AJ18)+1)),مسودة!AJ8:AJ$37)),0))</f>
        <v>16</v>
      </c>
      <c r="AK18" s="32">
        <f t="array" ref="AK18">IF($C$18="","",IFERROR(MAX(IF((ROW(مسودة!$C$8:$C$37)=SMALL(IF((ROW(مسودة!$C$8:$C$37)*(مسودة!$C$8:$C$37=$C$18)),ROW(مسودة!$C$8:$C$37)),ROW()-ROW(AK18)+1)),مسودة!AK8:AK$37)),0))</f>
        <v>6</v>
      </c>
      <c r="AL18" s="32">
        <f t="array" ref="AL18">IF($C$18="","",IFERROR(MAX(IF((ROW(مسودة!$C$8:$C$37)=SMALL(IF((ROW(مسودة!$C$8:$C$37)*(مسودة!$C$8:$C$37=$C$18)),ROW(مسودة!$C$8:$C$37)),ROW()-ROW(AL18)+1)),مسودة!AL8:AL$37)),0))</f>
        <v>9</v>
      </c>
      <c r="AM18" s="32">
        <f t="array" ref="AM18">IF($C$18="","",IFERROR(MAX(IF((ROW(مسودة!$C$8:$C$37)=SMALL(IF((ROW(مسودة!$C$8:$C$37)*(مسودة!$C$8:$C$37=$C$18)),ROW(مسودة!$C$8:$C$37)),ROW()-ROW(AM18)+1)),مسودة!AM8:AM$37)),0))</f>
        <v>15</v>
      </c>
      <c r="AN18" s="46"/>
      <c r="AO18" s="46"/>
      <c r="AP18" s="47"/>
      <c r="AQ18" s="41"/>
      <c r="AR18" s="41"/>
      <c r="AS18" s="41"/>
      <c r="AT18" s="41"/>
      <c r="AU18" s="95" t="str">
        <f>IFERROR(LOOKUP(2,1/((مسودة!$C$8:$C$37=C18)*(مسودة!$F$8:$F$37=F18)),مسودة!$AV$8:$AV$37),"")</f>
        <v>له دور ثانٍ في :  رياضيات،</v>
      </c>
    </row>
    <row r="19" spans="2:47" ht="28.5" customHeight="1" thickBot="1">
      <c r="B19" s="40"/>
      <c r="C19" s="91"/>
      <c r="D19" s="43"/>
      <c r="E19" s="43"/>
      <c r="F19" s="11" t="s">
        <v>31</v>
      </c>
      <c r="G19" s="32">
        <f t="array" ref="G19">IF($C$18="","",IFERROR(MAX(IF((ROW(مسودة!$C$8:$C$37)=SMALL(IF((ROW(مسودة!$C$8:$C$37)*(مسودة!$C$8:$C$37=$C$18)),ROW(مسودة!$C$8:$C$37)),ROW()-ROW(G19)+1)),مسودة!G9:G$37)),0))</f>
        <v>21</v>
      </c>
      <c r="H19" s="32">
        <f t="array" ref="H19">IF($C$18="","",IFERROR(MAX(IF((ROW(مسودة!$C$8:$C$37)=SMALL(IF((ROW(مسودة!$C$8:$C$37)*(مسودة!$C$8:$C$37=$C$18)),ROW(مسودة!$C$8:$C$37)),ROW()-ROW(H19)+1)),مسودة!H9:H$37)),0))</f>
        <v>39</v>
      </c>
      <c r="I19" s="32">
        <f t="array" ref="I19">IF($C$18="","",IFERROR(MAX(IF((ROW(مسودة!$C$8:$C$37)=SMALL(IF((ROW(مسودة!$C$8:$C$37)*(مسودة!$C$8:$C$37=$C$18)),ROW(مسودة!$C$8:$C$37)),ROW()-ROW(I19)+1)),مسودة!I9:I$37)),0))</f>
        <v>60</v>
      </c>
      <c r="J19" s="32">
        <f t="array" ref="J19">IF($C$18="","",IFERROR(MAX(IF((ROW(مسودة!$C$8:$C$37)=SMALL(IF((ROW(مسودة!$C$8:$C$37)*(مسودة!$C$8:$C$37=$C$18)),ROW(مسودة!$C$8:$C$37)),ROW()-ROW(J19)+1)),مسودة!J9:J$37)),0))</f>
        <v>25</v>
      </c>
      <c r="K19" s="32">
        <f t="array" ref="K19">IF($C$18="","",IFERROR(MAX(IF((ROW(مسودة!$C$8:$C$37)=SMALL(IF((ROW(مسودة!$C$8:$C$37)*(مسودة!$C$8:$C$37=$C$18)),ROW(مسودة!$C$8:$C$37)),ROW()-ROW(K19)+1)),مسودة!K9:K$37)),0))</f>
        <v>29</v>
      </c>
      <c r="L19" s="32">
        <f t="array" ref="L19">IF($C$18="","",IFERROR(MAX(IF((ROW(مسودة!$C$8:$C$37)=SMALL(IF((ROW(مسودة!$C$8:$C$37)*(مسودة!$C$8:$C$37=$C$18)),ROW(مسودة!$C$8:$C$37)),ROW()-ROW(L19)+1)),مسودة!L9:L$37)),0))</f>
        <v>54</v>
      </c>
      <c r="M19" s="32">
        <f t="array" ref="M19">IF($C$18="","",IFERROR(MAX(IF((ROW(مسودة!$C$8:$C$37)=SMALL(IF((ROW(مسودة!$C$8:$C$37)*(مسودة!$C$8:$C$37=$C$18)),ROW(مسودة!$C$8:$C$37)),ROW()-ROW(M19)+1)),مسودة!M9:M$37)),0))</f>
        <v>19</v>
      </c>
      <c r="N19" s="32">
        <f t="array" ref="N19">IF($C$18="","",IFERROR(MAX(IF((ROW(مسودة!$C$8:$C$37)=SMALL(IF((ROW(مسودة!$C$8:$C$37)*(مسودة!$C$8:$C$37=$C$18)),ROW(مسودة!$C$8:$C$37)),ROW()-ROW(N19)+1)),مسودة!N9:N$37)),0))</f>
        <v>16</v>
      </c>
      <c r="O19" s="32">
        <f t="array" ref="O19">IF($C$18="","",IFERROR(MAX(IF((ROW(مسودة!$C$8:$C$37)=SMALL(IF((ROW(مسودة!$C$8:$C$37)*(مسودة!$C$8:$C$37=$C$18)),ROW(مسودة!$C$8:$C$37)),ROW()-ROW(O19)+1)),مسودة!O9:O$37)),0))</f>
        <v>35</v>
      </c>
      <c r="P19" s="32">
        <f t="array" ref="P19">IF($C$18="","",IFERROR(MAX(IF((ROW(مسودة!$C$8:$C$37)=SMALL(IF((ROW(مسودة!$C$8:$C$37)*(مسودة!$C$8:$C$37=$C$18)),ROW(مسودة!$C$8:$C$37)),ROW()-ROW(P19)+1)),مسودة!P9:P$37)),0))</f>
        <v>14</v>
      </c>
      <c r="Q19" s="32">
        <f t="array" ref="Q19">IF($C$18="","",IFERROR(MAX(IF((ROW(مسودة!$C$8:$C$37)=SMALL(IF((ROW(مسودة!$C$8:$C$37)*(مسودة!$C$8:$C$37=$C$18)),ROW(مسودة!$C$8:$C$37)),ROW()-ROW(Q19)+1)),مسودة!Q9:Q$37)),0))</f>
        <v>17</v>
      </c>
      <c r="R19" s="32">
        <f t="array" ref="R19">IF($C$18="","",IFERROR(MAX(IF((ROW(مسودة!$C$8:$C$37)=SMALL(IF((ROW(مسودة!$C$8:$C$37)*(مسودة!$C$8:$C$37=$C$18)),ROW(مسودة!$C$8:$C$37)),ROW()-ROW(R19)+1)),مسودة!R9:R$37)),0))</f>
        <v>31</v>
      </c>
      <c r="S19" s="32">
        <f t="array" ref="S19">IF($C$18="","",IFERROR(MAX(IF((ROW(مسودة!$C$8:$C$37)=SMALL(IF((ROW(مسودة!$C$8:$C$37)*(مسودة!$C$8:$C$37=$C$18)),ROW(مسودة!$C$8:$C$37)),ROW()-ROW(S19)+1)),مسودة!S9:S$37)),0))</f>
        <v>13</v>
      </c>
      <c r="T19" s="32">
        <f t="array" ref="T19">IF($C$18="","",IFERROR(MAX(IF((ROW(مسودة!$C$8:$C$37)=SMALL(IF((ROW(مسودة!$C$8:$C$37)*(مسودة!$C$8:$C$37=$C$18)),ROW(مسودة!$C$8:$C$37)),ROW()-ROW(T19)+1)),مسودة!T9:T$37)),0))</f>
        <v>21</v>
      </c>
      <c r="U19" s="32">
        <f t="array" ref="U19">IF($C$18="","",IFERROR(MAX(IF((ROW(مسودة!$C$8:$C$37)=SMALL(IF((ROW(مسودة!$C$8:$C$37)*(مسودة!$C$8:$C$37=$C$18)),ROW(مسودة!$C$8:$C$37)),ROW()-ROW(U19)+1)),مسودة!U9:U$37)),0))</f>
        <v>34</v>
      </c>
      <c r="V19" s="32">
        <f t="array" ref="V19">IF($C$18="","",IFERROR(MAX(IF((ROW(مسودة!$C$8:$C$37)=SMALL(IF((ROW(مسودة!$C$8:$C$37)*(مسودة!$C$8:$C$37=$C$18)),ROW(مسودة!$C$8:$C$37)),ROW()-ROW(V19)+1)),مسودة!V9:V$37)),0))</f>
        <v>18</v>
      </c>
      <c r="W19" s="32">
        <f t="array" ref="W19">IF($C$18="","",IFERROR(MAX(IF((ROW(مسودة!$C$8:$C$37)=SMALL(IF((ROW(مسودة!$C$8:$C$37)*(مسودة!$C$8:$C$37=$C$18)),ROW(مسودة!$C$8:$C$37)),ROW()-ROW(W19)+1)),مسودة!W9:W$37)),0))</f>
        <v>16</v>
      </c>
      <c r="X19" s="32">
        <f t="array" ref="X19">IF($C$18="","",IFERROR(MAX(IF((ROW(مسودة!$C$8:$C$37)=SMALL(IF((ROW(مسودة!$C$8:$C$37)*(مسودة!$C$8:$C$37=$C$18)),ROW(مسودة!$C$8:$C$37)),ROW()-ROW(X19)+1)),مسودة!X9:X$37)),0))</f>
        <v>34</v>
      </c>
      <c r="Y19" s="32">
        <f t="array" ref="Y19">IF($C$18="","",IFERROR(MAX(IF((ROW(مسودة!$C$8:$C$37)=SMALL(IF((ROW(مسودة!$C$8:$C$37)*(مسودة!$C$8:$C$37=$C$18)),ROW(مسودة!$C$8:$C$37)),ROW()-ROW(Y19)+1)),مسودة!Y9:Y$37)),0))</f>
        <v>5</v>
      </c>
      <c r="Z19" s="32">
        <f t="array" ref="Z19">IF($C$18="","",IFERROR(MAX(IF((ROW(مسودة!$C$8:$C$37)=SMALL(IF((ROW(مسودة!$C$8:$C$37)*(مسودة!$C$8:$C$37=$C$18)),ROW(مسودة!$C$8:$C$37)),ROW()-ROW(Z19)+1)),مسودة!Z9:Z$37)),0))</f>
        <v>19</v>
      </c>
      <c r="AA19" s="32">
        <f t="array" ref="AA19">IF($C$18="","",IFERROR(MAX(IF((ROW(مسودة!$C$8:$C$37)=SMALL(IF((ROW(مسودة!$C$8:$C$37)*(مسودة!$C$8:$C$37=$C$18)),ROW(مسودة!$C$8:$C$37)),ROW()-ROW(AA19)+1)),مسودة!AA9:AA$37)),0))</f>
        <v>24</v>
      </c>
      <c r="AB19" s="32">
        <f t="array" ref="AB19">IF($C$18="","",IFERROR(MAX(IF((ROW(مسودة!$C$8:$C$37)=SMALL(IF((ROW(مسودة!$C$8:$C$37)*(مسودة!$C$8:$C$37=$C$18)),ROW(مسودة!$C$8:$C$37)),ROW()-ROW(AB19)+1)),مسودة!AB9:AB$37)),0))</f>
        <v>11</v>
      </c>
      <c r="AC19" s="32">
        <f t="array" ref="AC19">IF($C$18="","",IFERROR(MAX(IF((ROW(مسودة!$C$8:$C$37)=SMALL(IF((ROW(مسودة!$C$8:$C$37)*(مسودة!$C$8:$C$37=$C$18)),ROW(مسودة!$C$8:$C$37)),ROW()-ROW(AC19)+1)),مسودة!AC9:AC$37)),0))</f>
        <v>16</v>
      </c>
      <c r="AD19" s="32">
        <f t="array" ref="AD19">IF($C$18="","",IFERROR(MAX(IF((ROW(مسودة!$C$8:$C$37)=SMALL(IF((ROW(مسودة!$C$8:$C$37)*(مسودة!$C$8:$C$37=$C$18)),ROW(مسودة!$C$8:$C$37)),ROW()-ROW(AD19)+1)),مسودة!AD9:AD$37)),0))</f>
        <v>27</v>
      </c>
      <c r="AE19" s="32">
        <f t="array" ref="AE19">IF($C$18="","",IFERROR(MAX(IF((ROW(مسودة!$C$8:$C$37)=SMALL(IF((ROW(مسودة!$C$8:$C$37)*(مسودة!$C$8:$C$37=$C$18)),ROW(مسودة!$C$8:$C$37)),ROW()-ROW(AE19)+1)),مسودة!AE9:AE$37)),0))</f>
        <v>9</v>
      </c>
      <c r="AF19" s="32">
        <f t="array" ref="AF19">IF($C$18="","",IFERROR(MAX(IF((ROW(مسودة!$C$8:$C$37)=SMALL(IF((ROW(مسودة!$C$8:$C$37)*(مسودة!$C$8:$C$37=$C$18)),ROW(مسودة!$C$8:$C$37)),ROW()-ROW(AF19)+1)),مسودة!AF9:AF$37)),0))</f>
        <v>18</v>
      </c>
      <c r="AG19" s="32">
        <f t="array" ref="AG19">IF($C$18="","",IFERROR(MAX(IF((ROW(مسودة!$C$8:$C$37)=SMALL(IF((ROW(مسودة!$C$8:$C$37)*(مسودة!$C$8:$C$37=$C$18)),ROW(مسودة!$C$8:$C$37)),ROW()-ROW(AG19)+1)),مسودة!AG9:AG$37)),0))</f>
        <v>27</v>
      </c>
      <c r="AH19" s="32">
        <f t="array" ref="AH19">IF($C$18="","",IFERROR(MAX(IF((ROW(مسودة!$C$8:$C$37)=SMALL(IF((ROW(مسودة!$C$8:$C$37)*(مسودة!$C$8:$C$37=$C$18)),ROW(مسودة!$C$8:$C$37)),ROW()-ROW(AH19)+1)),مسودة!AH9:AH$37)),0))</f>
        <v>11</v>
      </c>
      <c r="AI19" s="32">
        <f t="array" ref="AI19">IF($C$18="","",IFERROR(MAX(IF((ROW(مسودة!$C$8:$C$37)=SMALL(IF((ROW(مسودة!$C$8:$C$37)*(مسودة!$C$8:$C$37=$C$18)),ROW(مسودة!$C$8:$C$37)),ROW()-ROW(AI19)+1)),مسودة!AI9:AI$37)),0))</f>
        <v>15</v>
      </c>
      <c r="AJ19" s="32">
        <f t="array" ref="AJ19">IF($C$18="","",IFERROR(MAX(IF((ROW(مسودة!$C$8:$C$37)=SMALL(IF((ROW(مسودة!$C$8:$C$37)*(مسودة!$C$8:$C$37=$C$18)),ROW(مسودة!$C$8:$C$37)),ROW()-ROW(AJ19)+1)),مسودة!AJ9:AJ$37)),0))</f>
        <v>26</v>
      </c>
      <c r="AK19" s="32">
        <f t="array" ref="AK19">IF($C$18="","",IFERROR(MAX(IF((ROW(مسودة!$C$8:$C$37)=SMALL(IF((ROW(مسودة!$C$8:$C$37)*(مسودة!$C$8:$C$37=$C$18)),ROW(مسودة!$C$8:$C$37)),ROW()-ROW(AK19)+1)),مسودة!AK9:AK$37)),0))</f>
        <v>3</v>
      </c>
      <c r="AL19" s="32">
        <f t="array" ref="AL19">IF($C$18="","",IFERROR(MAX(IF((ROW(مسودة!$C$8:$C$37)=SMALL(IF((ROW(مسودة!$C$8:$C$37)*(مسودة!$C$8:$C$37=$C$18)),ROW(مسودة!$C$8:$C$37)),ROW()-ROW(AL19)+1)),مسودة!AL9:AL$37)),0))</f>
        <v>5</v>
      </c>
      <c r="AM19" s="32">
        <f t="array" ref="AM19">IF($C$18="","",IFERROR(MAX(IF((ROW(مسودة!$C$8:$C$37)=SMALL(IF((ROW(مسودة!$C$8:$C$37)*(مسودة!$C$8:$C$37=$C$18)),ROW(مسودة!$C$8:$C$37)),ROW()-ROW(AM19)+1)),مسودة!AM9:AM$37)),0))</f>
        <v>8</v>
      </c>
      <c r="AN19" s="46"/>
      <c r="AO19" s="46"/>
      <c r="AP19" s="48"/>
      <c r="AQ19" s="41"/>
      <c r="AR19" s="41"/>
      <c r="AS19" s="41"/>
      <c r="AT19" s="41"/>
      <c r="AU19" s="96"/>
    </row>
    <row r="20" spans="2:47" ht="36" customHeight="1" thickBot="1">
      <c r="B20" s="40"/>
      <c r="C20" s="85"/>
      <c r="D20" s="43"/>
      <c r="E20" s="43"/>
      <c r="F20" s="14" t="s">
        <v>32</v>
      </c>
      <c r="G20" s="32">
        <f t="array" ref="G20">IF($C$18="","",IFERROR(MAX(IF((ROW(مسودة!$C$8:$C$37)=SMALL(IF((ROW(مسودة!$C$8:$C$37)*(مسودة!$C$8:$C$37=$C$18)),ROW(مسودة!$C$8:$C$37)),ROW()-ROW(G20)+1)),مسودة!G10:G$37)),0))</f>
        <v>37</v>
      </c>
      <c r="H20" s="32">
        <f t="array" ref="H20">IF($C$18="","",IFERROR(MAX(IF((ROW(مسودة!$C$8:$C$37)=SMALL(IF((ROW(مسودة!$C$8:$C$37)*(مسودة!$C$8:$C$37=$C$18)),ROW(مسودة!$C$8:$C$37)),ROW()-ROW(H20)+1)),مسودة!H10:H$37)),0))</f>
        <v>93</v>
      </c>
      <c r="I20" s="32">
        <f t="array" ref="I20">IF($C$18="","",IFERROR(MAX(IF((ROW(مسودة!$C$8:$C$37)=SMALL(IF((ROW(مسودة!$C$8:$C$37)*(مسودة!$C$8:$C$37=$C$18)),ROW(مسودة!$C$8:$C$37)),ROW()-ROW(I20)+1)),مسودة!I10:I$37)),0))</f>
        <v>130</v>
      </c>
      <c r="J20" s="32">
        <f t="array" ref="J20">IF($C$18="","",IFERROR(MAX(IF((ROW(مسودة!$C$8:$C$37)=SMALL(IF((ROW(مسودة!$C$8:$C$37)*(مسودة!$C$8:$C$37=$C$18)),ROW(مسودة!$C$8:$C$37)),ROW()-ROW(J20)+1)),مسودة!J10:J$37)),0))</f>
        <v>51</v>
      </c>
      <c r="K20" s="32">
        <f t="array" ref="K20">IF($C$18="","",IFERROR(MAX(IF((ROW(مسودة!$C$8:$C$37)=SMALL(IF((ROW(مسودة!$C$8:$C$37)*(مسودة!$C$8:$C$37=$C$18)),ROW(مسودة!$C$8:$C$37)),ROW()-ROW(K20)+1)),مسودة!K10:K$37)),0))</f>
        <v>59</v>
      </c>
      <c r="L20" s="32">
        <f t="array" ref="L20">IF($C$18="","",IFERROR(MAX(IF((ROW(مسودة!$C$8:$C$37)=SMALL(IF((ROW(مسودة!$C$8:$C$37)*(مسودة!$C$8:$C$37=$C$18)),ROW(مسودة!$C$8:$C$37)),ROW()-ROW(L20)+1)),مسودة!L10:L$37)),0))</f>
        <v>110</v>
      </c>
      <c r="M20" s="32">
        <f t="array" ref="M20">IF($C$18="","",IFERROR(MAX(IF((ROW(مسودة!$C$8:$C$37)=SMALL(IF((ROW(مسودة!$C$8:$C$37)*(مسودة!$C$8:$C$37=$C$18)),ROW(مسودة!$C$8:$C$37)),ROW()-ROW(M20)+1)),مسودة!M10:M$37)),0))</f>
        <v>35</v>
      </c>
      <c r="N20" s="32">
        <f t="array" ref="N20">IF($C$18="","",IFERROR(MAX(IF((ROW(مسودة!$C$8:$C$37)=SMALL(IF((ROW(مسودة!$C$8:$C$37)*(مسودة!$C$8:$C$37=$C$18)),ROW(مسودة!$C$8:$C$37)),ROW()-ROW(N20)+1)),مسودة!N10:N$37)),0))</f>
        <v>33</v>
      </c>
      <c r="O20" s="32">
        <f t="array" ref="O20">IF($C$18="","",IFERROR(MAX(IF((ROW(مسودة!$C$8:$C$37)=SMALL(IF((ROW(مسودة!$C$8:$C$37)*(مسودة!$C$8:$C$37=$C$18)),ROW(مسودة!$C$8:$C$37)),ROW()-ROW(O20)+1)),مسودة!O10:O$37)),0))</f>
        <v>0</v>
      </c>
      <c r="P20" s="32">
        <f t="array" ref="P20">IF($C$18="","",IFERROR(MAX(IF((ROW(مسودة!$C$8:$C$37)=SMALL(IF((ROW(مسودة!$C$8:$C$37)*(مسودة!$C$8:$C$37=$C$18)),ROW(مسودة!$C$8:$C$37)),ROW()-ROW(P20)+1)),مسودة!P10:P$37)),0))</f>
        <v>32</v>
      </c>
      <c r="Q20" s="32">
        <f t="array" ref="Q20">IF($C$18="","",IFERROR(MAX(IF((ROW(مسودة!$C$8:$C$37)=SMALL(IF((ROW(مسودة!$C$8:$C$37)*(مسودة!$C$8:$C$37=$C$18)),ROW(مسودة!$C$8:$C$37)),ROW()-ROW(Q20)+1)),مسودة!Q10:Q$37)),0))</f>
        <v>29</v>
      </c>
      <c r="R20" s="32">
        <f t="array" ref="R20">IF($C$18="","",IFERROR(MAX(IF((ROW(مسودة!$C$8:$C$37)=SMALL(IF((ROW(مسودة!$C$8:$C$37)*(مسودة!$C$8:$C$37=$C$18)),ROW(مسودة!$C$8:$C$37)),ROW()-ROW(R20)+1)),مسودة!R10:R$37)),0))</f>
        <v>61</v>
      </c>
      <c r="S20" s="32">
        <f t="array" ref="S20">IF($C$18="","",IFERROR(MAX(IF((ROW(مسودة!$C$8:$C$37)=SMALL(IF((ROW(مسودة!$C$8:$C$37)*(مسودة!$C$8:$C$37=$C$18)),ROW(مسودة!$C$8:$C$37)),ROW()-ROW(S20)+1)),مسودة!S10:S$37)),0))</f>
        <v>28</v>
      </c>
      <c r="T20" s="32">
        <f t="array" ref="T20">IF($C$18="","",IFERROR(MAX(IF((ROW(مسودة!$C$8:$C$37)=SMALL(IF((ROW(مسودة!$C$8:$C$37)*(مسودة!$C$8:$C$37=$C$18)),ROW(مسودة!$C$8:$C$37)),ROW()-ROW(T20)+1)),مسودة!T10:T$37)),0))</f>
        <v>32</v>
      </c>
      <c r="U20" s="32">
        <f t="array" ref="U20">IF($C$18="","",IFERROR(MAX(IF((ROW(مسودة!$C$8:$C$37)=SMALL(IF((ROW(مسودة!$C$8:$C$37)*(مسودة!$C$8:$C$37=$C$18)),ROW(مسودة!$C$8:$C$37)),ROW()-ROW(U20)+1)),مسودة!U10:U$37)),0))</f>
        <v>60</v>
      </c>
      <c r="V20" s="32">
        <f t="array" ref="V20">IF($C$18="","",IFERROR(MAX(IF((ROW(مسودة!$C$8:$C$37)=SMALL(IF((ROW(مسودة!$C$8:$C$37)*(مسودة!$C$8:$C$37=$C$18)),ROW(مسودة!$C$8:$C$37)),ROW()-ROW(V20)+1)),مسودة!V10:V$37)),0))</f>
        <v>32</v>
      </c>
      <c r="W20" s="32">
        <f t="array" ref="W20">IF($C$18="","",IFERROR(MAX(IF((ROW(مسودة!$C$8:$C$37)=SMALL(IF((ROW(مسودة!$C$8:$C$37)*(مسودة!$C$8:$C$37=$C$18)),ROW(مسودة!$C$8:$C$37)),ROW()-ROW(W20)+1)),مسودة!W10:W$37)),0))</f>
        <v>36</v>
      </c>
      <c r="X20" s="32">
        <f t="array" ref="X20">IF($C$18="","",IFERROR(MAX(IF((ROW(مسودة!$C$8:$C$37)=SMALL(IF((ROW(مسودة!$C$8:$C$37)*(مسودة!$C$8:$C$37=$C$18)),ROW(مسودة!$C$8:$C$37)),ROW()-ROW(X20)+1)),مسودة!X10:X$37)),0))</f>
        <v>68</v>
      </c>
      <c r="Y20" s="32">
        <f t="array" ref="Y20">IF($C$18="","",IFERROR(MAX(IF((ROW(مسودة!$C$8:$C$37)=SMALL(IF((ROW(مسودة!$C$8:$C$37)*(مسودة!$C$8:$C$37=$C$18)),ROW(مسودة!$C$8:$C$37)),ROW()-ROW(Y20)+1)),مسودة!Y10:Y$37)),0))</f>
        <v>12</v>
      </c>
      <c r="Z20" s="32">
        <f t="array" ref="Z20">IF($C$18="","",IFERROR(MAX(IF((ROW(مسودة!$C$8:$C$37)=SMALL(IF((ROW(مسودة!$C$8:$C$37)*(مسودة!$C$8:$C$37=$C$18)),ROW(مسودة!$C$8:$C$37)),ROW()-ROW(Z20)+1)),مسودة!Z10:Z$37)),0))</f>
        <v>37</v>
      </c>
      <c r="AA20" s="32">
        <f t="array" ref="AA20">IF($C$18="","",IFERROR(MAX(IF((ROW(مسودة!$C$8:$C$37)=SMALL(IF((ROW(مسودة!$C$8:$C$37)*(مسودة!$C$8:$C$37=$C$18)),ROW(مسودة!$C$8:$C$37)),ROW()-ROW(AA20)+1)),مسودة!AA10:AA$37)),0))</f>
        <v>49</v>
      </c>
      <c r="AB20" s="32">
        <f t="array" ref="AB20">IF($C$18="","",IFERROR(MAX(IF((ROW(مسودة!$C$8:$C$37)=SMALL(IF((ROW(مسودة!$C$8:$C$37)*(مسودة!$C$8:$C$37=$C$18)),ROW(مسودة!$C$8:$C$37)),ROW()-ROW(AB20)+1)),مسودة!AB10:AB$37)),0))</f>
        <v>24</v>
      </c>
      <c r="AC20" s="32">
        <f t="array" ref="AC20">IF($C$18="","",IFERROR(MAX(IF((ROW(مسودة!$C$8:$C$37)=SMALL(IF((ROW(مسودة!$C$8:$C$37)*(مسودة!$C$8:$C$37=$C$18)),ROW(مسودة!$C$8:$C$37)),ROW()-ROW(AC20)+1)),مسودة!AC10:AC$37)),0))</f>
        <v>26</v>
      </c>
      <c r="AD20" s="32">
        <f t="array" ref="AD20">IF($C$18="","",IFERROR(MAX(IF((ROW(مسودة!$C$8:$C$37)=SMALL(IF((ROW(مسودة!$C$8:$C$37)*(مسودة!$C$8:$C$37=$C$18)),ROW(مسودة!$C$8:$C$37)),ROW()-ROW(AD20)+1)),مسودة!AD10:AD$37)),0))</f>
        <v>50</v>
      </c>
      <c r="AE20" s="32">
        <f t="array" ref="AE20">IF($C$18="","",IFERROR(MAX(IF((ROW(مسودة!$C$8:$C$37)=SMALL(IF((ROW(مسودة!$C$8:$C$37)*(مسودة!$C$8:$C$37=$C$18)),ROW(مسودة!$C$8:$C$37)),ROW()-ROW(AE20)+1)),مسودة!AE10:AE$37)),0))</f>
        <v>16</v>
      </c>
      <c r="AF20" s="32">
        <f t="array" ref="AF20">IF($C$18="","",IFERROR(MAX(IF((ROW(مسودة!$C$8:$C$37)=SMALL(IF((ROW(مسودة!$C$8:$C$37)*(مسودة!$C$8:$C$37=$C$18)),ROW(مسودة!$C$8:$C$37)),ROW()-ROW(AF20)+1)),مسودة!AF10:AF$37)),0))</f>
        <v>24</v>
      </c>
      <c r="AG20" s="32">
        <f t="array" ref="AG20">IF($C$18="","",IFERROR(MAX(IF((ROW(مسودة!$C$8:$C$37)=SMALL(IF((ROW(مسودة!$C$8:$C$37)*(مسودة!$C$8:$C$37=$C$18)),ROW(مسودة!$C$8:$C$37)),ROW()-ROW(AG20)+1)),مسودة!AG10:AG$37)),0))</f>
        <v>40</v>
      </c>
      <c r="AH20" s="32">
        <f t="array" ref="AH20">IF($C$18="","",IFERROR(MAX(IF((ROW(مسودة!$C$8:$C$37)=SMALL(IF((ROW(مسودة!$C$8:$C$37)*(مسودة!$C$8:$C$37=$C$18)),ROW(مسودة!$C$8:$C$37)),ROW()-ROW(AH20)+1)),مسودة!AH10:AH$37)),0))</f>
        <v>18</v>
      </c>
      <c r="AI20" s="32">
        <f t="array" ref="AI20">IF($C$18="","",IFERROR(MAX(IF((ROW(مسودة!$C$8:$C$37)=SMALL(IF((ROW(مسودة!$C$8:$C$37)*(مسودة!$C$8:$C$37=$C$18)),ROW(مسودة!$C$8:$C$37)),ROW()-ROW(AI20)+1)),مسودة!AI10:AI$37)),0))</f>
        <v>24</v>
      </c>
      <c r="AJ20" s="32">
        <f t="array" ref="AJ20">IF($C$18="","",IFERROR(MAX(IF((ROW(مسودة!$C$8:$C$37)=SMALL(IF((ROW(مسودة!$C$8:$C$37)*(مسودة!$C$8:$C$37=$C$18)),ROW(مسودة!$C$8:$C$37)),ROW()-ROW(AJ20)+1)),مسودة!AJ10:AJ$37)),0))</f>
        <v>42</v>
      </c>
      <c r="AK20" s="32">
        <f t="array" ref="AK20">IF($C$18="","",IFERROR(MAX(IF((ROW(مسودة!$C$8:$C$37)=SMALL(IF((ROW(مسودة!$C$8:$C$37)*(مسودة!$C$8:$C$37=$C$18)),ROW(مسودة!$C$8:$C$37)),ROW()-ROW(AK20)+1)),مسودة!AK10:AK$37)),0))</f>
        <v>9</v>
      </c>
      <c r="AL20" s="32">
        <f t="array" ref="AL20">IF($C$18="","",IFERROR(MAX(IF((ROW(مسودة!$C$8:$C$37)=SMALL(IF((ROW(مسودة!$C$8:$C$37)*(مسودة!$C$8:$C$37=$C$18)),ROW(مسودة!$C$8:$C$37)),ROW()-ROW(AL20)+1)),مسودة!AL10:AL$37)),0))</f>
        <v>14</v>
      </c>
      <c r="AM20" s="32">
        <f t="array" ref="AM20">IF($C$18="","",IFERROR(MAX(IF((ROW(مسودة!$C$8:$C$37)=SMALL(IF((ROW(مسودة!$C$8:$C$37)*(مسودة!$C$8:$C$37=$C$18)),ROW(مسودة!$C$8:$C$37)),ROW()-ROW(AM20)+1)),مسودة!AM10:AM$37)),0))</f>
        <v>23</v>
      </c>
      <c r="AN20" s="32">
        <f t="array" ref="AN20">IF($C$18="","",IFERROR(MAX(IF((ROW(مسودة!$C$8:$C$37)=SMALL(IF((ROW(مسودة!$C$8:$C$37)*(مسودة!$C$8:$C$37=$C$18)),ROW(مسودة!$C$8:$C$37)),ROW()-ROW(AN20)+1)),مسودة!AN10:AN$37)),0))</f>
        <v>0</v>
      </c>
      <c r="AO20" s="32">
        <f t="array" ref="AO20">IF($C$18="","",IFERROR(MAX(IF((ROW(مسودة!$C$8:$C$37)=SMALL(IF((ROW(مسودة!$C$8:$C$37)*(مسودة!$C$8:$C$37=$C$18)),ROW(مسودة!$C$8:$C$37)),ROW()-ROW(AO20)+1)),مسودة!AO10:AO$37)),0))</f>
        <v>0</v>
      </c>
      <c r="AP20" s="32" t="str">
        <f>IF(AO20&lt;50,"   ",IF(AO20&lt;65,"مقبول",IF(AO20&lt;75,"جيد",IF(AO20&lt;85,"جيدجداً",IF(AO20&lt;=100,"ممتاز","")))))</f>
        <v xml:space="preserve">   </v>
      </c>
      <c r="AQ20" s="41"/>
      <c r="AR20" s="41"/>
      <c r="AS20" s="41"/>
      <c r="AT20" s="41"/>
      <c r="AU20" s="97"/>
    </row>
    <row r="21" spans="2:47" ht="28.5" customHeight="1" thickBot="1">
      <c r="B21" s="40">
        <v>5</v>
      </c>
      <c r="C21" s="90">
        <f t="array" ref="C21">IF(ISERROR(INDEX(مسودة!$C$8:$AV$37,SMALL(IF((مسودة!$AU$8:$AU$37="راسب"),ROW(مسودة!$C$8:$AV$37)-MIN(ROW(مسودة!$C$8:$AV$37))+1,""),ROW(A5)),COLUMN(A5))),"",INDEX(مسودة!$C$8:$AV$37,SMALL(IF((مسودة!$AU$8:$AU$37="راسب"),ROW(مسودة!$C$8:$AV$37)-MIN(ROW(مسودة!$C$8:$AV$37))+1,""),ROW(A5)),COLUMN(A5)))</f>
        <v>618</v>
      </c>
      <c r="D21" s="87" t="str">
        <f>IF(C21&lt;&gt;"",VLOOKUP(C21,مسودة!$C$8:$D$37,2,0),"")</f>
        <v xml:space="preserve">احمد فوزي </v>
      </c>
      <c r="E21" s="87">
        <f>IF(C21&lt;&gt;"",VLOOKUP(C21,مسودة!$C$8:$E$37,3,0),"")</f>
        <v>220</v>
      </c>
      <c r="F21" s="11" t="s">
        <v>30</v>
      </c>
      <c r="G21" s="32">
        <f t="array" ref="G21">IF($C$21="","",IFERROR(MAX(IF((ROW(مسودة!$C$8:$C$37)=SMALL(IF((ROW(مسودة!$C$8:$C$37)*(مسودة!$C$8:$C$37=$C$21)),ROW(مسودة!$C$8:$C$37)),ROW()-ROW(G21)+1)),مسودة!G8:G$37)),0))</f>
        <v>7</v>
      </c>
      <c r="H21" s="32">
        <f t="array" ref="H21">IF($C$21="","",IFERROR(MAX(IF((ROW(مسودة!$C$8:$C$37)=SMALL(IF((ROW(مسودة!$C$8:$C$37)*(مسودة!$C$8:$C$37=$C$21)),ROW(مسودة!$C$8:$C$37)),ROW()-ROW(H21)+1)),مسودة!H8:H$37)),0))</f>
        <v>16</v>
      </c>
      <c r="I21" s="32">
        <f t="array" ref="I21">IF($C$21="","",IFERROR(MAX(IF((ROW(مسودة!$C$8:$C$37)=SMALL(IF((ROW(مسودة!$C$8:$C$37)*(مسودة!$C$8:$C$37=$C$21)),ROW(مسودة!$C$8:$C$37)),ROW()-ROW(I21)+1)),مسودة!I8:I$37)),0))</f>
        <v>23</v>
      </c>
      <c r="J21" s="32">
        <f t="array" ref="J21">IF($C$21="","",IFERROR(MAX(IF((ROW(مسودة!$C$8:$C$37)=SMALL(IF((ROW(مسودة!$C$8:$C$37)*(مسودة!$C$8:$C$37=$C$21)),ROW(مسودة!$C$8:$C$37)),ROW()-ROW(J21)+1)),مسودة!J8:J$37)),0))</f>
        <v>19</v>
      </c>
      <c r="K21" s="32">
        <f t="array" ref="K21">IF($C$21="","",IFERROR(MAX(IF((ROW(مسودة!$C$8:$C$37)=SMALL(IF((ROW(مسودة!$C$8:$C$37)*(مسودة!$C$8:$C$37=$C$21)),ROW(مسودة!$C$8:$C$37)),ROW()-ROW(K21)+1)),مسودة!K8:K$37)),0))</f>
        <v>22</v>
      </c>
      <c r="L21" s="32">
        <f t="array" ref="L21">IF($C$21="","",IFERROR(MAX(IF((ROW(مسودة!$C$8:$C$37)=SMALL(IF((ROW(مسودة!$C$8:$C$37)*(مسودة!$C$8:$C$37=$C$21)),ROW(مسودة!$C$8:$C$37)),ROW()-ROW(L21)+1)),مسودة!L8:L$37)),0))</f>
        <v>41</v>
      </c>
      <c r="M21" s="32">
        <f t="array" ref="M21">IF($C$21="","",IFERROR(MAX(IF((ROW(مسودة!$C$8:$C$37)=SMALL(IF((ROW(مسودة!$C$8:$C$37)*(مسودة!$C$8:$C$37=$C$21)),ROW(مسودة!$C$8:$C$37)),ROW()-ROW(M21)+1)),مسودة!M8:M$37)),0))</f>
        <v>8</v>
      </c>
      <c r="N21" s="32">
        <f t="array" ref="N21">IF($C$21="","",IFERROR(MAX(IF((ROW(مسودة!$C$8:$C$37)=SMALL(IF((ROW(مسودة!$C$8:$C$37)*(مسودة!$C$8:$C$37=$C$21)),ROW(مسودة!$C$8:$C$37)),ROW()-ROW(N21)+1)),مسودة!N8:N$37)),0))</f>
        <v>16</v>
      </c>
      <c r="O21" s="32">
        <f t="array" ref="O21">IF($C$21="","",IFERROR(MAX(IF((ROW(مسودة!$C$8:$C$37)=SMALL(IF((ROW(مسودة!$C$8:$C$37)*(مسودة!$C$8:$C$37=$C$21)),ROW(مسودة!$C$8:$C$37)),ROW()-ROW(O21)+1)),مسودة!O8:O$37)),0))</f>
        <v>24</v>
      </c>
      <c r="P21" s="32">
        <f t="array" ref="P21">IF($C$21="","",IFERROR(MAX(IF((ROW(مسودة!$C$8:$C$37)=SMALL(IF((ROW(مسودة!$C$8:$C$37)*(مسودة!$C$8:$C$37=$C$21)),ROW(مسودة!$C$8:$C$37)),ROW()-ROW(P21)+1)),مسودة!P8:P$37)),0))</f>
        <v>16</v>
      </c>
      <c r="Q21" s="32">
        <f t="array" ref="Q21">IF($C$21="","",IFERROR(MAX(IF((ROW(مسودة!$C$8:$C$37)=SMALL(IF((ROW(مسودة!$C$8:$C$37)*(مسودة!$C$8:$C$37=$C$21)),ROW(مسودة!$C$8:$C$37)),ROW()-ROW(Q21)+1)),مسودة!Q8:Q$37)),0))</f>
        <v>10</v>
      </c>
      <c r="R21" s="32">
        <f t="array" ref="R21">IF($C$21="","",IFERROR(MAX(IF((ROW(مسودة!$C$8:$C$37)=SMALL(IF((ROW(مسودة!$C$8:$C$37)*(مسودة!$C$8:$C$37=$C$21)),ROW(مسودة!$C$8:$C$37)),ROW()-ROW(R21)+1)),مسودة!R8:R$37)),0))</f>
        <v>26</v>
      </c>
      <c r="S21" s="32">
        <f t="array" ref="S21">IF($C$21="","",IFERROR(MAX(IF((ROW(مسودة!$C$8:$C$37)=SMALL(IF((ROW(مسودة!$C$8:$C$37)*(مسودة!$C$8:$C$37=$C$21)),ROW(مسودة!$C$8:$C$37)),ROW()-ROW(S21)+1)),مسودة!S8:S$37)),0))</f>
        <v>8</v>
      </c>
      <c r="T21" s="32">
        <f t="array" ref="T21">IF($C$21="","",IFERROR(MAX(IF((ROW(مسودة!$C$8:$C$37)=SMALL(IF((ROW(مسودة!$C$8:$C$37)*(مسودة!$C$8:$C$37=$C$21)),ROW(مسودة!$C$8:$C$37)),ROW()-ROW(T21)+1)),مسودة!T8:T$37)),0))</f>
        <v>2</v>
      </c>
      <c r="U21" s="32">
        <f t="array" ref="U21">IF($C$21="","",IFERROR(MAX(IF((ROW(مسودة!$C$8:$C$37)=SMALL(IF((ROW(مسودة!$C$8:$C$37)*(مسودة!$C$8:$C$37=$C$21)),ROW(مسودة!$C$8:$C$37)),ROW()-ROW(U21)+1)),مسودة!U8:U$37)),0))</f>
        <v>10</v>
      </c>
      <c r="V21" s="32">
        <f t="array" ref="V21">IF($C$21="","",IFERROR(MAX(IF((ROW(مسودة!$C$8:$C$37)=SMALL(IF((ROW(مسودة!$C$8:$C$37)*(مسودة!$C$8:$C$37=$C$21)),ROW(مسودة!$C$8:$C$37)),ROW()-ROW(V21)+1)),مسودة!V8:V$37)),0))</f>
        <v>12</v>
      </c>
      <c r="W21" s="32">
        <f t="array" ref="W21">IF($C$21="","",IFERROR(MAX(IF((ROW(مسودة!$C$8:$C$37)=SMALL(IF((ROW(مسودة!$C$8:$C$37)*(مسودة!$C$8:$C$37=$C$21)),ROW(مسودة!$C$8:$C$37)),ROW()-ROW(W21)+1)),مسودة!W8:W$37)),0))</f>
        <v>12</v>
      </c>
      <c r="X21" s="32">
        <f t="array" ref="X21">IF($C$21="","",IFERROR(MAX(IF((ROW(مسودة!$C$8:$C$37)=SMALL(IF((ROW(مسودة!$C$8:$C$37)*(مسودة!$C$8:$C$37=$C$21)),ROW(مسودة!$C$8:$C$37)),ROW()-ROW(X21)+1)),مسودة!X8:X$37)),0))</f>
        <v>24</v>
      </c>
      <c r="Y21" s="32">
        <f t="array" ref="Y21">IF($C$21="","",IFERROR(MAX(IF((ROW(مسودة!$C$8:$C$37)=SMALL(IF((ROW(مسودة!$C$8:$C$37)*(مسودة!$C$8:$C$37=$C$21)),ROW(مسودة!$C$8:$C$37)),ROW()-ROW(Y21)+1)),مسودة!Y8:Y$37)),0))</f>
        <v>3</v>
      </c>
      <c r="Z21" s="32">
        <f t="array" ref="Z21">IF($C$21="","",IFERROR(MAX(IF((ROW(مسودة!$C$8:$C$37)=SMALL(IF((ROW(مسودة!$C$8:$C$37)*(مسودة!$C$8:$C$37=$C$21)),ROW(مسودة!$C$8:$C$37)),ROW()-ROW(Z21)+1)),مسودة!Z8:Z$37)),0))</f>
        <v>8</v>
      </c>
      <c r="AA21" s="32">
        <f t="array" ref="AA21">IF($C$21="","",IFERROR(MAX(IF((ROW(مسودة!$C$8:$C$37)=SMALL(IF((ROW(مسودة!$C$8:$C$37)*(مسودة!$C$8:$C$37=$C$21)),ROW(مسودة!$C$8:$C$37)),ROW()-ROW(AA21)+1)),مسودة!AA8:AA$37)),0))</f>
        <v>11</v>
      </c>
      <c r="AB21" s="32">
        <f t="array" ref="AB21">IF($C$21="","",IFERROR(MAX(IF((ROW(مسودة!$C$8:$C$37)=SMALL(IF((ROW(مسودة!$C$8:$C$37)*(مسودة!$C$8:$C$37=$C$21)),ROW(مسودة!$C$8:$C$37)),ROW()-ROW(AB21)+1)),مسودة!AB8:AB$37)),0))</f>
        <v>9</v>
      </c>
      <c r="AC21" s="32">
        <f t="array" ref="AC21">IF($C$21="","",IFERROR(MAX(IF((ROW(مسودة!$C$8:$C$37)=SMALL(IF((ROW(مسودة!$C$8:$C$37)*(مسودة!$C$8:$C$37=$C$21)),ROW(مسودة!$C$8:$C$37)),ROW()-ROW(AC21)+1)),مسودة!AC8:AC$37)),0))</f>
        <v>9</v>
      </c>
      <c r="AD21" s="32">
        <f t="array" ref="AD21">IF($C$21="","",IFERROR(MAX(IF((ROW(مسودة!$C$8:$C$37)=SMALL(IF((ROW(مسودة!$C$8:$C$37)*(مسودة!$C$8:$C$37=$C$21)),ROW(مسودة!$C$8:$C$37)),ROW()-ROW(AD21)+1)),مسودة!AD8:AD$37)),0))</f>
        <v>18</v>
      </c>
      <c r="AE21" s="32">
        <f t="array" ref="AE21">IF($C$21="","",IFERROR(MAX(IF((ROW(مسودة!$C$8:$C$37)=SMALL(IF((ROW(مسودة!$C$8:$C$37)*(مسودة!$C$8:$C$37=$C$21)),ROW(مسودة!$C$8:$C$37)),ROW()-ROW(AE21)+1)),مسودة!AE8:AE$37)),0))</f>
        <v>7</v>
      </c>
      <c r="AF21" s="32">
        <f t="array" ref="AF21">IF($C$21="","",IFERROR(MAX(IF((ROW(مسودة!$C$8:$C$37)=SMALL(IF((ROW(مسودة!$C$8:$C$37)*(مسودة!$C$8:$C$37=$C$21)),ROW(مسودة!$C$8:$C$37)),ROW()-ROW(AF21)+1)),مسودة!AF8:AF$37)),0))</f>
        <v>13</v>
      </c>
      <c r="AG21" s="32">
        <f t="array" ref="AG21">IF($C$21="","",IFERROR(MAX(IF((ROW(مسودة!$C$8:$C$37)=SMALL(IF((ROW(مسودة!$C$8:$C$37)*(مسودة!$C$8:$C$37=$C$21)),ROW(مسودة!$C$8:$C$37)),ROW()-ROW(AG21)+1)),مسودة!AG8:AG$37)),0))</f>
        <v>20</v>
      </c>
      <c r="AH21" s="32">
        <f t="array" ref="AH21">IF($C$21="","",IFERROR(MAX(IF((ROW(مسودة!$C$8:$C$37)=SMALL(IF((ROW(مسودة!$C$8:$C$37)*(مسودة!$C$8:$C$37=$C$21)),ROW(مسودة!$C$8:$C$37)),ROW()-ROW(AH21)+1)),مسودة!AH8:AH$37)),0))</f>
        <v>4</v>
      </c>
      <c r="AI21" s="32">
        <f t="array" ref="AI21">IF($C$21="","",IFERROR(MAX(IF((ROW(مسودة!$C$8:$C$37)=SMALL(IF((ROW(مسودة!$C$8:$C$37)*(مسودة!$C$8:$C$37=$C$21)),ROW(مسودة!$C$8:$C$37)),ROW()-ROW(AI21)+1)),مسودة!AI8:AI$37)),0))</f>
        <v>6</v>
      </c>
      <c r="AJ21" s="32">
        <f t="array" ref="AJ21">IF($C$21="","",IFERROR(MAX(IF((ROW(مسودة!$C$8:$C$37)=SMALL(IF((ROW(مسودة!$C$8:$C$37)*(مسودة!$C$8:$C$37=$C$21)),ROW(مسودة!$C$8:$C$37)),ROW()-ROW(AJ21)+1)),مسودة!AJ8:AJ$37)),0))</f>
        <v>10</v>
      </c>
      <c r="AK21" s="32">
        <f t="array" ref="AK21">IF($C$21="","",IFERROR(MAX(IF((ROW(مسودة!$C$8:$C$37)=SMALL(IF((ROW(مسودة!$C$8:$C$37)*(مسودة!$C$8:$C$37=$C$21)),ROW(مسودة!$C$8:$C$37)),ROW()-ROW(AK21)+1)),مسودة!AK8:AK$37)),0))</f>
        <v>3</v>
      </c>
      <c r="AL21" s="32">
        <f t="array" ref="AL21">IF($C$21="","",IFERROR(MAX(IF((ROW(مسودة!$C$8:$C$37)=SMALL(IF((ROW(مسودة!$C$8:$C$37)*(مسودة!$C$8:$C$37=$C$21)),ROW(مسودة!$C$8:$C$37)),ROW()-ROW(AL21)+1)),مسودة!AL8:AL$37)),0))</f>
        <v>3</v>
      </c>
      <c r="AM21" s="32">
        <f t="array" ref="AM21">IF($C$21="","",IFERROR(MAX(IF((ROW(مسودة!$C$8:$C$37)=SMALL(IF((ROW(مسودة!$C$8:$C$37)*(مسودة!$C$8:$C$37=$C$21)),ROW(مسودة!$C$8:$C$37)),ROW()-ROW(AM21)+1)),مسودة!AM8:AM$37)),0))</f>
        <v>6</v>
      </c>
      <c r="AN21" s="46"/>
      <c r="AO21" s="46"/>
      <c r="AP21" s="47"/>
      <c r="AQ21" s="41"/>
      <c r="AR21" s="41"/>
      <c r="AS21" s="41"/>
      <c r="AT21" s="41"/>
      <c r="AU21" s="95" t="str">
        <f>IFERROR(LOOKUP(2,1/((مسودة!$C$8:$C$37=C21)*(مسودة!$F$8:$F$37=F21)),مسودة!$AV$8:$AV$37),"")</f>
        <v>له دور ثانٍ في : عربي،إنجليزي، رياضيات،كيمياء،أحياء،دين، جغرافيا،</v>
      </c>
    </row>
    <row r="22" spans="2:47" ht="28.5" customHeight="1" thickBot="1">
      <c r="B22" s="40"/>
      <c r="C22" s="91"/>
      <c r="D22" s="43"/>
      <c r="E22" s="43"/>
      <c r="F22" s="11" t="s">
        <v>31</v>
      </c>
      <c r="G22" s="32">
        <f t="array" ref="G22">IFERROR(MAX(IF((ROW(مسودة!$C$8:$C$37)=SMALL(IF((ROW(مسودة!$C$8:$C$37)*(مسودة!$C$8:$C$37=$C$21)),ROW(مسودة!$C$8:$C$37)),ROW()-ROW(G22)+1)),مسودة!G9:G$37)),0)</f>
        <v>13</v>
      </c>
      <c r="H22" s="32">
        <f t="array" ref="H22">IF($C$21="","",IFERROR(MAX(IF((ROW(مسودة!$C$8:$C$37)=SMALL(IF((ROW(مسودة!$C$8:$C$37)*(مسودة!$C$8:$C$37=$C$21)),ROW(مسودة!$C$8:$C$37)),ROW()-ROW(H22)+1)),مسودة!H9:H$37)),0))</f>
        <v>41</v>
      </c>
      <c r="I22" s="32">
        <f t="array" ref="I22">IF($C$21="","",IFERROR(MAX(IF((ROW(مسودة!$C$8:$C$37)=SMALL(IF((ROW(مسودة!$C$8:$C$37)*(مسودة!$C$8:$C$37=$C$21)),ROW(مسودة!$C$8:$C$37)),ROW()-ROW(I22)+1)),مسودة!I9:I$37)),0))</f>
        <v>54</v>
      </c>
      <c r="J22" s="32">
        <f t="array" ref="J22">IF($C$21="","",IFERROR(MAX(IF((ROW(مسودة!$C$8:$C$37)=SMALL(IF((ROW(مسودة!$C$8:$C$37)*(مسودة!$C$8:$C$37=$C$21)),ROW(مسودة!$C$8:$C$37)),ROW()-ROW(J22)+1)),مسودة!J9:J$37)),0))</f>
        <v>17</v>
      </c>
      <c r="K22" s="32">
        <f t="array" ref="K22">IF($C$21="","",IFERROR(MAX(IF((ROW(مسودة!$C$8:$C$37)=SMALL(IF((ROW(مسودة!$C$8:$C$37)*(مسودة!$C$8:$C$37=$C$21)),ROW(مسودة!$C$8:$C$37)),ROW()-ROW(K22)+1)),مسودة!K9:K$37)),0))</f>
        <v>31</v>
      </c>
      <c r="L22" s="32">
        <f t="array" ref="L22">IF($C$21="","",IFERROR(MAX(IF((ROW(مسودة!$C$8:$C$37)=SMALL(IF((ROW(مسودة!$C$8:$C$37)*(مسودة!$C$8:$C$37=$C$21)),ROW(مسودة!$C$8:$C$37)),ROW()-ROW(L22)+1)),مسودة!L9:L$37)),0))</f>
        <v>48</v>
      </c>
      <c r="M22" s="32">
        <f t="array" ref="M22">IF($C$21="","",IFERROR(MAX(IF((ROW(مسودة!$C$8:$C$37)=SMALL(IF((ROW(مسودة!$C$8:$C$37)*(مسودة!$C$8:$C$37=$C$21)),ROW(مسودة!$C$8:$C$37)),ROW()-ROW(M22)+1)),مسودة!M9:M$37)),0))</f>
        <v>9</v>
      </c>
      <c r="N22" s="32">
        <f t="array" ref="N22">IF($C$21="","",IFERROR(MAX(IF((ROW(مسودة!$C$8:$C$37)=SMALL(IF((ROW(مسودة!$C$8:$C$37)*(مسودة!$C$8:$C$37=$C$21)),ROW(مسودة!$C$8:$C$37)),ROW()-ROW(N22)+1)),مسودة!N9:N$37)),0))</f>
        <v>18</v>
      </c>
      <c r="O22" s="32">
        <f t="array" ref="O22">IF($C$21="","",IFERROR(MAX(IF((ROW(مسودة!$C$8:$C$37)=SMALL(IF((ROW(مسودة!$C$8:$C$37)*(مسودة!$C$8:$C$37=$C$21)),ROW(مسودة!$C$8:$C$37)),ROW()-ROW(O22)+1)),مسودة!O9:O$37)),0))</f>
        <v>27</v>
      </c>
      <c r="P22" s="32">
        <f t="array" ref="P22">IF($C$21="","",IFERROR(MAX(IF((ROW(مسودة!$C$8:$C$37)=SMALL(IF((ROW(مسودة!$C$8:$C$37)*(مسودة!$C$8:$C$37=$C$21)),ROW(مسودة!$C$8:$C$37)),ROW()-ROW(P22)+1)),مسودة!P9:P$37)),0))</f>
        <v>20</v>
      </c>
      <c r="Q22" s="32">
        <f t="array" ref="Q22">IF($C$21="","",IFERROR(MAX(IF((ROW(مسودة!$C$8:$C$37)=SMALL(IF((ROW(مسودة!$C$8:$C$37)*(مسودة!$C$8:$C$37=$C$21)),ROW(مسودة!$C$8:$C$37)),ROW()-ROW(Q22)+1)),مسودة!Q9:Q$37)),0))</f>
        <v>21</v>
      </c>
      <c r="R22" s="32">
        <f t="array" ref="R22">IF($C$21="","",IFERROR(MAX(IF((ROW(مسودة!$C$8:$C$37)=SMALL(IF((ROW(مسودة!$C$8:$C$37)*(مسودة!$C$8:$C$37=$C$21)),ROW(مسودة!$C$8:$C$37)),ROW()-ROW(R22)+1)),مسودة!R9:R$37)),0))</f>
        <v>41</v>
      </c>
      <c r="S22" s="32">
        <f t="array" ref="S22">IF($C$21="","",IFERROR(MAX(IF((ROW(مسودة!$C$8:$C$37)=SMALL(IF((ROW(مسودة!$C$8:$C$37)*(مسودة!$C$8:$C$37=$C$21)),ROW(مسودة!$C$8:$C$37)),ROW()-ROW(S22)+1)),مسودة!S9:S$37)),0))</f>
        <v>9</v>
      </c>
      <c r="T22" s="32">
        <f t="array" ref="T22">IF($C$21="","",IFERROR(MAX(IF((ROW(مسودة!$C$8:$C$37)=SMALL(IF((ROW(مسودة!$C$8:$C$37)*(مسودة!$C$8:$C$37=$C$21)),ROW(مسودة!$C$8:$C$37)),ROW()-ROW(T22)+1)),مسودة!T9:T$37)),0))</f>
        <v>18</v>
      </c>
      <c r="U22" s="32">
        <f t="array" ref="U22">IF($C$21="","",IFERROR(MAX(IF((ROW(مسودة!$C$8:$C$37)=SMALL(IF((ROW(مسودة!$C$8:$C$37)*(مسودة!$C$8:$C$37=$C$21)),ROW(مسودة!$C$8:$C$37)),ROW()-ROW(U22)+1)),مسودة!U9:U$37)),0))</f>
        <v>27</v>
      </c>
      <c r="V22" s="32">
        <f t="array" ref="V22">IF($C$21="","",IFERROR(MAX(IF((ROW(مسودة!$C$8:$C$37)=SMALL(IF((ROW(مسودة!$C$8:$C$37)*(مسودة!$C$8:$C$37=$C$21)),ROW(مسودة!$C$8:$C$37)),ROW()-ROW(V22)+1)),مسودة!V9:V$37)),0))</f>
        <v>10</v>
      </c>
      <c r="W22" s="32">
        <f t="array" ref="W22">IF($C$21="","",IFERROR(MAX(IF((ROW(مسودة!$C$8:$C$37)=SMALL(IF((ROW(مسودة!$C$8:$C$37)*(مسودة!$C$8:$C$37=$C$21)),ROW(مسودة!$C$8:$C$37)),ROW()-ROW(W22)+1)),مسودة!W9:W$37)),0))</f>
        <v>9</v>
      </c>
      <c r="X22" s="32">
        <f t="array" ref="X22">IF($C$21="","",IFERROR(MAX(IF((ROW(مسودة!$C$8:$C$37)=SMALL(IF((ROW(مسودة!$C$8:$C$37)*(مسودة!$C$8:$C$37=$C$21)),ROW(مسودة!$C$8:$C$37)),ROW()-ROW(X22)+1)),مسودة!X9:X$37)),0))</f>
        <v>19</v>
      </c>
      <c r="Y22" s="32">
        <f t="array" ref="Y22">IF($C$21="","",IFERROR(MAX(IF((ROW(مسودة!$C$8:$C$37)=SMALL(IF((ROW(مسودة!$C$8:$C$37)*(مسودة!$C$8:$C$37=$C$21)),ROW(مسودة!$C$8:$C$37)),ROW()-ROW(Y22)+1)),مسودة!Y9:Y$37)),0))</f>
        <v>1</v>
      </c>
      <c r="Z22" s="32">
        <f t="array" ref="Z22">IF($C$21="","",IFERROR(MAX(IF((ROW(مسودة!$C$8:$C$37)=SMALL(IF((ROW(مسودة!$C$8:$C$37)*(مسودة!$C$8:$C$37=$C$21)),ROW(مسودة!$C$8:$C$37)),ROW()-ROW(Z22)+1)),مسودة!Z9:Z$37)),0))</f>
        <v>10</v>
      </c>
      <c r="AA22" s="32">
        <f t="array" ref="AA22">IF($C$21="","",IFERROR(MAX(IF((ROW(مسودة!$C$8:$C$37)=SMALL(IF((ROW(مسودة!$C$8:$C$37)*(مسودة!$C$8:$C$37=$C$21)),ROW(مسودة!$C$8:$C$37)),ROW()-ROW(AA22)+1)),مسودة!AA9:AA$37)),0))</f>
        <v>11</v>
      </c>
      <c r="AB22" s="32">
        <f t="array" ref="AB22">IF($C$21="","",IFERROR(MAX(IF((ROW(مسودة!$C$8:$C$37)=SMALL(IF((ROW(مسودة!$C$8:$C$37)*(مسودة!$C$8:$C$37=$C$21)),ROW(مسودة!$C$8:$C$37)),ROW()-ROW(AB22)+1)),مسودة!AB9:AB$37)),0))</f>
        <v>10</v>
      </c>
      <c r="AC22" s="32">
        <f t="array" ref="AC22">IF($C$21="","",IFERROR(MAX(IF((ROW(مسودة!$C$8:$C$37)=SMALL(IF((ROW(مسودة!$C$8:$C$37)*(مسودة!$C$8:$C$37=$C$21)),ROW(مسودة!$C$8:$C$37)),ROW()-ROW(AC22)+1)),مسودة!AC9:AC$37)),0))</f>
        <v>12</v>
      </c>
      <c r="AD22" s="32">
        <f t="array" ref="AD22">IF($C$21="","",IFERROR(MAX(IF((ROW(مسودة!$C$8:$C$37)=SMALL(IF((ROW(مسودة!$C$8:$C$37)*(مسودة!$C$8:$C$37=$C$21)),ROW(مسودة!$C$8:$C$37)),ROW()-ROW(AD22)+1)),مسودة!AD9:AD$37)),0))</f>
        <v>22</v>
      </c>
      <c r="AE22" s="32">
        <f t="array" ref="AE22">IF($C$21="","",IFERROR(MAX(IF((ROW(مسودة!$C$8:$C$37)=SMALL(IF((ROW(مسودة!$C$8:$C$37)*(مسودة!$C$8:$C$37=$C$21)),ROW(مسودة!$C$8:$C$37)),ROW()-ROW(AE22)+1)),مسودة!AE9:AE$37)),0))</f>
        <v>8</v>
      </c>
      <c r="AF22" s="32">
        <f t="array" ref="AF22">IF($C$21="","",IFERROR(MAX(IF((ROW(مسودة!$C$8:$C$37)=SMALL(IF((ROW(مسودة!$C$8:$C$37)*(مسودة!$C$8:$C$37=$C$21)),ROW(مسودة!$C$8:$C$37)),ROW()-ROW(AF22)+1)),مسودة!AF9:AF$37)),0))</f>
        <v>12</v>
      </c>
      <c r="AG22" s="32">
        <f t="array" ref="AG22">IF($C$21="","",IFERROR(MAX(IF((ROW(مسودة!$C$8:$C$37)=SMALL(IF((ROW(مسودة!$C$8:$C$37)*(مسودة!$C$8:$C$37=$C$21)),ROW(مسودة!$C$8:$C$37)),ROW()-ROW(AG22)+1)),مسودة!AG9:AG$37)),0))</f>
        <v>20</v>
      </c>
      <c r="AH22" s="32">
        <f t="array" ref="AH22">IF($C$21="","",IFERROR(MAX(IF((ROW(مسودة!$C$8:$C$37)=SMALL(IF((ROW(مسودة!$C$8:$C$37)*(مسودة!$C$8:$C$37=$C$21)),ROW(مسودة!$C$8:$C$37)),ROW()-ROW(AH22)+1)),مسودة!AH9:AH$37)),0))</f>
        <v>3</v>
      </c>
      <c r="AI22" s="32">
        <f t="array" ref="AI22">IF($C$21="","",IFERROR(MAX(IF((ROW(مسودة!$C$8:$C$37)=SMALL(IF((ROW(مسودة!$C$8:$C$37)*(مسودة!$C$8:$C$37=$C$21)),ROW(مسودة!$C$8:$C$37)),ROW()-ROW(AI22)+1)),مسودة!AI9:AI$37)),0))</f>
        <v>13</v>
      </c>
      <c r="AJ22" s="32">
        <f t="array" ref="AJ22">IF($C$21="","",IFERROR(MAX(IF((ROW(مسودة!$C$8:$C$37)=SMALL(IF((ROW(مسودة!$C$8:$C$37)*(مسودة!$C$8:$C$37=$C$21)),ROW(مسودة!$C$8:$C$37)),ROW()-ROW(AJ22)+1)),مسودة!AJ9:AJ$37)),0))</f>
        <v>16</v>
      </c>
      <c r="AK22" s="32">
        <f t="array" ref="AK22">IF($C$21="","",IFERROR(MAX(IF((ROW(مسودة!$C$8:$C$37)=SMALL(IF((ROW(مسودة!$C$8:$C$37)*(مسودة!$C$8:$C$37=$C$21)),ROW(مسودة!$C$8:$C$37)),ROW()-ROW(AK22)+1)),مسودة!AK9:AK$37)),0))</f>
        <v>3</v>
      </c>
      <c r="AL22" s="32">
        <f t="array" ref="AL22">IF($C$21="","",IFERROR(MAX(IF((ROW(مسودة!$C$8:$C$37)=SMALL(IF((ROW(مسودة!$C$8:$C$37)*(مسودة!$C$8:$C$37=$C$21)),ROW(مسودة!$C$8:$C$37)),ROW()-ROW(AL22)+1)),مسودة!AL9:AL$37)),0))</f>
        <v>11</v>
      </c>
      <c r="AM22" s="32">
        <f t="array" ref="AM22">IF($C$21="","",IFERROR(MAX(IF((ROW(مسودة!$C$8:$C$37)=SMALL(IF((ROW(مسودة!$C$8:$C$37)*(مسودة!$C$8:$C$37=$C$21)),ROW(مسودة!$C$8:$C$37)),ROW()-ROW(AM22)+1)),مسودة!AM9:AM$37)),0))</f>
        <v>14</v>
      </c>
      <c r="AN22" s="46"/>
      <c r="AO22" s="46"/>
      <c r="AP22" s="48"/>
      <c r="AQ22" s="41"/>
      <c r="AR22" s="41"/>
      <c r="AS22" s="41"/>
      <c r="AT22" s="41"/>
      <c r="AU22" s="96"/>
    </row>
    <row r="23" spans="2:47" ht="28.5" customHeight="1" thickBot="1">
      <c r="B23" s="40"/>
      <c r="C23" s="85"/>
      <c r="D23" s="43"/>
      <c r="E23" s="43"/>
      <c r="F23" s="14" t="s">
        <v>32</v>
      </c>
      <c r="G23" s="32">
        <f t="array" ref="G23">IFERROR(MAX(IF((ROW(مسودة!$C$8:$C$37)=SMALL(IF((ROW(مسودة!$C$8:$C$37)*(مسودة!$C$8:$C$37=$C$21)),ROW(مسودة!$C$8:$C$37)),ROW()-ROW(G23)+1)),مسودة!G10:G$37)),0)</f>
        <v>20</v>
      </c>
      <c r="H23" s="32">
        <f t="array" ref="H23">IF($C$21="","",IFERROR(MAX(IF((ROW(مسودة!$C$8:$C$37)=SMALL(IF((ROW(مسودة!$C$8:$C$37)*(مسودة!$C$8:$C$37=$C$21)),ROW(مسودة!$C$8:$C$37)),ROW()-ROW(H23)+1)),مسودة!H10:H$37)),0))</f>
        <v>57</v>
      </c>
      <c r="I23" s="32">
        <f t="array" ref="I23">IF($C$21="","",IFERROR(MAX(IF((ROW(مسودة!$C$8:$C$37)=SMALL(IF((ROW(مسودة!$C$8:$C$37)*(مسودة!$C$8:$C$37=$C$21)),ROW(مسودة!$C$8:$C$37)),ROW()-ROW(I23)+1)),مسودة!I10:I$37)),0))</f>
        <v>77</v>
      </c>
      <c r="J23" s="32">
        <f t="array" ref="J23">IF($C$21="","",IFERROR(MAX(IF((ROW(مسودة!$C$8:$C$37)=SMALL(IF((ROW(مسودة!$C$8:$C$37)*(مسودة!$C$8:$C$37=$C$21)),ROW(مسودة!$C$8:$C$37)),ROW()-ROW(J23)+1)),مسودة!J10:J$37)),0))</f>
        <v>36</v>
      </c>
      <c r="K23" s="32">
        <f t="array" ref="K23">IF($C$21="","",IFERROR(MAX(IF((ROW(مسودة!$C$8:$C$37)=SMALL(IF((ROW(مسودة!$C$8:$C$37)*(مسودة!$C$8:$C$37=$C$21)),ROW(مسودة!$C$8:$C$37)),ROW()-ROW(K23)+1)),مسودة!K10:K$37)),0))</f>
        <v>53</v>
      </c>
      <c r="L23" s="32">
        <f t="array" ref="L23">IF($C$21="","",IFERROR(MAX(IF((ROW(مسودة!$C$8:$C$37)=SMALL(IF((ROW(مسودة!$C$8:$C$37)*(مسودة!$C$8:$C$37=$C$21)),ROW(مسودة!$C$8:$C$37)),ROW()-ROW(L23)+1)),مسودة!L10:L$37)),0))</f>
        <v>0</v>
      </c>
      <c r="M23" s="32">
        <f t="array" ref="M23">IF($C$21="","",IFERROR(MAX(IF((ROW(مسودة!$C$8:$C$37)=SMALL(IF((ROW(مسودة!$C$8:$C$37)*(مسودة!$C$8:$C$37=$C$21)),ROW(مسودة!$C$8:$C$37)),ROW()-ROW(M23)+1)),مسودة!M10:M$37)),0))</f>
        <v>17</v>
      </c>
      <c r="N23" s="32">
        <f t="array" ref="N23">IF($C$21="","",IFERROR(MAX(IF((ROW(مسودة!$C$8:$C$37)=SMALL(IF((ROW(مسودة!$C$8:$C$37)*(مسودة!$C$8:$C$37=$C$21)),ROW(مسودة!$C$8:$C$37)),ROW()-ROW(N23)+1)),مسودة!N10:N$37)),0))</f>
        <v>34</v>
      </c>
      <c r="O23" s="32">
        <f t="array" ref="O23">IF($C$21="","",IFERROR(MAX(IF((ROW(مسودة!$C$8:$C$37)=SMALL(IF((ROW(مسودة!$C$8:$C$37)*(مسودة!$C$8:$C$37=$C$21)),ROW(مسودة!$C$8:$C$37)),ROW()-ROW(O23)+1)),مسودة!O10:O$37)),0))</f>
        <v>0</v>
      </c>
      <c r="P23" s="32">
        <f t="array" ref="P23">IF($C$21="","",IFERROR(MAX(IF((ROW(مسودة!$C$8:$C$37)=SMALL(IF((ROW(مسودة!$C$8:$C$37)*(مسودة!$C$8:$C$37=$C$21)),ROW(مسودة!$C$8:$C$37)),ROW()-ROW(P23)+1)),مسودة!P10:P$37)),0))</f>
        <v>36</v>
      </c>
      <c r="Q23" s="32">
        <f t="array" ref="Q23">IF($C$21="","",IFERROR(MAX(IF((ROW(مسودة!$C$8:$C$37)=SMALL(IF((ROW(مسودة!$C$8:$C$37)*(مسودة!$C$8:$C$37=$C$21)),ROW(مسودة!$C$8:$C$37)),ROW()-ROW(Q23)+1)),مسودة!Q10:Q$37)),0))</f>
        <v>31</v>
      </c>
      <c r="R23" s="32">
        <f t="array" ref="R23">IF($C$21="","",IFERROR(MAX(IF((ROW(مسودة!$C$8:$C$37)=SMALL(IF((ROW(مسودة!$C$8:$C$37)*(مسودة!$C$8:$C$37=$C$21)),ROW(مسودة!$C$8:$C$37)),ROW()-ROW(R23)+1)),مسودة!R10:R$37)),0))</f>
        <v>67</v>
      </c>
      <c r="S23" s="32">
        <f t="array" ref="S23">IF($C$21="","",IFERROR(MAX(IF((ROW(مسودة!$C$8:$C$37)=SMALL(IF((ROW(مسودة!$C$8:$C$37)*(مسودة!$C$8:$C$37=$C$21)),ROW(مسودة!$C$8:$C$37)),ROW()-ROW(S23)+1)),مسودة!S10:S$37)),0))</f>
        <v>17</v>
      </c>
      <c r="T23" s="32">
        <f t="array" ref="T23">IF($C$21="","",IFERROR(MAX(IF((ROW(مسودة!$C$8:$C$37)=SMALL(IF((ROW(مسودة!$C$8:$C$37)*(مسودة!$C$8:$C$37=$C$21)),ROW(مسودة!$C$8:$C$37)),ROW()-ROW(T23)+1)),مسودة!T10:T$37)),0))</f>
        <v>20</v>
      </c>
      <c r="U23" s="32">
        <f t="array" ref="U23">IF($C$21="","",IFERROR(MAX(IF((ROW(مسودة!$C$8:$C$37)=SMALL(IF((ROW(مسودة!$C$8:$C$37)*(مسودة!$C$8:$C$37=$C$21)),ROW(مسودة!$C$8:$C$37)),ROW()-ROW(U23)+1)),مسودة!U10:U$37)),0))</f>
        <v>0</v>
      </c>
      <c r="V23" s="32">
        <f t="array" ref="V23">IF($C$21="","",IFERROR(MAX(IF((ROW(مسودة!$C$8:$C$37)=SMALL(IF((ROW(مسودة!$C$8:$C$37)*(مسودة!$C$8:$C$37=$C$21)),ROW(مسودة!$C$8:$C$37)),ROW()-ROW(V23)+1)),مسودة!V10:V$37)),0))</f>
        <v>22</v>
      </c>
      <c r="W23" s="32">
        <f t="array" ref="W23">IF($C$21="","",IFERROR(MAX(IF((ROW(مسودة!$C$8:$C$37)=SMALL(IF((ROW(مسودة!$C$8:$C$37)*(مسودة!$C$8:$C$37=$C$21)),ROW(مسودة!$C$8:$C$37)),ROW()-ROW(W23)+1)),مسودة!W10:W$37)),0))</f>
        <v>21</v>
      </c>
      <c r="X23" s="32">
        <f t="array" ref="X23">IF($C$21="","",IFERROR(MAX(IF((ROW(مسودة!$C$8:$C$37)=SMALL(IF((ROW(مسودة!$C$8:$C$37)*(مسودة!$C$8:$C$37=$C$21)),ROW(مسودة!$C$8:$C$37)),ROW()-ROW(X23)+1)),مسودة!X10:X$37)),0))</f>
        <v>0</v>
      </c>
      <c r="Y23" s="32">
        <f t="array" ref="Y23">IF($C$21="","",IFERROR(MAX(IF((ROW(مسودة!$C$8:$C$37)=SMALL(IF((ROW(مسودة!$C$8:$C$37)*(مسودة!$C$8:$C$37=$C$21)),ROW(مسودة!$C$8:$C$37)),ROW()-ROW(Y23)+1)),مسودة!Y10:Y$37)),0))</f>
        <v>4</v>
      </c>
      <c r="Z23" s="32">
        <f t="array" ref="Z23">IF($C$21="","",IFERROR(MAX(IF((ROW(مسودة!$C$8:$C$37)=SMALL(IF((ROW(مسودة!$C$8:$C$37)*(مسودة!$C$8:$C$37=$C$21)),ROW(مسودة!$C$8:$C$37)),ROW()-ROW(Z23)+1)),مسودة!Z10:Z$37)),0))</f>
        <v>18</v>
      </c>
      <c r="AA23" s="32">
        <f t="array" ref="AA23">IF($C$21="","",IFERROR(MAX(IF((ROW(مسودة!$C$8:$C$37)=SMALL(IF((ROW(مسودة!$C$8:$C$37)*(مسودة!$C$8:$C$37=$C$21)),ROW(مسودة!$C$8:$C$37)),ROW()-ROW(AA23)+1)),مسودة!AA10:AA$37)),0))</f>
        <v>0</v>
      </c>
      <c r="AB23" s="32">
        <f t="array" ref="AB23">IF($C$21="","",IFERROR(MAX(IF((ROW(مسودة!$C$8:$C$37)=SMALL(IF((ROW(مسودة!$C$8:$C$37)*(مسودة!$C$8:$C$37=$C$21)),ROW(مسودة!$C$8:$C$37)),ROW()-ROW(AB23)+1)),مسودة!AB10:AB$37)),0))</f>
        <v>19</v>
      </c>
      <c r="AC23" s="32">
        <f t="array" ref="AC23">IF($C$21="","",IFERROR(MAX(IF((ROW(مسودة!$C$8:$C$37)=SMALL(IF((ROW(مسودة!$C$8:$C$37)*(مسودة!$C$8:$C$37=$C$21)),ROW(مسودة!$C$8:$C$37)),ROW()-ROW(AC23)+1)),مسودة!AC10:AC$37)),0))</f>
        <v>21</v>
      </c>
      <c r="AD23" s="32">
        <f t="array" ref="AD23">IF($C$21="","",IFERROR(MAX(IF((ROW(مسودة!$C$8:$C$37)=SMALL(IF((ROW(مسودة!$C$8:$C$37)*(مسودة!$C$8:$C$37=$C$21)),ROW(مسودة!$C$8:$C$37)),ROW()-ROW(AD23)+1)),مسودة!AD10:AD$37)),0))</f>
        <v>40</v>
      </c>
      <c r="AE23" s="32">
        <f t="array" ref="AE23">IF($C$21="","",IFERROR(MAX(IF((ROW(مسودة!$C$8:$C$37)=SMALL(IF((ROW(مسودة!$C$8:$C$37)*(مسودة!$C$8:$C$37=$C$21)),ROW(مسودة!$C$8:$C$37)),ROW()-ROW(AE23)+1)),مسودة!AE10:AE$37)),0))</f>
        <v>15</v>
      </c>
      <c r="AF23" s="32">
        <f t="array" ref="AF23">IF($C$21="","",IFERROR(MAX(IF((ROW(مسودة!$C$8:$C$37)=SMALL(IF((ROW(مسودة!$C$8:$C$37)*(مسودة!$C$8:$C$37=$C$21)),ROW(مسودة!$C$8:$C$37)),ROW()-ROW(AF23)+1)),مسودة!AF10:AF$37)),0))</f>
        <v>25</v>
      </c>
      <c r="AG23" s="32">
        <f t="array" ref="AG23">IF($C$21="","",IFERROR(MAX(IF((ROW(مسودة!$C$8:$C$37)=SMALL(IF((ROW(مسودة!$C$8:$C$37)*(مسودة!$C$8:$C$37=$C$21)),ROW(مسودة!$C$8:$C$37)),ROW()-ROW(AG23)+1)),مسودة!AG10:AG$37)),0))</f>
        <v>40</v>
      </c>
      <c r="AH23" s="32">
        <f t="array" ref="AH23">IF($C$21="","",IFERROR(MAX(IF((ROW(مسودة!$C$8:$C$37)=SMALL(IF((ROW(مسودة!$C$8:$C$37)*(مسودة!$C$8:$C$37=$C$21)),ROW(مسودة!$C$8:$C$37)),ROW()-ROW(AH23)+1)),مسودة!AH10:AH$37)),0))</f>
        <v>7</v>
      </c>
      <c r="AI23" s="32">
        <f t="array" ref="AI23">IF($C$21="","",IFERROR(MAX(IF((ROW(مسودة!$C$8:$C$37)=SMALL(IF((ROW(مسودة!$C$8:$C$37)*(مسودة!$C$8:$C$37=$C$21)),ROW(مسودة!$C$8:$C$37)),ROW()-ROW(AI23)+1)),مسودة!AI10:AI$37)),0))</f>
        <v>19</v>
      </c>
      <c r="AJ23" s="32">
        <f t="array" ref="AJ23">IF($C$21="","",IFERROR(MAX(IF((ROW(مسودة!$C$8:$C$37)=SMALL(IF((ROW(مسودة!$C$8:$C$37)*(مسودة!$C$8:$C$37=$C$21)),ROW(مسودة!$C$8:$C$37)),ROW()-ROW(AJ23)+1)),مسودة!AJ10:AJ$37)),0))</f>
        <v>0</v>
      </c>
      <c r="AK23" s="32">
        <f t="array" ref="AK23">IF($C$21="","",IFERROR(MAX(IF((ROW(مسودة!$C$8:$C$37)=SMALL(IF((ROW(مسودة!$C$8:$C$37)*(مسودة!$C$8:$C$37=$C$21)),ROW(مسودة!$C$8:$C$37)),ROW()-ROW(AK23)+1)),مسودة!AK10:AK$37)),0))</f>
        <v>6</v>
      </c>
      <c r="AL23" s="32">
        <f t="array" ref="AL23">IF($C$21="","",IFERROR(MAX(IF((ROW(مسودة!$C$8:$C$37)=SMALL(IF((ROW(مسودة!$C$8:$C$37)*(مسودة!$C$8:$C$37=$C$21)),ROW(مسودة!$C$8:$C$37)),ROW()-ROW(AL23)+1)),مسودة!AL10:AL$37)),0))</f>
        <v>14</v>
      </c>
      <c r="AM23" s="32">
        <f t="array" ref="AM23">IF($C$21="","",IFERROR(MAX(IF((ROW(مسودة!$C$8:$C$37)=SMALL(IF((ROW(مسودة!$C$8:$C$37)*(مسودة!$C$8:$C$37=$C$21)),ROW(مسودة!$C$8:$C$37)),ROW()-ROW(AM23)+1)),مسودة!AM10:AM$37)),0))</f>
        <v>20</v>
      </c>
      <c r="AN23" s="32">
        <f t="array" ref="AN23">IF($C$21="","",IFERROR(MAX(IF((ROW(مسودة!$C$8:$C$37)=SMALL(IF((ROW(مسودة!$C$8:$C$37)*(مسودة!$C$8:$C$37=$C$21)),ROW(مسودة!$C$8:$C$37)),ROW()-ROW(AN23)+1)),مسودة!AN10:AN$37)),0))</f>
        <v>0</v>
      </c>
      <c r="AO23" s="32">
        <f t="array" ref="AO23">IF($C$21="","",IFERROR(MAX(IF((ROW(مسودة!$C$8:$C$37)=SMALL(IF((ROW(مسودة!$C$8:$C$37)*(مسودة!$C$8:$C$37=$C$21)),ROW(مسودة!$C$8:$C$37)),ROW()-ROW(AO23)+1)),مسودة!AO10:AO$37)),0))</f>
        <v>0</v>
      </c>
      <c r="AP23" s="32" t="str">
        <f>IF(AO23&lt;50,"   ",IF(AO23&lt;65,"مقبول",IF(AO23&lt;75,"جيد",IF(AO23&lt;85,"جيدجداً",IF(AO23&lt;=100,"ممتاز","")))))</f>
        <v xml:space="preserve">   </v>
      </c>
      <c r="AQ23" s="41"/>
      <c r="AR23" s="41"/>
      <c r="AS23" s="41"/>
      <c r="AT23" s="41"/>
      <c r="AU23" s="97"/>
    </row>
    <row r="24" spans="2:47" ht="28.5" customHeight="1" thickBot="1">
      <c r="B24" s="40">
        <v>6</v>
      </c>
      <c r="C24" s="90" t="str">
        <f t="array" ref="C24">IF(ISERROR(INDEX(مسودة!$C$8:$AV$37,SMALL(IF((مسودة!$AU$8:$AU$37="راسب"),ROW(مسودة!$C$8:$AV$37)-MIN(ROW(مسودة!$C$8:$AV$37))+1,""),ROW(A6)),COLUMN(A6))),"",INDEX(مسودة!$C$8:$AV$37,SMALL(IF((مسودة!$AU$8:$AU$37="راسب"),ROW(مسودة!$C$8:$AV$37)-MIN(ROW(مسودة!$C$8:$AV$37))+1,""),ROW(A6)),COLUMN(A6)))</f>
        <v/>
      </c>
      <c r="D24" s="87" t="str">
        <f>IF(C24&lt;&gt;"",VLOOKUP(C24,مسودة!$C$8:$D$37,2,0),"")</f>
        <v/>
      </c>
      <c r="E24" s="87" t="str">
        <f>IF(C24&lt;&gt;"",VLOOKUP(C24,مسودة!$C$8:$E$37,3,0),"")</f>
        <v/>
      </c>
      <c r="F24" s="11" t="s">
        <v>30</v>
      </c>
      <c r="G24" s="32" t="str">
        <f t="array" ref="G24">IF($C$24="","",IFERROR(MAX(IF((ROW(مسودة!$C$8:$C$37)=SMALL(IF((ROW(مسودة!$C$8:$C$37)*(مسودة!$C$8:$C$37=$C$24)),ROW(مسودة!$C$8:$C$37)),ROW()-ROW(G24)+1)),مسودة!G8:G$37)),0))</f>
        <v/>
      </c>
      <c r="H24" s="32" t="str">
        <f t="array" ref="H24">IF($C$24="","",IFERROR(MAX(IF((ROW(مسودة!$C$8:$C$37)=SMALL(IF((ROW(مسودة!$C$8:$C$37)*(مسودة!$C$8:$C$37=$C$24)),ROW(مسودة!$C$8:$C$37)),ROW()-ROW(H24)+1)),مسودة!H8:H$37)),0))</f>
        <v/>
      </c>
      <c r="I24" s="32" t="str">
        <f t="array" ref="I24">IF($C$24="","",IFERROR(MAX(IF((ROW(مسودة!$C$8:$C$37)=SMALL(IF((ROW(مسودة!$C$8:$C$37)*(مسودة!$C$8:$C$37=$C$24)),ROW(مسودة!$C$8:$C$37)),ROW()-ROW(I24)+1)),مسودة!I8:I$37)),0))</f>
        <v/>
      </c>
      <c r="J24" s="32" t="str">
        <f t="array" ref="J24">IF($C$24="","",IFERROR(MAX(IF((ROW(مسودة!$C$8:$C$37)=SMALL(IF((ROW(مسودة!$C$8:$C$37)*(مسودة!$C$8:$C$37=$C$24)),ROW(مسودة!$C$8:$C$37)),ROW()-ROW(J24)+1)),مسودة!J8:J$37)),0))</f>
        <v/>
      </c>
      <c r="K24" s="32" t="str">
        <f t="array" ref="K24">IF($C$24="","",IFERROR(MAX(IF((ROW(مسودة!$C$8:$C$37)=SMALL(IF((ROW(مسودة!$C$8:$C$37)*(مسودة!$C$8:$C$37=$C$24)),ROW(مسودة!$C$8:$C$37)),ROW()-ROW(K24)+1)),مسودة!K8:K$37)),0))</f>
        <v/>
      </c>
      <c r="L24" s="32" t="str">
        <f t="array" ref="L24">IF($C$24="","",IFERROR(MAX(IF((ROW(مسودة!$C$8:$C$37)=SMALL(IF((ROW(مسودة!$C$8:$C$37)*(مسودة!$C$8:$C$37=$C$24)),ROW(مسودة!$C$8:$C$37)),ROW()-ROW(L24)+1)),مسودة!L8:L$37)),0))</f>
        <v/>
      </c>
      <c r="M24" s="32" t="str">
        <f t="array" ref="M24">IF($C$24="","",IFERROR(MAX(IF((ROW(مسودة!$C$8:$C$37)=SMALL(IF((ROW(مسودة!$C$8:$C$37)*(مسودة!$C$8:$C$37=$C$24)),ROW(مسودة!$C$8:$C$37)),ROW()-ROW(M24)+1)),مسودة!M8:M$37)),0))</f>
        <v/>
      </c>
      <c r="N24" s="32" t="str">
        <f t="array" ref="N24">IF($C$24="","",IFERROR(MAX(IF((ROW(مسودة!$C$8:$C$37)=SMALL(IF((ROW(مسودة!$C$8:$C$37)*(مسودة!$C$8:$C$37=$C$24)),ROW(مسودة!$C$8:$C$37)),ROW()-ROW(N24)+1)),مسودة!N8:N$37)),0))</f>
        <v/>
      </c>
      <c r="O24" s="32" t="str">
        <f t="array" ref="O24">IF($C$24="","",IFERROR(MAX(IF((ROW(مسودة!$C$8:$C$37)=SMALL(IF((ROW(مسودة!$C$8:$C$37)*(مسودة!$C$8:$C$37=$C$24)),ROW(مسودة!$C$8:$C$37)),ROW()-ROW(O24)+1)),مسودة!O8:O$37)),0))</f>
        <v/>
      </c>
      <c r="P24" s="32" t="str">
        <f t="array" ref="P24">IF($C$24="","",IFERROR(MAX(IF((ROW(مسودة!$C$8:$C$37)=SMALL(IF((ROW(مسودة!$C$8:$C$37)*(مسودة!$C$8:$C$37=$C$24)),ROW(مسودة!$C$8:$C$37)),ROW()-ROW(P24)+1)),مسودة!P8:P$37)),0))</f>
        <v/>
      </c>
      <c r="Q24" s="32" t="str">
        <f t="array" ref="Q24">IF($C$24="","",IFERROR(MAX(IF((ROW(مسودة!$C$8:$C$37)=SMALL(IF((ROW(مسودة!$C$8:$C$37)*(مسودة!$C$8:$C$37=$C$24)),ROW(مسودة!$C$8:$C$37)),ROW()-ROW(Q24)+1)),مسودة!Q8:Q$37)),0))</f>
        <v/>
      </c>
      <c r="R24" s="32" t="str">
        <f t="array" ref="R24">IF($C$24="","",IFERROR(MAX(IF((ROW(مسودة!$C$8:$C$37)=SMALL(IF((ROW(مسودة!$C$8:$C$37)*(مسودة!$C$8:$C$37=$C$24)),ROW(مسودة!$C$8:$C$37)),ROW()-ROW(R24)+1)),مسودة!R8:R$37)),0))</f>
        <v/>
      </c>
      <c r="S24" s="32" t="str">
        <f t="array" ref="S24">IF($C$24="","",IFERROR(MAX(IF((ROW(مسودة!$C$8:$C$37)=SMALL(IF((ROW(مسودة!$C$8:$C$37)*(مسودة!$C$8:$C$37=$C$24)),ROW(مسودة!$C$8:$C$37)),ROW()-ROW(S24)+1)),مسودة!S8:S$37)),0))</f>
        <v/>
      </c>
      <c r="T24" s="32" t="str">
        <f t="array" ref="T24">IF($C$24="","",IFERROR(MAX(IF((ROW(مسودة!$C$8:$C$37)=SMALL(IF((ROW(مسودة!$C$8:$C$37)*(مسودة!$C$8:$C$37=$C$24)),ROW(مسودة!$C$8:$C$37)),ROW()-ROW(T24)+1)),مسودة!T8:T$37)),0))</f>
        <v/>
      </c>
      <c r="U24" s="32" t="str">
        <f t="array" ref="U24">IF($C$24="","",IFERROR(MAX(IF((ROW(مسودة!$C$8:$C$37)=SMALL(IF((ROW(مسودة!$C$8:$C$37)*(مسودة!$C$8:$C$37=$C$24)),ROW(مسودة!$C$8:$C$37)),ROW()-ROW(U24)+1)),مسودة!U8:U$37)),0))</f>
        <v/>
      </c>
      <c r="V24" s="32" t="str">
        <f t="array" ref="V24">IF($C$24="","",IFERROR(MAX(IF((ROW(مسودة!$C$8:$C$37)=SMALL(IF((ROW(مسودة!$C$8:$C$37)*(مسودة!$C$8:$C$37=$C$24)),ROW(مسودة!$C$8:$C$37)),ROW()-ROW(V24)+1)),مسودة!V8:V$37)),0))</f>
        <v/>
      </c>
      <c r="W24" s="32" t="str">
        <f t="array" ref="W24">IF($C$24="","",IFERROR(MAX(IF((ROW(مسودة!$C$8:$C$37)=SMALL(IF((ROW(مسودة!$C$8:$C$37)*(مسودة!$C$8:$C$37=$C$24)),ROW(مسودة!$C$8:$C$37)),ROW()-ROW(W24)+1)),مسودة!W8:W$37)),0))</f>
        <v/>
      </c>
      <c r="X24" s="32" t="str">
        <f t="array" ref="X24">IF($C$24="","",IFERROR(MAX(IF((ROW(مسودة!$C$8:$C$37)=SMALL(IF((ROW(مسودة!$C$8:$C$37)*(مسودة!$C$8:$C$37=$C$24)),ROW(مسودة!$C$8:$C$37)),ROW()-ROW(X24)+1)),مسودة!X8:X$37)),0))</f>
        <v/>
      </c>
      <c r="Y24" s="32" t="str">
        <f t="array" ref="Y24">IF($C$24="","",IFERROR(MAX(IF((ROW(مسودة!$C$8:$C$37)=SMALL(IF((ROW(مسودة!$C$8:$C$37)*(مسودة!$C$8:$C$37=$C$24)),ROW(مسودة!$C$8:$C$37)),ROW()-ROW(Y24)+1)),مسودة!Y8:Y$37)),0))</f>
        <v/>
      </c>
      <c r="Z24" s="32" t="str">
        <f t="array" ref="Z24">IF($C$24="","",IFERROR(MAX(IF((ROW(مسودة!$C$8:$C$37)=SMALL(IF((ROW(مسودة!$C$8:$C$37)*(مسودة!$C$8:$C$37=$C$24)),ROW(مسودة!$C$8:$C$37)),ROW()-ROW(Z24)+1)),مسودة!Z8:Z$37)),0))</f>
        <v/>
      </c>
      <c r="AA24" s="32" t="str">
        <f t="array" ref="AA24">IF($C$24="","",IFERROR(MAX(IF((ROW(مسودة!$C$8:$C$37)=SMALL(IF((ROW(مسودة!$C$8:$C$37)*(مسودة!$C$8:$C$37=$C$24)),ROW(مسودة!$C$8:$C$37)),ROW()-ROW(AA24)+1)),مسودة!AA8:AA$37)),0))</f>
        <v/>
      </c>
      <c r="AB24" s="32" t="str">
        <f t="array" ref="AB24">IF($C$24="","",IFERROR(MAX(IF((ROW(مسودة!$C$8:$C$37)=SMALL(IF((ROW(مسودة!$C$8:$C$37)*(مسودة!$C$8:$C$37=$C$24)),ROW(مسودة!$C$8:$C$37)),ROW()-ROW(AB24)+1)),مسودة!AB8:AB$37)),0))</f>
        <v/>
      </c>
      <c r="AC24" s="32" t="str">
        <f t="array" ref="AC24">IF($C$24="","",IFERROR(MAX(IF((ROW(مسودة!$C$8:$C$37)=SMALL(IF((ROW(مسودة!$C$8:$C$37)*(مسودة!$C$8:$C$37=$C$24)),ROW(مسودة!$C$8:$C$37)),ROW()-ROW(AC24)+1)),مسودة!AC8:AC$37)),0))</f>
        <v/>
      </c>
      <c r="AD24" s="32" t="str">
        <f t="array" ref="AD24">IF($C$24="","",IFERROR(MAX(IF((ROW(مسودة!$C$8:$C$37)=SMALL(IF((ROW(مسودة!$C$8:$C$37)*(مسودة!$C$8:$C$37=$C$24)),ROW(مسودة!$C$8:$C$37)),ROW()-ROW(AD24)+1)),مسودة!AD8:AD$37)),0))</f>
        <v/>
      </c>
      <c r="AE24" s="32" t="str">
        <f t="array" ref="AE24">IF($C$24="","",IFERROR(MAX(IF((ROW(مسودة!$C$8:$C$37)=SMALL(IF((ROW(مسودة!$C$8:$C$37)*(مسودة!$C$8:$C$37=$C$24)),ROW(مسودة!$C$8:$C$37)),ROW()-ROW(AE24)+1)),مسودة!AE8:AE$37)),0))</f>
        <v/>
      </c>
      <c r="AF24" s="32" t="str">
        <f t="array" ref="AF24">IF($C$24="","",IFERROR(MAX(IF((ROW(مسودة!$C$8:$C$37)=SMALL(IF((ROW(مسودة!$C$8:$C$37)*(مسودة!$C$8:$C$37=$C$24)),ROW(مسودة!$C$8:$C$37)),ROW()-ROW(AF24)+1)),مسودة!AF8:AF$37)),0))</f>
        <v/>
      </c>
      <c r="AG24" s="32" t="str">
        <f t="array" ref="AG24">IF($C$24="","",IFERROR(MAX(IF((ROW(مسودة!$C$8:$C$37)=SMALL(IF((ROW(مسودة!$C$8:$C$37)*(مسودة!$C$8:$C$37=$C$24)),ROW(مسودة!$C$8:$C$37)),ROW()-ROW(AG24)+1)),مسودة!AG8:AG$37)),0))</f>
        <v/>
      </c>
      <c r="AH24" s="32" t="str">
        <f t="array" ref="AH24">IF($C$24="","",IFERROR(MAX(IF((ROW(مسودة!$C$8:$C$37)=SMALL(IF((ROW(مسودة!$C$8:$C$37)*(مسودة!$C$8:$C$37=$C$24)),ROW(مسودة!$C$8:$C$37)),ROW()-ROW(AH24)+1)),مسودة!AH8:AH$37)),0))</f>
        <v/>
      </c>
      <c r="AI24" s="32" t="str">
        <f t="array" ref="AI24">IF($C$24="","",IFERROR(MAX(IF((ROW(مسودة!$C$8:$C$37)=SMALL(IF((ROW(مسودة!$C$8:$C$37)*(مسودة!$C$8:$C$37=$C$24)),ROW(مسودة!$C$8:$C$37)),ROW()-ROW(AI24)+1)),مسودة!AI8:AI$37)),0))</f>
        <v/>
      </c>
      <c r="AJ24" s="32" t="str">
        <f t="array" ref="AJ24">IF($C$24="","",IFERROR(MAX(IF((ROW(مسودة!$C$8:$C$37)=SMALL(IF((ROW(مسودة!$C$8:$C$37)*(مسودة!$C$8:$C$37=$C$24)),ROW(مسودة!$C$8:$C$37)),ROW()-ROW(AJ24)+1)),مسودة!AJ8:AJ$37)),0))</f>
        <v/>
      </c>
      <c r="AK24" s="32" t="str">
        <f t="array" ref="AK24">IF($C$24="","",IFERROR(MAX(IF((ROW(مسودة!$C$8:$C$37)=SMALL(IF((ROW(مسودة!$C$8:$C$37)*(مسودة!$C$8:$C$37=$C$24)),ROW(مسودة!$C$8:$C$37)),ROW()-ROW(AK24)+1)),مسودة!AK8:AK$37)),0))</f>
        <v/>
      </c>
      <c r="AL24" s="32" t="str">
        <f t="array" ref="AL24">IF($C$24="","",IFERROR(MAX(IF((ROW(مسودة!$C$8:$C$37)=SMALL(IF((ROW(مسودة!$C$8:$C$37)*(مسودة!$C$8:$C$37=$C$24)),ROW(مسودة!$C$8:$C$37)),ROW()-ROW(AL24)+1)),مسودة!AL8:AL$37)),0))</f>
        <v/>
      </c>
      <c r="AM24" s="32" t="str">
        <f t="array" ref="AM24">IF($C$24="","",IFERROR(MAX(IF((ROW(مسودة!$C$8:$C$37)=SMALL(IF((ROW(مسودة!$C$8:$C$37)*(مسودة!$C$8:$C$37=$C$24)),ROW(مسودة!$C$8:$C$37)),ROW()-ROW(AM24)+1)),مسودة!AM8:AM$37)),0))</f>
        <v/>
      </c>
      <c r="AN24" s="46"/>
      <c r="AO24" s="46"/>
      <c r="AP24" s="47"/>
      <c r="AQ24" s="41"/>
      <c r="AR24" s="41"/>
      <c r="AS24" s="41"/>
      <c r="AT24" s="41"/>
      <c r="AU24" s="95" t="str">
        <f>IFERROR(LOOKUP(2,1/((مسودة!$C$8:$C$37=C24)*(مسودة!$F$8:$F$37=F24)),مسودة!$AV$8:$AV$37),"")</f>
        <v/>
      </c>
    </row>
    <row r="25" spans="2:47" ht="28.5" customHeight="1" thickBot="1">
      <c r="B25" s="40"/>
      <c r="C25" s="91"/>
      <c r="D25" s="43"/>
      <c r="E25" s="43"/>
      <c r="F25" s="11" t="s">
        <v>31</v>
      </c>
      <c r="G25" s="32" t="str">
        <f t="array" ref="G25">IF($C$24="","",IFERROR(MAX(IF((ROW(مسودة!$C$8:$C$37)=SMALL(IF((ROW(مسودة!$C$8:$C$37)*(مسودة!$C$8:$C$37=$C$24)),ROW(مسودة!$C$8:$C$37)),ROW()-ROW(G25)+1)),مسودة!G9:G$37)),0))</f>
        <v/>
      </c>
      <c r="H25" s="32" t="str">
        <f t="array" ref="H25">IF($C$24="","",IFERROR(MAX(IF((ROW(مسودة!$C$8:$C$37)=SMALL(IF((ROW(مسودة!$C$8:$C$37)*(مسودة!$C$8:$C$37=$C$24)),ROW(مسودة!$C$8:$C$37)),ROW()-ROW(H25)+1)),مسودة!H9:H$37)),0))</f>
        <v/>
      </c>
      <c r="I25" s="32" t="str">
        <f t="array" ref="I25">IF($C$24="","",IFERROR(MAX(IF((ROW(مسودة!$C$8:$C$37)=SMALL(IF((ROW(مسودة!$C$8:$C$37)*(مسودة!$C$8:$C$37=$C$24)),ROW(مسودة!$C$8:$C$37)),ROW()-ROW(I25)+1)),مسودة!I9:I$37)),0))</f>
        <v/>
      </c>
      <c r="J25" s="32" t="str">
        <f t="array" ref="J25">IF($C$24="","",IFERROR(MAX(IF((ROW(مسودة!$C$8:$C$37)=SMALL(IF((ROW(مسودة!$C$8:$C$37)*(مسودة!$C$8:$C$37=$C$24)),ROW(مسودة!$C$8:$C$37)),ROW()-ROW(J25)+1)),مسودة!J9:J$37)),0))</f>
        <v/>
      </c>
      <c r="K25" s="32" t="str">
        <f t="array" ref="K25">IF($C$24="","",IFERROR(MAX(IF((ROW(مسودة!$C$8:$C$37)=SMALL(IF((ROW(مسودة!$C$8:$C$37)*(مسودة!$C$8:$C$37=$C$24)),ROW(مسودة!$C$8:$C$37)),ROW()-ROW(K25)+1)),مسودة!K9:K$37)),0))</f>
        <v/>
      </c>
      <c r="L25" s="32" t="str">
        <f t="array" ref="L25">IF($C$24="","",IFERROR(MAX(IF((ROW(مسودة!$C$8:$C$37)=SMALL(IF((ROW(مسودة!$C$8:$C$37)*(مسودة!$C$8:$C$37=$C$24)),ROW(مسودة!$C$8:$C$37)),ROW()-ROW(L25)+1)),مسودة!L9:L$37)),0))</f>
        <v/>
      </c>
      <c r="M25" s="32" t="str">
        <f t="array" ref="M25">IF($C$24="","",IFERROR(MAX(IF((ROW(مسودة!$C$8:$C$37)=SMALL(IF((ROW(مسودة!$C$8:$C$37)*(مسودة!$C$8:$C$37=$C$24)),ROW(مسودة!$C$8:$C$37)),ROW()-ROW(M25)+1)),مسودة!M9:M$37)),0))</f>
        <v/>
      </c>
      <c r="N25" s="32" t="str">
        <f t="array" ref="N25">IF($C$24="","",IFERROR(MAX(IF((ROW(مسودة!$C$8:$C$37)=SMALL(IF((ROW(مسودة!$C$8:$C$37)*(مسودة!$C$8:$C$37=$C$24)),ROW(مسودة!$C$8:$C$37)),ROW()-ROW(N25)+1)),مسودة!N9:N$37)),0))</f>
        <v/>
      </c>
      <c r="O25" s="32" t="str">
        <f t="array" ref="O25">IF($C$24="","",IFERROR(MAX(IF((ROW(مسودة!$C$8:$C$37)=SMALL(IF((ROW(مسودة!$C$8:$C$37)*(مسودة!$C$8:$C$37=$C$24)),ROW(مسودة!$C$8:$C$37)),ROW()-ROW(O25)+1)),مسودة!O9:O$37)),0))</f>
        <v/>
      </c>
      <c r="P25" s="32" t="str">
        <f t="array" ref="P25">IF($C$24="","",IFERROR(MAX(IF((ROW(مسودة!$C$8:$C$37)=SMALL(IF((ROW(مسودة!$C$8:$C$37)*(مسودة!$C$8:$C$37=$C$24)),ROW(مسودة!$C$8:$C$37)),ROW()-ROW(P25)+1)),مسودة!P9:P$37)),0))</f>
        <v/>
      </c>
      <c r="Q25" s="32" t="str">
        <f t="array" ref="Q25">IF($C$24="","",IFERROR(MAX(IF((ROW(مسودة!$C$8:$C$37)=SMALL(IF((ROW(مسودة!$C$8:$C$37)*(مسودة!$C$8:$C$37=$C$24)),ROW(مسودة!$C$8:$C$37)),ROW()-ROW(Q25)+1)),مسودة!Q9:Q$37)),0))</f>
        <v/>
      </c>
      <c r="R25" s="32" t="str">
        <f t="array" ref="R25">IF($C$24="","",IFERROR(MAX(IF((ROW(مسودة!$C$8:$C$37)=SMALL(IF((ROW(مسودة!$C$8:$C$37)*(مسودة!$C$8:$C$37=$C$24)),ROW(مسودة!$C$8:$C$37)),ROW()-ROW(R25)+1)),مسودة!R9:R$37)),0))</f>
        <v/>
      </c>
      <c r="S25" s="32" t="str">
        <f t="array" ref="S25">IF($C$24="","",IFERROR(MAX(IF((ROW(مسودة!$C$8:$C$37)=SMALL(IF((ROW(مسودة!$C$8:$C$37)*(مسودة!$C$8:$C$37=$C$24)),ROW(مسودة!$C$8:$C$37)),ROW()-ROW(S25)+1)),مسودة!S9:S$37)),0))</f>
        <v/>
      </c>
      <c r="T25" s="32" t="str">
        <f t="array" ref="T25">IF($C$24="","",IFERROR(MAX(IF((ROW(مسودة!$C$8:$C$37)=SMALL(IF((ROW(مسودة!$C$8:$C$37)*(مسودة!$C$8:$C$37=$C$24)),ROW(مسودة!$C$8:$C$37)),ROW()-ROW(T25)+1)),مسودة!T9:T$37)),0))</f>
        <v/>
      </c>
      <c r="U25" s="32" t="str">
        <f t="array" ref="U25">IF($C$24="","",IFERROR(MAX(IF((ROW(مسودة!$C$8:$C$37)=SMALL(IF((ROW(مسودة!$C$8:$C$37)*(مسودة!$C$8:$C$37=$C$24)),ROW(مسودة!$C$8:$C$37)),ROW()-ROW(U25)+1)),مسودة!U9:U$37)),0))</f>
        <v/>
      </c>
      <c r="V25" s="32" t="str">
        <f t="array" ref="V25">IF($C$24="","",IFERROR(MAX(IF((ROW(مسودة!$C$8:$C$37)=SMALL(IF((ROW(مسودة!$C$8:$C$37)*(مسودة!$C$8:$C$37=$C$24)),ROW(مسودة!$C$8:$C$37)),ROW()-ROW(V25)+1)),مسودة!V9:V$37)),0))</f>
        <v/>
      </c>
      <c r="W25" s="32" t="str">
        <f t="array" ref="W25">IF($C$24="","",IFERROR(MAX(IF((ROW(مسودة!$C$8:$C$37)=SMALL(IF((ROW(مسودة!$C$8:$C$37)*(مسودة!$C$8:$C$37=$C$24)),ROW(مسودة!$C$8:$C$37)),ROW()-ROW(W25)+1)),مسودة!W9:W$37)),0))</f>
        <v/>
      </c>
      <c r="X25" s="32" t="str">
        <f t="array" ref="X25">IF($C$24="","",IFERROR(MAX(IF((ROW(مسودة!$C$8:$C$37)=SMALL(IF((ROW(مسودة!$C$8:$C$37)*(مسودة!$C$8:$C$37=$C$24)),ROW(مسودة!$C$8:$C$37)),ROW()-ROW(X25)+1)),مسودة!X9:X$37)),0))</f>
        <v/>
      </c>
      <c r="Y25" s="32" t="str">
        <f t="array" ref="Y25">IF($C$24="","",IFERROR(MAX(IF((ROW(مسودة!$C$8:$C$37)=SMALL(IF((ROW(مسودة!$C$8:$C$37)*(مسودة!$C$8:$C$37=$C$24)),ROW(مسودة!$C$8:$C$37)),ROW()-ROW(Y25)+1)),مسودة!Y9:Y$37)),0))</f>
        <v/>
      </c>
      <c r="Z25" s="32" t="str">
        <f t="array" ref="Z25">IF($C$24="","",IFERROR(MAX(IF((ROW(مسودة!$C$8:$C$37)=SMALL(IF((ROW(مسودة!$C$8:$C$37)*(مسودة!$C$8:$C$37=$C$24)),ROW(مسودة!$C$8:$C$37)),ROW()-ROW(Z25)+1)),مسودة!Z9:Z$37)),0))</f>
        <v/>
      </c>
      <c r="AA25" s="32" t="str">
        <f t="array" ref="AA25">IF($C$24="","",IFERROR(MAX(IF((ROW(مسودة!$C$8:$C$37)=SMALL(IF((ROW(مسودة!$C$8:$C$37)*(مسودة!$C$8:$C$37=$C$24)),ROW(مسودة!$C$8:$C$37)),ROW()-ROW(AA25)+1)),مسودة!AA9:AA$37)),0))</f>
        <v/>
      </c>
      <c r="AB25" s="32" t="str">
        <f t="array" ref="AB25">IF($C$24="","",IFERROR(MAX(IF((ROW(مسودة!$C$8:$C$37)=SMALL(IF((ROW(مسودة!$C$8:$C$37)*(مسودة!$C$8:$C$37=$C$24)),ROW(مسودة!$C$8:$C$37)),ROW()-ROW(AB25)+1)),مسودة!AB9:AB$37)),0))</f>
        <v/>
      </c>
      <c r="AC25" s="32" t="str">
        <f t="array" ref="AC25">IF($C$24="","",IFERROR(MAX(IF((ROW(مسودة!$C$8:$C$37)=SMALL(IF((ROW(مسودة!$C$8:$C$37)*(مسودة!$C$8:$C$37=$C$24)),ROW(مسودة!$C$8:$C$37)),ROW()-ROW(AC25)+1)),مسودة!AC9:AC$37)),0))</f>
        <v/>
      </c>
      <c r="AD25" s="32" t="str">
        <f t="array" ref="AD25">IF($C$24="","",IFERROR(MAX(IF((ROW(مسودة!$C$8:$C$37)=SMALL(IF((ROW(مسودة!$C$8:$C$37)*(مسودة!$C$8:$C$37=$C$24)),ROW(مسودة!$C$8:$C$37)),ROW()-ROW(AD25)+1)),مسودة!AD9:AD$37)),0))</f>
        <v/>
      </c>
      <c r="AE25" s="32" t="str">
        <f t="array" ref="AE25">IF($C$24="","",IFERROR(MAX(IF((ROW(مسودة!$C$8:$C$37)=SMALL(IF((ROW(مسودة!$C$8:$C$37)*(مسودة!$C$8:$C$37=$C$24)),ROW(مسودة!$C$8:$C$37)),ROW()-ROW(AE25)+1)),مسودة!AE9:AE$37)),0))</f>
        <v/>
      </c>
      <c r="AF25" s="32" t="str">
        <f t="array" ref="AF25">IF($C$24="","",IFERROR(MAX(IF((ROW(مسودة!$C$8:$C$37)=SMALL(IF((ROW(مسودة!$C$8:$C$37)*(مسودة!$C$8:$C$37=$C$24)),ROW(مسودة!$C$8:$C$37)),ROW()-ROW(AF25)+1)),مسودة!AF9:AF$37)),0))</f>
        <v/>
      </c>
      <c r="AG25" s="32" t="str">
        <f t="array" ref="AG25">IF($C$24="","",IFERROR(MAX(IF((ROW(مسودة!$C$8:$C$37)=SMALL(IF((ROW(مسودة!$C$8:$C$37)*(مسودة!$C$8:$C$37=$C$24)),ROW(مسودة!$C$8:$C$37)),ROW()-ROW(AG25)+1)),مسودة!AG9:AG$37)),0))</f>
        <v/>
      </c>
      <c r="AH25" s="32" t="str">
        <f t="array" ref="AH25">IF($C$24="","",IFERROR(MAX(IF((ROW(مسودة!$C$8:$C$37)=SMALL(IF((ROW(مسودة!$C$8:$C$37)*(مسودة!$C$8:$C$37=$C$24)),ROW(مسودة!$C$8:$C$37)),ROW()-ROW(AH25)+1)),مسودة!AH9:AH$37)),0))</f>
        <v/>
      </c>
      <c r="AI25" s="32" t="str">
        <f t="array" ref="AI25">IF($C$24="","",IFERROR(MAX(IF((ROW(مسودة!$C$8:$C$37)=SMALL(IF((ROW(مسودة!$C$8:$C$37)*(مسودة!$C$8:$C$37=$C$24)),ROW(مسودة!$C$8:$C$37)),ROW()-ROW(AI25)+1)),مسودة!AI9:AI$37)),0))</f>
        <v/>
      </c>
      <c r="AJ25" s="32" t="str">
        <f t="array" ref="AJ25">IF($C$24="","",IFERROR(MAX(IF((ROW(مسودة!$C$8:$C$37)=SMALL(IF((ROW(مسودة!$C$8:$C$37)*(مسودة!$C$8:$C$37=$C$24)),ROW(مسودة!$C$8:$C$37)),ROW()-ROW(AJ25)+1)),مسودة!AJ9:AJ$37)),0))</f>
        <v/>
      </c>
      <c r="AK25" s="32" t="str">
        <f t="array" ref="AK25">IF($C$24="","",IFERROR(MAX(IF((ROW(مسودة!$C$8:$C$37)=SMALL(IF((ROW(مسودة!$C$8:$C$37)*(مسودة!$C$8:$C$37=$C$24)),ROW(مسودة!$C$8:$C$37)),ROW()-ROW(AK25)+1)),مسودة!AK9:AK$37)),0))</f>
        <v/>
      </c>
      <c r="AL25" s="32" t="str">
        <f t="array" ref="AL25">IF($C$24="","",IFERROR(MAX(IF((ROW(مسودة!$C$8:$C$37)=SMALL(IF((ROW(مسودة!$C$8:$C$37)*(مسودة!$C$8:$C$37=$C$24)),ROW(مسودة!$C$8:$C$37)),ROW()-ROW(AL25)+1)),مسودة!AL9:AL$37)),0))</f>
        <v/>
      </c>
      <c r="AM25" s="32" t="str">
        <f t="array" ref="AM25">IF($C$24="","",IFERROR(MAX(IF((ROW(مسودة!$C$8:$C$37)=SMALL(IF((ROW(مسودة!$C$8:$C$37)*(مسودة!$C$8:$C$37=$C$24)),ROW(مسودة!$C$8:$C$37)),ROW()-ROW(AM25)+1)),مسودة!AM9:AM$37)),0))</f>
        <v/>
      </c>
      <c r="AN25" s="46"/>
      <c r="AO25" s="46"/>
      <c r="AP25" s="48"/>
      <c r="AQ25" s="41"/>
      <c r="AR25" s="41"/>
      <c r="AS25" s="41"/>
      <c r="AT25" s="41"/>
      <c r="AU25" s="96"/>
    </row>
    <row r="26" spans="2:47" ht="36" customHeight="1" thickBot="1">
      <c r="B26" s="40"/>
      <c r="C26" s="85"/>
      <c r="D26" s="43"/>
      <c r="E26" s="43"/>
      <c r="F26" s="14" t="s">
        <v>32</v>
      </c>
      <c r="G26" s="32" t="str">
        <f t="array" ref="G26">IF($C$24="","",IFERROR(MAX(IF((ROW(مسودة!$C$8:$C$37)=SMALL(IF((ROW(مسودة!$C$8:$C$37)*(مسودة!$C$8:$C$37=$C$24)),ROW(مسودة!$C$8:$C$37)),ROW()-ROW(G26)+1)),مسودة!G10:G$37)),0))</f>
        <v/>
      </c>
      <c r="H26" s="32" t="str">
        <f t="array" ref="H26">IF($C$24="","",IFERROR(MAX(IF((ROW(مسودة!$C$8:$C$37)=SMALL(IF((ROW(مسودة!$C$8:$C$37)*(مسودة!$C$8:$C$37=$C$24)),ROW(مسودة!$C$8:$C$37)),ROW()-ROW(H26)+1)),مسودة!H10:H$37)),0))</f>
        <v/>
      </c>
      <c r="I26" s="32" t="str">
        <f t="array" ref="I26">IF($C$24="","",IFERROR(MAX(IF((ROW(مسودة!$C$8:$C$37)=SMALL(IF((ROW(مسودة!$C$8:$C$37)*(مسودة!$C$8:$C$37=$C$24)),ROW(مسودة!$C$8:$C$37)),ROW()-ROW(I26)+1)),مسودة!I10:I$37)),0))</f>
        <v/>
      </c>
      <c r="J26" s="32" t="str">
        <f t="array" ref="J26">IF($C$24="","",IFERROR(MAX(IF((ROW(مسودة!$C$8:$C$37)=SMALL(IF((ROW(مسودة!$C$8:$C$37)*(مسودة!$C$8:$C$37=$C$24)),ROW(مسودة!$C$8:$C$37)),ROW()-ROW(J26)+1)),مسودة!J10:J$37)),0))</f>
        <v/>
      </c>
      <c r="K26" s="32" t="str">
        <f t="array" ref="K26">IF($C$24="","",IFERROR(MAX(IF((ROW(مسودة!$C$8:$C$37)=SMALL(IF((ROW(مسودة!$C$8:$C$37)*(مسودة!$C$8:$C$37=$C$24)),ROW(مسودة!$C$8:$C$37)),ROW()-ROW(K26)+1)),مسودة!K10:K$37)),0))</f>
        <v/>
      </c>
      <c r="L26" s="32" t="str">
        <f t="array" ref="L26">IF($C$24="","",IFERROR(MAX(IF((ROW(مسودة!$C$8:$C$37)=SMALL(IF((ROW(مسودة!$C$8:$C$37)*(مسودة!$C$8:$C$37=$C$24)),ROW(مسودة!$C$8:$C$37)),ROW()-ROW(L26)+1)),مسودة!L10:L$37)),0))</f>
        <v/>
      </c>
      <c r="M26" s="32" t="str">
        <f t="array" ref="M26">IF($C$24="","",IFERROR(MAX(IF((ROW(مسودة!$C$8:$C$37)=SMALL(IF((ROW(مسودة!$C$8:$C$37)*(مسودة!$C$8:$C$37=$C$24)),ROW(مسودة!$C$8:$C$37)),ROW()-ROW(M26)+1)),مسودة!M10:M$37)),0))</f>
        <v/>
      </c>
      <c r="N26" s="32" t="str">
        <f t="array" ref="N26">IF($C$24="","",IFERROR(MAX(IF((ROW(مسودة!$C$8:$C$37)=SMALL(IF((ROW(مسودة!$C$8:$C$37)*(مسودة!$C$8:$C$37=$C$24)),ROW(مسودة!$C$8:$C$37)),ROW()-ROW(N26)+1)),مسودة!N10:N$37)),0))</f>
        <v/>
      </c>
      <c r="O26" s="32" t="str">
        <f t="array" ref="O26">IF($C$24="","",IFERROR(MAX(IF((ROW(مسودة!$C$8:$C$37)=SMALL(IF((ROW(مسودة!$C$8:$C$37)*(مسودة!$C$8:$C$37=$C$24)),ROW(مسودة!$C$8:$C$37)),ROW()-ROW(O26)+1)),مسودة!O10:O$37)),0))</f>
        <v/>
      </c>
      <c r="P26" s="32" t="str">
        <f t="array" ref="P26">IF($C$24="","",IFERROR(MAX(IF((ROW(مسودة!$C$8:$C$37)=SMALL(IF((ROW(مسودة!$C$8:$C$37)*(مسودة!$C$8:$C$37=$C$24)),ROW(مسودة!$C$8:$C$37)),ROW()-ROW(P26)+1)),مسودة!P10:P$37)),0))</f>
        <v/>
      </c>
      <c r="Q26" s="32" t="str">
        <f t="array" ref="Q26">IF($C$24="","",IFERROR(MAX(IF((ROW(مسودة!$C$8:$C$37)=SMALL(IF((ROW(مسودة!$C$8:$C$37)*(مسودة!$C$8:$C$37=$C$24)),ROW(مسودة!$C$8:$C$37)),ROW()-ROW(Q26)+1)),مسودة!Q10:Q$37)),0))</f>
        <v/>
      </c>
      <c r="R26" s="32" t="str">
        <f t="array" ref="R26">IF($C$24="","",IFERROR(MAX(IF((ROW(مسودة!$C$8:$C$37)=SMALL(IF((ROW(مسودة!$C$8:$C$37)*(مسودة!$C$8:$C$37=$C$24)),ROW(مسودة!$C$8:$C$37)),ROW()-ROW(R26)+1)),مسودة!R10:R$37)),0))</f>
        <v/>
      </c>
      <c r="S26" s="32" t="str">
        <f t="array" ref="S26">IF($C$24="","",IFERROR(MAX(IF((ROW(مسودة!$C$8:$C$37)=SMALL(IF((ROW(مسودة!$C$8:$C$37)*(مسودة!$C$8:$C$37=$C$24)),ROW(مسودة!$C$8:$C$37)),ROW()-ROW(S26)+1)),مسودة!S10:S$37)),0))</f>
        <v/>
      </c>
      <c r="T26" s="32" t="str">
        <f t="array" ref="T26">IF($C$24="","",IFERROR(MAX(IF((ROW(مسودة!$C$8:$C$37)=SMALL(IF((ROW(مسودة!$C$8:$C$37)*(مسودة!$C$8:$C$37=$C$24)),ROW(مسودة!$C$8:$C$37)),ROW()-ROW(T26)+1)),مسودة!T10:T$37)),0))</f>
        <v/>
      </c>
      <c r="U26" s="32" t="str">
        <f t="array" ref="U26">IF($C$24="","",IFERROR(MAX(IF((ROW(مسودة!$C$8:$C$37)=SMALL(IF((ROW(مسودة!$C$8:$C$37)*(مسودة!$C$8:$C$37=$C$24)),ROW(مسودة!$C$8:$C$37)),ROW()-ROW(U26)+1)),مسودة!U10:U$37)),0))</f>
        <v/>
      </c>
      <c r="V26" s="32" t="str">
        <f t="array" ref="V26">IF($C$24="","",IFERROR(MAX(IF((ROW(مسودة!$C$8:$C$37)=SMALL(IF((ROW(مسودة!$C$8:$C$37)*(مسودة!$C$8:$C$37=$C$24)),ROW(مسودة!$C$8:$C$37)),ROW()-ROW(V26)+1)),مسودة!V10:V$37)),0))</f>
        <v/>
      </c>
      <c r="W26" s="32" t="str">
        <f t="array" ref="W26">IF($C$24="","",IFERROR(MAX(IF((ROW(مسودة!$C$8:$C$37)=SMALL(IF((ROW(مسودة!$C$8:$C$37)*(مسودة!$C$8:$C$37=$C$24)),ROW(مسودة!$C$8:$C$37)),ROW()-ROW(W26)+1)),مسودة!W10:W$37)),0))</f>
        <v/>
      </c>
      <c r="X26" s="32" t="str">
        <f t="array" ref="X26">IF($C$24="","",IFERROR(MAX(IF((ROW(مسودة!$C$8:$C$37)=SMALL(IF((ROW(مسودة!$C$8:$C$37)*(مسودة!$C$8:$C$37=$C$24)),ROW(مسودة!$C$8:$C$37)),ROW()-ROW(X26)+1)),مسودة!X10:X$37)),0))</f>
        <v/>
      </c>
      <c r="Y26" s="32" t="str">
        <f t="array" ref="Y26">IF($C$24="","",IFERROR(MAX(IF((ROW(مسودة!$C$8:$C$37)=SMALL(IF((ROW(مسودة!$C$8:$C$37)*(مسودة!$C$8:$C$37=$C$24)),ROW(مسودة!$C$8:$C$37)),ROW()-ROW(Y26)+1)),مسودة!Y10:Y$37)),0))</f>
        <v/>
      </c>
      <c r="Z26" s="32" t="str">
        <f t="array" ref="Z26">IF($C$24="","",IFERROR(MAX(IF((ROW(مسودة!$C$8:$C$37)=SMALL(IF((ROW(مسودة!$C$8:$C$37)*(مسودة!$C$8:$C$37=$C$24)),ROW(مسودة!$C$8:$C$37)),ROW()-ROW(Z26)+1)),مسودة!Z10:Z$37)),0))</f>
        <v/>
      </c>
      <c r="AA26" s="32" t="str">
        <f t="array" ref="AA26">IF($C$24="","",IFERROR(MAX(IF((ROW(مسودة!$C$8:$C$37)=SMALL(IF((ROW(مسودة!$C$8:$C$37)*(مسودة!$C$8:$C$37=$C$24)),ROW(مسودة!$C$8:$C$37)),ROW()-ROW(AA26)+1)),مسودة!AA10:AA$37)),0))</f>
        <v/>
      </c>
      <c r="AB26" s="32" t="str">
        <f t="array" ref="AB26">IF($C$24="","",IFERROR(MAX(IF((ROW(مسودة!$C$8:$C$37)=SMALL(IF((ROW(مسودة!$C$8:$C$37)*(مسودة!$C$8:$C$37=$C$24)),ROW(مسودة!$C$8:$C$37)),ROW()-ROW(AB26)+1)),مسودة!AB10:AB$37)),0))</f>
        <v/>
      </c>
      <c r="AC26" s="32" t="str">
        <f t="array" ref="AC26">IF($C$24="","",IFERROR(MAX(IF((ROW(مسودة!$C$8:$C$37)=SMALL(IF((ROW(مسودة!$C$8:$C$37)*(مسودة!$C$8:$C$37=$C$24)),ROW(مسودة!$C$8:$C$37)),ROW()-ROW(AC26)+1)),مسودة!AC10:AC$37)),0))</f>
        <v/>
      </c>
      <c r="AD26" s="32" t="str">
        <f t="array" ref="AD26">IF($C$24="","",IFERROR(MAX(IF((ROW(مسودة!$C$8:$C$37)=SMALL(IF((ROW(مسودة!$C$8:$C$37)*(مسودة!$C$8:$C$37=$C$24)),ROW(مسودة!$C$8:$C$37)),ROW()-ROW(AD26)+1)),مسودة!AD10:AD$37)),0))</f>
        <v/>
      </c>
      <c r="AE26" s="32" t="str">
        <f t="array" ref="AE26">IF($C$24="","",IFERROR(MAX(IF((ROW(مسودة!$C$8:$C$37)=SMALL(IF((ROW(مسودة!$C$8:$C$37)*(مسودة!$C$8:$C$37=$C$24)),ROW(مسودة!$C$8:$C$37)),ROW()-ROW(AE26)+1)),مسودة!AE10:AE$37)),0))</f>
        <v/>
      </c>
      <c r="AF26" s="32" t="str">
        <f t="array" ref="AF26">IF($C$24="","",IFERROR(MAX(IF((ROW(مسودة!$C$8:$C$37)=SMALL(IF((ROW(مسودة!$C$8:$C$37)*(مسودة!$C$8:$C$37=$C$24)),ROW(مسودة!$C$8:$C$37)),ROW()-ROW(AF26)+1)),مسودة!AF10:AF$37)),0))</f>
        <v/>
      </c>
      <c r="AG26" s="32" t="str">
        <f t="array" ref="AG26">IF($C$24="","",IFERROR(MAX(IF((ROW(مسودة!$C$8:$C$37)=SMALL(IF((ROW(مسودة!$C$8:$C$37)*(مسودة!$C$8:$C$37=$C$24)),ROW(مسودة!$C$8:$C$37)),ROW()-ROW(AG26)+1)),مسودة!AG10:AG$37)),0))</f>
        <v/>
      </c>
      <c r="AH26" s="32" t="str">
        <f t="array" ref="AH26">IF($C$24="","",IFERROR(MAX(IF((ROW(مسودة!$C$8:$C$37)=SMALL(IF((ROW(مسودة!$C$8:$C$37)*(مسودة!$C$8:$C$37=$C$24)),ROW(مسودة!$C$8:$C$37)),ROW()-ROW(AH26)+1)),مسودة!AH10:AH$37)),0))</f>
        <v/>
      </c>
      <c r="AI26" s="32" t="str">
        <f t="array" ref="AI26">IF($C$24="","",IFERROR(MAX(IF((ROW(مسودة!$C$8:$C$37)=SMALL(IF((ROW(مسودة!$C$8:$C$37)*(مسودة!$C$8:$C$37=$C$24)),ROW(مسودة!$C$8:$C$37)),ROW()-ROW(AI26)+1)),مسودة!AI10:AI$37)),0))</f>
        <v/>
      </c>
      <c r="AJ26" s="32" t="str">
        <f t="array" ref="AJ26">IF($C$24="","",IFERROR(MAX(IF((ROW(مسودة!$C$8:$C$37)=SMALL(IF((ROW(مسودة!$C$8:$C$37)*(مسودة!$C$8:$C$37=$C$24)),ROW(مسودة!$C$8:$C$37)),ROW()-ROW(AJ26)+1)),مسودة!AJ10:AJ$37)),0))</f>
        <v/>
      </c>
      <c r="AK26" s="32" t="str">
        <f t="array" ref="AK26">IF($C$24="","",IFERROR(MAX(IF((ROW(مسودة!$C$8:$C$37)=SMALL(IF((ROW(مسودة!$C$8:$C$37)*(مسودة!$C$8:$C$37=$C$24)),ROW(مسودة!$C$8:$C$37)),ROW()-ROW(AK26)+1)),مسودة!AK10:AK$37)),0))</f>
        <v/>
      </c>
      <c r="AL26" s="32" t="str">
        <f t="array" ref="AL26">IF($C$24="","",IFERROR(MAX(IF((ROW(مسودة!$C$8:$C$37)=SMALL(IF((ROW(مسودة!$C$8:$C$37)*(مسودة!$C$8:$C$37=$C$24)),ROW(مسودة!$C$8:$C$37)),ROW()-ROW(AL26)+1)),مسودة!AL10:AL$37)),0))</f>
        <v/>
      </c>
      <c r="AM26" s="32" t="str">
        <f t="array" ref="AM26">IF($C$24="","",IFERROR(MAX(IF((ROW(مسودة!$C$8:$C$37)=SMALL(IF((ROW(مسودة!$C$8:$C$37)*(مسودة!$C$8:$C$37=$C$24)),ROW(مسودة!$C$8:$C$37)),ROW()-ROW(AM26)+1)),مسودة!AM10:AM$37)),0))</f>
        <v/>
      </c>
      <c r="AN26" s="32" t="str">
        <f t="array" ref="AN26">IF($C$24="","",IFERROR(MAX(IF((ROW(مسودة!$C$8:$C$37)=SMALL(IF((ROW(مسودة!$C$8:$C$37)*(مسودة!$C$8:$C$37=$C$24)),ROW(مسودة!$C$8:$C$37)),ROW()-ROW(AN26)+1)),مسودة!AN10:AN$37)),0))</f>
        <v/>
      </c>
      <c r="AO26" s="32" t="str">
        <f t="array" ref="AO26">IF($C$24="","",IFERROR(MAX(IF((ROW(مسودة!$C$8:$C$37)=SMALL(IF((ROW(مسودة!$C$8:$C$37)*(مسودة!$C$8:$C$37=$C$24)),ROW(مسودة!$C$8:$C$37)),ROW()-ROW(AO26)+1)),مسودة!AO10:AO$37)),0))</f>
        <v/>
      </c>
      <c r="AP26" s="32" t="str">
        <f>IF(AO26&lt;50,"   ",IF(AO26&lt;65,"مقبول",IF(AO26&lt;75,"جيد",IF(AO26&lt;85,"جيدجداً",IF(AO26&lt;=100,"ممتاز","")))))</f>
        <v/>
      </c>
      <c r="AQ26" s="41"/>
      <c r="AR26" s="41"/>
      <c r="AS26" s="41"/>
      <c r="AT26" s="41"/>
      <c r="AU26" s="97"/>
    </row>
    <row r="27" spans="2:47" ht="28.5" customHeight="1" thickBot="1">
      <c r="B27" s="40">
        <v>7</v>
      </c>
      <c r="C27" s="90" t="str">
        <f t="array" ref="C27">IF(ISERROR(INDEX(مسودة!$C$8:$AV$37,SMALL(IF((مسودة!$AU$8:$AU$37="راسب"),ROW(مسودة!$C$8:$AV$37)-MIN(ROW(مسودة!$C$8:$AV$37))+1,""),ROW(A7)),COLUMN(A7))),"",INDEX(مسودة!$C$8:$AV$37,SMALL(IF((مسودة!$AU$8:$AU$37="راسب"),ROW(مسودة!$C$8:$AV$37)-MIN(ROW(مسودة!$C$8:$AV$37))+1,""),ROW(A7)),COLUMN(A7)))</f>
        <v/>
      </c>
      <c r="D27" s="87" t="str">
        <f>IF(C27&lt;&gt;"",VLOOKUP(C27,مسودة!$C$8:$D$37,2,0),"")</f>
        <v/>
      </c>
      <c r="E27" s="87" t="str">
        <f>IF(C27&lt;&gt;"",VLOOKUP(C27,مسودة!$C$8:$E$37,3,0),"")</f>
        <v/>
      </c>
      <c r="F27" s="11" t="s">
        <v>30</v>
      </c>
      <c r="G27" s="34" t="str">
        <f t="array" ref="G27">IF($C$27="","",IFERROR(MAX(IF((ROW(مسودة!$C$8:$C$37)=SMALL(IF((ROW(مسودة!$C$8:$C$37)*(مسودة!$C$8:$C$37=$C$27)),ROW(مسودة!$C$8:$C$37)),ROW()-ROW(G27)+1)),مسودة!G8:G$37)),0))</f>
        <v/>
      </c>
      <c r="H27" s="34" t="str">
        <f t="array" ref="H27">IF($C$27="","",IFERROR(MAX(IF((ROW(مسودة!$C$8:$C$37)=SMALL(IF((ROW(مسودة!$C$8:$C$37)*(مسودة!$C$8:$C$37=$C$27)),ROW(مسودة!$C$8:$C$37)),ROW()-ROW(H27)+1)),مسودة!H8:H$37)),0))</f>
        <v/>
      </c>
      <c r="I27" s="34" t="str">
        <f t="array" ref="I27">IF($C$27="","",IFERROR(MAX(IF((ROW(مسودة!$C$8:$C$37)=SMALL(IF((ROW(مسودة!$C$8:$C$37)*(مسودة!$C$8:$C$37=$C$27)),ROW(مسودة!$C$8:$C$37)),ROW()-ROW(I27)+1)),مسودة!I8:I$37)),0))</f>
        <v/>
      </c>
      <c r="J27" s="34" t="str">
        <f t="array" ref="J27">IF($C$27="","",IFERROR(MAX(IF((ROW(مسودة!$C$8:$C$37)=SMALL(IF((ROW(مسودة!$C$8:$C$37)*(مسودة!$C$8:$C$37=$C$27)),ROW(مسودة!$C$8:$C$37)),ROW()-ROW(J27)+1)),مسودة!J8:J$37)),0))</f>
        <v/>
      </c>
      <c r="K27" s="34" t="str">
        <f t="array" ref="K27">IF($C$27="","",IFERROR(MAX(IF((ROW(مسودة!$C$8:$C$37)=SMALL(IF((ROW(مسودة!$C$8:$C$37)*(مسودة!$C$8:$C$37=$C$27)),ROW(مسودة!$C$8:$C$37)),ROW()-ROW(K27)+1)),مسودة!K8:K$37)),0))</f>
        <v/>
      </c>
      <c r="L27" s="34" t="str">
        <f t="array" ref="L27">IF($C$27="","",IFERROR(MAX(IF((ROW(مسودة!$C$8:$C$37)=SMALL(IF((ROW(مسودة!$C$8:$C$37)*(مسودة!$C$8:$C$37=$C$27)),ROW(مسودة!$C$8:$C$37)),ROW()-ROW(L27)+1)),مسودة!L8:L$37)),0))</f>
        <v/>
      </c>
      <c r="M27" s="34" t="str">
        <f t="array" ref="M27">IF($C$27="","",IFERROR(MAX(IF((ROW(مسودة!$C$8:$C$37)=SMALL(IF((ROW(مسودة!$C$8:$C$37)*(مسودة!$C$8:$C$37=$C$27)),ROW(مسودة!$C$8:$C$37)),ROW()-ROW(M27)+1)),مسودة!M8:M$37)),0))</f>
        <v/>
      </c>
      <c r="N27" s="34" t="str">
        <f t="array" ref="N27">IF($C$27="","",IFERROR(MAX(IF((ROW(مسودة!$C$8:$C$37)=SMALL(IF((ROW(مسودة!$C$8:$C$37)*(مسودة!$C$8:$C$37=$C$27)),ROW(مسودة!$C$8:$C$37)),ROW()-ROW(N27)+1)),مسودة!N8:N$37)),0))</f>
        <v/>
      </c>
      <c r="O27" s="34" t="str">
        <f t="array" ref="O27">IF($C$27="","",IFERROR(MAX(IF((ROW(مسودة!$C$8:$C$37)=SMALL(IF((ROW(مسودة!$C$8:$C$37)*(مسودة!$C$8:$C$37=$C$27)),ROW(مسودة!$C$8:$C$37)),ROW()-ROW(O27)+1)),مسودة!O8:O$37)),0))</f>
        <v/>
      </c>
      <c r="P27" s="34" t="str">
        <f t="array" ref="P27">IF($C$27="","",IFERROR(MAX(IF((ROW(مسودة!$C$8:$C$37)=SMALL(IF((ROW(مسودة!$C$8:$C$37)*(مسودة!$C$8:$C$37=$C$27)),ROW(مسودة!$C$8:$C$37)),ROW()-ROW(P27)+1)),مسودة!P8:P$37)),0))</f>
        <v/>
      </c>
      <c r="Q27" s="34" t="str">
        <f t="array" ref="Q27">IF($C$27="","",IFERROR(MAX(IF((ROW(مسودة!$C$8:$C$37)=SMALL(IF((ROW(مسودة!$C$8:$C$37)*(مسودة!$C$8:$C$37=$C$27)),ROW(مسودة!$C$8:$C$37)),ROW()-ROW(Q27)+1)),مسودة!Q8:Q$37)),0))</f>
        <v/>
      </c>
      <c r="R27" s="34" t="str">
        <f t="array" ref="R27">IF($C$27="","",IFERROR(MAX(IF((ROW(مسودة!$C$8:$C$37)=SMALL(IF((ROW(مسودة!$C$8:$C$37)*(مسودة!$C$8:$C$37=$C$27)),ROW(مسودة!$C$8:$C$37)),ROW()-ROW(R27)+1)),مسودة!R8:R$37)),0))</f>
        <v/>
      </c>
      <c r="S27" s="34" t="str">
        <f t="array" ref="S27">IF($C$27="","",IFERROR(MAX(IF((ROW(مسودة!$C$8:$C$37)=SMALL(IF((ROW(مسودة!$C$8:$C$37)*(مسودة!$C$8:$C$37=$C$27)),ROW(مسودة!$C$8:$C$37)),ROW()-ROW(S27)+1)),مسودة!S8:S$37)),0))</f>
        <v/>
      </c>
      <c r="T27" s="34" t="str">
        <f t="array" ref="T27">IF($C$27="","",IFERROR(MAX(IF((ROW(مسودة!$C$8:$C$37)=SMALL(IF((ROW(مسودة!$C$8:$C$37)*(مسودة!$C$8:$C$37=$C$27)),ROW(مسودة!$C$8:$C$37)),ROW()-ROW(T27)+1)),مسودة!T8:T$37)),0))</f>
        <v/>
      </c>
      <c r="U27" s="34" t="str">
        <f t="array" ref="U27">IF($C$27="","",IFERROR(MAX(IF((ROW(مسودة!$C$8:$C$37)=SMALL(IF((ROW(مسودة!$C$8:$C$37)*(مسودة!$C$8:$C$37=$C$27)),ROW(مسودة!$C$8:$C$37)),ROW()-ROW(U27)+1)),مسودة!U8:U$37)),0))</f>
        <v/>
      </c>
      <c r="V27" s="34" t="str">
        <f t="array" ref="V27">IF($C$27="","",IFERROR(MAX(IF((ROW(مسودة!$C$8:$C$37)=SMALL(IF((ROW(مسودة!$C$8:$C$37)*(مسودة!$C$8:$C$37=$C$27)),ROW(مسودة!$C$8:$C$37)),ROW()-ROW(V27)+1)),مسودة!V8:V$37)),0))</f>
        <v/>
      </c>
      <c r="W27" s="34" t="str">
        <f t="array" ref="W27">IF($C$27="","",IFERROR(MAX(IF((ROW(مسودة!$C$8:$C$37)=SMALL(IF((ROW(مسودة!$C$8:$C$37)*(مسودة!$C$8:$C$37=$C$27)),ROW(مسودة!$C$8:$C$37)),ROW()-ROW(W27)+1)),مسودة!W8:W$37)),0))</f>
        <v/>
      </c>
      <c r="X27" s="34" t="str">
        <f t="array" ref="X27">IF($C$27="","",IFERROR(MAX(IF((ROW(مسودة!$C$8:$C$37)=SMALL(IF((ROW(مسودة!$C$8:$C$37)*(مسودة!$C$8:$C$37=$C$27)),ROW(مسودة!$C$8:$C$37)),ROW()-ROW(X27)+1)),مسودة!X8:X$37)),0))</f>
        <v/>
      </c>
      <c r="Y27" s="34" t="str">
        <f t="array" ref="Y27">IF($C$27="","",IFERROR(MAX(IF((ROW(مسودة!$C$8:$C$37)=SMALL(IF((ROW(مسودة!$C$8:$C$37)*(مسودة!$C$8:$C$37=$C$27)),ROW(مسودة!$C$8:$C$37)),ROW()-ROW(Y27)+1)),مسودة!Y8:Y$37)),0))</f>
        <v/>
      </c>
      <c r="Z27" s="34" t="str">
        <f t="array" ref="Z27">IF($C$27="","",IFERROR(MAX(IF((ROW(مسودة!$C$8:$C$37)=SMALL(IF((ROW(مسودة!$C$8:$C$37)*(مسودة!$C$8:$C$37=$C$27)),ROW(مسودة!$C$8:$C$37)),ROW()-ROW(Z27)+1)),مسودة!Z8:Z$37)),0))</f>
        <v/>
      </c>
      <c r="AA27" s="34" t="str">
        <f t="array" ref="AA27">IF($C$27="","",IFERROR(MAX(IF((ROW(مسودة!$C$8:$C$37)=SMALL(IF((ROW(مسودة!$C$8:$C$37)*(مسودة!$C$8:$C$37=$C$27)),ROW(مسودة!$C$8:$C$37)),ROW()-ROW(AA27)+1)),مسودة!AA8:AA$37)),0))</f>
        <v/>
      </c>
      <c r="AB27" s="34" t="str">
        <f t="array" ref="AB27">IF($C$27="","",IFERROR(MAX(IF((ROW(مسودة!$C$8:$C$37)=SMALL(IF((ROW(مسودة!$C$8:$C$37)*(مسودة!$C$8:$C$37=$C$27)),ROW(مسودة!$C$8:$C$37)),ROW()-ROW(AB27)+1)),مسودة!AB8:AB$37)),0))</f>
        <v/>
      </c>
      <c r="AC27" s="34" t="str">
        <f t="array" ref="AC27">IF($C$27="","",IFERROR(MAX(IF((ROW(مسودة!$C$8:$C$37)=SMALL(IF((ROW(مسودة!$C$8:$C$37)*(مسودة!$C$8:$C$37=$C$27)),ROW(مسودة!$C$8:$C$37)),ROW()-ROW(AC27)+1)),مسودة!AC8:AC$37)),0))</f>
        <v/>
      </c>
      <c r="AD27" s="34" t="str">
        <f t="array" ref="AD27">IF($C$27="","",IFERROR(MAX(IF((ROW(مسودة!$C$8:$C$37)=SMALL(IF((ROW(مسودة!$C$8:$C$37)*(مسودة!$C$8:$C$37=$C$27)),ROW(مسودة!$C$8:$C$37)),ROW()-ROW(AD27)+1)),مسودة!AD8:AD$37)),0))</f>
        <v/>
      </c>
      <c r="AE27" s="34" t="str">
        <f t="array" ref="AE27">IF($C$27="","",IFERROR(MAX(IF((ROW(مسودة!$C$8:$C$37)=SMALL(IF((ROW(مسودة!$C$8:$C$37)*(مسودة!$C$8:$C$37=$C$27)),ROW(مسودة!$C$8:$C$37)),ROW()-ROW(AE27)+1)),مسودة!AE8:AE$37)),0))</f>
        <v/>
      </c>
      <c r="AF27" s="34" t="str">
        <f t="array" ref="AF27">IF($C$27="","",IFERROR(MAX(IF((ROW(مسودة!$C$8:$C$37)=SMALL(IF((ROW(مسودة!$C$8:$C$37)*(مسودة!$C$8:$C$37=$C$27)),ROW(مسودة!$C$8:$C$37)),ROW()-ROW(AF27)+1)),مسودة!AF8:AF$37)),0))</f>
        <v/>
      </c>
      <c r="AG27" s="34" t="str">
        <f t="array" ref="AG27">IF($C$27="","",IFERROR(MAX(IF((ROW(مسودة!$C$8:$C$37)=SMALL(IF((ROW(مسودة!$C$8:$C$37)*(مسودة!$C$8:$C$37=$C$27)),ROW(مسودة!$C$8:$C$37)),ROW()-ROW(AG27)+1)),مسودة!AG8:AG$37)),0))</f>
        <v/>
      </c>
      <c r="AH27" s="34" t="str">
        <f t="array" ref="AH27">IF($C$27="","",IFERROR(MAX(IF((ROW(مسودة!$C$8:$C$37)=SMALL(IF((ROW(مسودة!$C$8:$C$37)*(مسودة!$C$8:$C$37=$C$27)),ROW(مسودة!$C$8:$C$37)),ROW()-ROW(AH27)+1)),مسودة!AH8:AH$37)),0))</f>
        <v/>
      </c>
      <c r="AI27" s="34" t="str">
        <f t="array" ref="AI27">IF($C$27="","",IFERROR(MAX(IF((ROW(مسودة!$C$8:$C$37)=SMALL(IF((ROW(مسودة!$C$8:$C$37)*(مسودة!$C$8:$C$37=$C$27)),ROW(مسودة!$C$8:$C$37)),ROW()-ROW(AI27)+1)),مسودة!AI8:AI$37)),0))</f>
        <v/>
      </c>
      <c r="AJ27" s="34" t="str">
        <f t="array" ref="AJ27">IF($C$27="","",IFERROR(MAX(IF((ROW(مسودة!$C$8:$C$37)=SMALL(IF((ROW(مسودة!$C$8:$C$37)*(مسودة!$C$8:$C$37=$C$27)),ROW(مسودة!$C$8:$C$37)),ROW()-ROW(AJ27)+1)),مسودة!AJ8:AJ$37)),0))</f>
        <v/>
      </c>
      <c r="AK27" s="34" t="str">
        <f t="array" ref="AK27">IF($C$27="","",IFERROR(MAX(IF((ROW(مسودة!$C$8:$C$37)=SMALL(IF((ROW(مسودة!$C$8:$C$37)*(مسودة!$C$8:$C$37=$C$27)),ROW(مسودة!$C$8:$C$37)),ROW()-ROW(AK27)+1)),مسودة!AK8:AK$37)),0))</f>
        <v/>
      </c>
      <c r="AL27" s="34" t="str">
        <f t="array" ref="AL27">IF($C$27="","",IFERROR(MAX(IF((ROW(مسودة!$C$8:$C$37)=SMALL(IF((ROW(مسودة!$C$8:$C$37)*(مسودة!$C$8:$C$37=$C$27)),ROW(مسودة!$C$8:$C$37)),ROW()-ROW(AL27)+1)),مسودة!AL8:AL$37)),0))</f>
        <v/>
      </c>
      <c r="AM27" s="34" t="str">
        <f t="array" ref="AM27">IF($C$27="","",IFERROR(MAX(IF((ROW(مسودة!$C$8:$C$37)=SMALL(IF((ROW(مسودة!$C$8:$C$37)*(مسودة!$C$8:$C$37=$C$27)),ROW(مسودة!$C$8:$C$37)),ROW()-ROW(AM27)+1)),مسودة!AM8:AM$37)),0))</f>
        <v/>
      </c>
      <c r="AN27" s="46"/>
      <c r="AO27" s="46"/>
      <c r="AP27" s="47"/>
      <c r="AQ27" s="41"/>
      <c r="AR27" s="41"/>
      <c r="AS27" s="41"/>
      <c r="AT27" s="41"/>
      <c r="AU27" s="95" t="str">
        <f>IFERROR(LOOKUP(2,1/((مسودة!$C$8:$C$37=C27)*(مسودة!$F$8:$F$37=F27)),مسودة!$AV$8:$AV$37),"")</f>
        <v/>
      </c>
    </row>
    <row r="28" spans="2:47" ht="28.5" customHeight="1" thickBot="1">
      <c r="B28" s="40"/>
      <c r="C28" s="91"/>
      <c r="D28" s="43"/>
      <c r="E28" s="43"/>
      <c r="F28" s="11" t="s">
        <v>31</v>
      </c>
      <c r="G28" s="34" t="str">
        <f t="array" ref="G28">IF($C$27="","",IFERROR(MAX(IF((ROW(مسودة!$C$8:$C$37)=SMALL(IF((ROW(مسودة!$C$8:$C$37)*(مسودة!$C$8:$C$37=$C$27)),ROW(مسودة!$C$8:$C$37)),ROW()-ROW(G28)+1)),مسودة!G9:G$37)),0))</f>
        <v/>
      </c>
      <c r="H28" s="34" t="str">
        <f t="array" ref="H28">IF($C$27="","",IFERROR(MAX(IF((ROW(مسودة!$C$8:$C$37)=SMALL(IF((ROW(مسودة!$C$8:$C$37)*(مسودة!$C$8:$C$37=$C$27)),ROW(مسودة!$C$8:$C$37)),ROW()-ROW(H28)+1)),مسودة!H9:H$37)),0))</f>
        <v/>
      </c>
      <c r="I28" s="34" t="str">
        <f t="array" ref="I28">IF($C$27="","",IFERROR(MAX(IF((ROW(مسودة!$C$8:$C$37)=SMALL(IF((ROW(مسودة!$C$8:$C$37)*(مسودة!$C$8:$C$37=$C$27)),ROW(مسودة!$C$8:$C$37)),ROW()-ROW(I28)+1)),مسودة!I9:I$37)),0))</f>
        <v/>
      </c>
      <c r="J28" s="34" t="str">
        <f t="array" ref="J28">IF($C$27="","",IFERROR(MAX(IF((ROW(مسودة!$C$8:$C$37)=SMALL(IF((ROW(مسودة!$C$8:$C$37)*(مسودة!$C$8:$C$37=$C$27)),ROW(مسودة!$C$8:$C$37)),ROW()-ROW(J28)+1)),مسودة!J9:J$37)),0))</f>
        <v/>
      </c>
      <c r="K28" s="34" t="str">
        <f t="array" ref="K28">IF($C$27="","",IFERROR(MAX(IF((ROW(مسودة!$C$8:$C$37)=SMALL(IF((ROW(مسودة!$C$8:$C$37)*(مسودة!$C$8:$C$37=$C$27)),ROW(مسودة!$C$8:$C$37)),ROW()-ROW(K28)+1)),مسودة!K9:K$37)),0))</f>
        <v/>
      </c>
      <c r="L28" s="34" t="str">
        <f t="array" ref="L28">IF($C$27="","",IFERROR(MAX(IF((ROW(مسودة!$C$8:$C$37)=SMALL(IF((ROW(مسودة!$C$8:$C$37)*(مسودة!$C$8:$C$37=$C$27)),ROW(مسودة!$C$8:$C$37)),ROW()-ROW(L28)+1)),مسودة!L9:L$37)),0))</f>
        <v/>
      </c>
      <c r="M28" s="34" t="str">
        <f t="array" ref="M28">IF($C$27="","",IFERROR(MAX(IF((ROW(مسودة!$C$8:$C$37)=SMALL(IF((ROW(مسودة!$C$8:$C$37)*(مسودة!$C$8:$C$37=$C$27)),ROW(مسودة!$C$8:$C$37)),ROW()-ROW(M28)+1)),مسودة!M9:M$37)),0))</f>
        <v/>
      </c>
      <c r="N28" s="34" t="str">
        <f t="array" ref="N28">IF($C$27="","",IFERROR(MAX(IF((ROW(مسودة!$C$8:$C$37)=SMALL(IF((ROW(مسودة!$C$8:$C$37)*(مسودة!$C$8:$C$37=$C$27)),ROW(مسودة!$C$8:$C$37)),ROW()-ROW(N28)+1)),مسودة!N9:N$37)),0))</f>
        <v/>
      </c>
      <c r="O28" s="34" t="str">
        <f t="array" ref="O28">IF($C$27="","",IFERROR(MAX(IF((ROW(مسودة!$C$8:$C$37)=SMALL(IF((ROW(مسودة!$C$8:$C$37)*(مسودة!$C$8:$C$37=$C$27)),ROW(مسودة!$C$8:$C$37)),ROW()-ROW(O28)+1)),مسودة!O9:O$37)),0))</f>
        <v/>
      </c>
      <c r="P28" s="34" t="str">
        <f t="array" ref="P28">IF($C$27="","",IFERROR(MAX(IF((ROW(مسودة!$C$8:$C$37)=SMALL(IF((ROW(مسودة!$C$8:$C$37)*(مسودة!$C$8:$C$37=$C$27)),ROW(مسودة!$C$8:$C$37)),ROW()-ROW(P28)+1)),مسودة!P9:P$37)),0))</f>
        <v/>
      </c>
      <c r="Q28" s="34" t="str">
        <f t="array" ref="Q28">IF($C$27="","",IFERROR(MAX(IF((ROW(مسودة!$C$8:$C$37)=SMALL(IF((ROW(مسودة!$C$8:$C$37)*(مسودة!$C$8:$C$37=$C$27)),ROW(مسودة!$C$8:$C$37)),ROW()-ROW(Q28)+1)),مسودة!Q9:Q$37)),0))</f>
        <v/>
      </c>
      <c r="R28" s="34" t="str">
        <f t="array" ref="R28">IF($C$27="","",IFERROR(MAX(IF((ROW(مسودة!$C$8:$C$37)=SMALL(IF((ROW(مسودة!$C$8:$C$37)*(مسودة!$C$8:$C$37=$C$27)),ROW(مسودة!$C$8:$C$37)),ROW()-ROW(R28)+1)),مسودة!R9:R$37)),0))</f>
        <v/>
      </c>
      <c r="S28" s="34" t="str">
        <f t="array" ref="S28">IF($C$27="","",IFERROR(MAX(IF((ROW(مسودة!$C$8:$C$37)=SMALL(IF((ROW(مسودة!$C$8:$C$37)*(مسودة!$C$8:$C$37=$C$27)),ROW(مسودة!$C$8:$C$37)),ROW()-ROW(S28)+1)),مسودة!S9:S$37)),0))</f>
        <v/>
      </c>
      <c r="T28" s="34" t="str">
        <f t="array" ref="T28">IF($C$27="","",IFERROR(MAX(IF((ROW(مسودة!$C$8:$C$37)=SMALL(IF((ROW(مسودة!$C$8:$C$37)*(مسودة!$C$8:$C$37=$C$27)),ROW(مسودة!$C$8:$C$37)),ROW()-ROW(T28)+1)),مسودة!T9:T$37)),0))</f>
        <v/>
      </c>
      <c r="U28" s="34" t="str">
        <f t="array" ref="U28">IF($C$27="","",IFERROR(MAX(IF((ROW(مسودة!$C$8:$C$37)=SMALL(IF((ROW(مسودة!$C$8:$C$37)*(مسودة!$C$8:$C$37=$C$27)),ROW(مسودة!$C$8:$C$37)),ROW()-ROW(U28)+1)),مسودة!U9:U$37)),0))</f>
        <v/>
      </c>
      <c r="V28" s="34" t="str">
        <f t="array" ref="V28">IF($C$27="","",IFERROR(MAX(IF((ROW(مسودة!$C$8:$C$37)=SMALL(IF((ROW(مسودة!$C$8:$C$37)*(مسودة!$C$8:$C$37=$C$27)),ROW(مسودة!$C$8:$C$37)),ROW()-ROW(V28)+1)),مسودة!V9:V$37)),0))</f>
        <v/>
      </c>
      <c r="W28" s="34" t="str">
        <f t="array" ref="W28">IF($C$27="","",IFERROR(MAX(IF((ROW(مسودة!$C$8:$C$37)=SMALL(IF((ROW(مسودة!$C$8:$C$37)*(مسودة!$C$8:$C$37=$C$27)),ROW(مسودة!$C$8:$C$37)),ROW()-ROW(W28)+1)),مسودة!W9:W$37)),0))</f>
        <v/>
      </c>
      <c r="X28" s="34" t="str">
        <f t="array" ref="X28">IF($C$27="","",IFERROR(MAX(IF((ROW(مسودة!$C$8:$C$37)=SMALL(IF((ROW(مسودة!$C$8:$C$37)*(مسودة!$C$8:$C$37=$C$27)),ROW(مسودة!$C$8:$C$37)),ROW()-ROW(X28)+1)),مسودة!X9:X$37)),0))</f>
        <v/>
      </c>
      <c r="Y28" s="34" t="str">
        <f t="array" ref="Y28">IF($C$27="","",IFERROR(MAX(IF((ROW(مسودة!$C$8:$C$37)=SMALL(IF((ROW(مسودة!$C$8:$C$37)*(مسودة!$C$8:$C$37=$C$27)),ROW(مسودة!$C$8:$C$37)),ROW()-ROW(Y28)+1)),مسودة!Y9:Y$37)),0))</f>
        <v/>
      </c>
      <c r="Z28" s="34" t="str">
        <f t="array" ref="Z28">IF($C$27="","",IFERROR(MAX(IF((ROW(مسودة!$C$8:$C$37)=SMALL(IF((ROW(مسودة!$C$8:$C$37)*(مسودة!$C$8:$C$37=$C$27)),ROW(مسودة!$C$8:$C$37)),ROW()-ROW(Z28)+1)),مسودة!Z9:Z$37)),0))</f>
        <v/>
      </c>
      <c r="AA28" s="34" t="str">
        <f t="array" ref="AA28">IF($C$27="","",IFERROR(MAX(IF((ROW(مسودة!$C$8:$C$37)=SMALL(IF((ROW(مسودة!$C$8:$C$37)*(مسودة!$C$8:$C$37=$C$27)),ROW(مسودة!$C$8:$C$37)),ROW()-ROW(AA28)+1)),مسودة!AA9:AA$37)),0))</f>
        <v/>
      </c>
      <c r="AB28" s="34" t="str">
        <f t="array" ref="AB28">IF($C$27="","",IFERROR(MAX(IF((ROW(مسودة!$C$8:$C$37)=SMALL(IF((ROW(مسودة!$C$8:$C$37)*(مسودة!$C$8:$C$37=$C$27)),ROW(مسودة!$C$8:$C$37)),ROW()-ROW(AB28)+1)),مسودة!AB9:AB$37)),0))</f>
        <v/>
      </c>
      <c r="AC28" s="34" t="str">
        <f t="array" ref="AC28">IF($C$27="","",IFERROR(MAX(IF((ROW(مسودة!$C$8:$C$37)=SMALL(IF((ROW(مسودة!$C$8:$C$37)*(مسودة!$C$8:$C$37=$C$27)),ROW(مسودة!$C$8:$C$37)),ROW()-ROW(AC28)+1)),مسودة!AC9:AC$37)),0))</f>
        <v/>
      </c>
      <c r="AD28" s="34" t="str">
        <f t="array" ref="AD28">IF($C$27="","",IFERROR(MAX(IF((ROW(مسودة!$C$8:$C$37)=SMALL(IF((ROW(مسودة!$C$8:$C$37)*(مسودة!$C$8:$C$37=$C$27)),ROW(مسودة!$C$8:$C$37)),ROW()-ROW(AD28)+1)),مسودة!AD9:AD$37)),0))</f>
        <v/>
      </c>
      <c r="AE28" s="34" t="str">
        <f t="array" ref="AE28">IF($C$27="","",IFERROR(MAX(IF((ROW(مسودة!$C$8:$C$37)=SMALL(IF((ROW(مسودة!$C$8:$C$37)*(مسودة!$C$8:$C$37=$C$27)),ROW(مسودة!$C$8:$C$37)),ROW()-ROW(AE28)+1)),مسودة!AE9:AE$37)),0))</f>
        <v/>
      </c>
      <c r="AF28" s="34" t="str">
        <f t="array" ref="AF28">IF($C$27="","",IFERROR(MAX(IF((ROW(مسودة!$C$8:$C$37)=SMALL(IF((ROW(مسودة!$C$8:$C$37)*(مسودة!$C$8:$C$37=$C$27)),ROW(مسودة!$C$8:$C$37)),ROW()-ROW(AF28)+1)),مسودة!AF9:AF$37)),0))</f>
        <v/>
      </c>
      <c r="AG28" s="34" t="str">
        <f t="array" ref="AG28">IF($C$27="","",IFERROR(MAX(IF((ROW(مسودة!$C$8:$C$37)=SMALL(IF((ROW(مسودة!$C$8:$C$37)*(مسودة!$C$8:$C$37=$C$27)),ROW(مسودة!$C$8:$C$37)),ROW()-ROW(AG28)+1)),مسودة!AG9:AG$37)),0))</f>
        <v/>
      </c>
      <c r="AH28" s="34" t="str">
        <f t="array" ref="AH28">IF($C$27="","",IFERROR(MAX(IF((ROW(مسودة!$C$8:$C$37)=SMALL(IF((ROW(مسودة!$C$8:$C$37)*(مسودة!$C$8:$C$37=$C$27)),ROW(مسودة!$C$8:$C$37)),ROW()-ROW(AH28)+1)),مسودة!AH9:AH$37)),0))</f>
        <v/>
      </c>
      <c r="AI28" s="34" t="str">
        <f t="array" ref="AI28">IF($C$27="","",IFERROR(MAX(IF((ROW(مسودة!$C$8:$C$37)=SMALL(IF((ROW(مسودة!$C$8:$C$37)*(مسودة!$C$8:$C$37=$C$27)),ROW(مسودة!$C$8:$C$37)),ROW()-ROW(AI28)+1)),مسودة!AI9:AI$37)),0))</f>
        <v/>
      </c>
      <c r="AJ28" s="34" t="str">
        <f t="array" ref="AJ28">IF($C$27="","",IFERROR(MAX(IF((ROW(مسودة!$C$8:$C$37)=SMALL(IF((ROW(مسودة!$C$8:$C$37)*(مسودة!$C$8:$C$37=$C$27)),ROW(مسودة!$C$8:$C$37)),ROW()-ROW(AJ28)+1)),مسودة!AJ9:AJ$37)),0))</f>
        <v/>
      </c>
      <c r="AK28" s="34" t="str">
        <f t="array" ref="AK28">IF($C$27="","",IFERROR(MAX(IF((ROW(مسودة!$C$8:$C$37)=SMALL(IF((ROW(مسودة!$C$8:$C$37)*(مسودة!$C$8:$C$37=$C$27)),ROW(مسودة!$C$8:$C$37)),ROW()-ROW(AK28)+1)),مسودة!AK9:AK$37)),0))</f>
        <v/>
      </c>
      <c r="AL28" s="34" t="str">
        <f t="array" ref="AL28">IF($C$27="","",IFERROR(MAX(IF((ROW(مسودة!$C$8:$C$37)=SMALL(IF((ROW(مسودة!$C$8:$C$37)*(مسودة!$C$8:$C$37=$C$27)),ROW(مسودة!$C$8:$C$37)),ROW()-ROW(AL28)+1)),مسودة!AL9:AL$37)),0))</f>
        <v/>
      </c>
      <c r="AM28" s="34" t="str">
        <f t="array" ref="AM28">IF($C$27="","",IFERROR(MAX(IF((ROW(مسودة!$C$8:$C$37)=SMALL(IF((ROW(مسودة!$C$8:$C$37)*(مسودة!$C$8:$C$37=$C$27)),ROW(مسودة!$C$8:$C$37)),ROW()-ROW(AM28)+1)),مسودة!AM9:AM$37)),0))</f>
        <v/>
      </c>
      <c r="AN28" s="46"/>
      <c r="AO28" s="46"/>
      <c r="AP28" s="48"/>
      <c r="AQ28" s="41"/>
      <c r="AR28" s="41"/>
      <c r="AS28" s="41"/>
      <c r="AT28" s="41"/>
      <c r="AU28" s="96"/>
    </row>
    <row r="29" spans="2:47" ht="28.5" customHeight="1" thickBot="1">
      <c r="B29" s="40"/>
      <c r="C29" s="85"/>
      <c r="D29" s="43"/>
      <c r="E29" s="43"/>
      <c r="F29" s="14" t="s">
        <v>32</v>
      </c>
      <c r="G29" s="34" t="str">
        <f t="array" ref="G29">IF($C$27="","",IFERROR(MAX(IF((ROW(مسودة!$C$8:$C$37)=SMALL(IF((ROW(مسودة!$C$8:$C$37)*(مسودة!$C$8:$C$37=$C$27)),ROW(مسودة!$C$8:$C$37)),ROW()-ROW(G29)+1)),مسودة!G10:G$37)),0))</f>
        <v/>
      </c>
      <c r="H29" s="34" t="str">
        <f t="array" ref="H29">IF($C$27="","",IFERROR(MAX(IF((ROW(مسودة!$C$8:$C$37)=SMALL(IF((ROW(مسودة!$C$8:$C$37)*(مسودة!$C$8:$C$37=$C$27)),ROW(مسودة!$C$8:$C$37)),ROW()-ROW(H29)+1)),مسودة!H10:H$37)),0))</f>
        <v/>
      </c>
      <c r="I29" s="34" t="str">
        <f t="array" ref="I29">IF($C$27="","",IFERROR(MAX(IF((ROW(مسودة!$C$8:$C$37)=SMALL(IF((ROW(مسودة!$C$8:$C$37)*(مسودة!$C$8:$C$37=$C$27)),ROW(مسودة!$C$8:$C$37)),ROW()-ROW(I29)+1)),مسودة!I10:I$37)),0))</f>
        <v/>
      </c>
      <c r="J29" s="34" t="str">
        <f t="array" ref="J29">IF($C$27="","",IFERROR(MAX(IF((ROW(مسودة!$C$8:$C$37)=SMALL(IF((ROW(مسودة!$C$8:$C$37)*(مسودة!$C$8:$C$37=$C$27)),ROW(مسودة!$C$8:$C$37)),ROW()-ROW(J29)+1)),مسودة!J10:J$37)),0))</f>
        <v/>
      </c>
      <c r="K29" s="34" t="str">
        <f t="array" ref="K29">IF($C$27="","",IFERROR(MAX(IF((ROW(مسودة!$C$8:$C$37)=SMALL(IF((ROW(مسودة!$C$8:$C$37)*(مسودة!$C$8:$C$37=$C$27)),ROW(مسودة!$C$8:$C$37)),ROW()-ROW(K29)+1)),مسودة!K10:K$37)),0))</f>
        <v/>
      </c>
      <c r="L29" s="34" t="str">
        <f t="array" ref="L29">IF($C$27="","",IFERROR(MAX(IF((ROW(مسودة!$C$8:$C$37)=SMALL(IF((ROW(مسودة!$C$8:$C$37)*(مسودة!$C$8:$C$37=$C$27)),ROW(مسودة!$C$8:$C$37)),ROW()-ROW(L29)+1)),مسودة!L10:L$37)),0))</f>
        <v/>
      </c>
      <c r="M29" s="34" t="str">
        <f t="array" ref="M29">IF($C$27="","",IFERROR(MAX(IF((ROW(مسودة!$C$8:$C$37)=SMALL(IF((ROW(مسودة!$C$8:$C$37)*(مسودة!$C$8:$C$37=$C$27)),ROW(مسودة!$C$8:$C$37)),ROW()-ROW(M29)+1)),مسودة!M10:M$37)),0))</f>
        <v/>
      </c>
      <c r="N29" s="34" t="str">
        <f t="array" ref="N29">IF($C$27="","",IFERROR(MAX(IF((ROW(مسودة!$C$8:$C$37)=SMALL(IF((ROW(مسودة!$C$8:$C$37)*(مسودة!$C$8:$C$37=$C$27)),ROW(مسودة!$C$8:$C$37)),ROW()-ROW(N29)+1)),مسودة!N10:N$37)),0))</f>
        <v/>
      </c>
      <c r="O29" s="34" t="str">
        <f t="array" ref="O29">IF($C$27="","",IFERROR(MAX(IF((ROW(مسودة!$C$8:$C$37)=SMALL(IF((ROW(مسودة!$C$8:$C$37)*(مسودة!$C$8:$C$37=$C$27)),ROW(مسودة!$C$8:$C$37)),ROW()-ROW(O29)+1)),مسودة!O10:O$37)),0))</f>
        <v/>
      </c>
      <c r="P29" s="34" t="str">
        <f t="array" ref="P29">IF($C$27="","",IFERROR(MAX(IF((ROW(مسودة!$C$8:$C$37)=SMALL(IF((ROW(مسودة!$C$8:$C$37)*(مسودة!$C$8:$C$37=$C$27)),ROW(مسودة!$C$8:$C$37)),ROW()-ROW(P29)+1)),مسودة!P10:P$37)),0))</f>
        <v/>
      </c>
      <c r="Q29" s="34" t="str">
        <f t="array" ref="Q29">IF($C$27="","",IFERROR(MAX(IF((ROW(مسودة!$C$8:$C$37)=SMALL(IF((ROW(مسودة!$C$8:$C$37)*(مسودة!$C$8:$C$37=$C$27)),ROW(مسودة!$C$8:$C$37)),ROW()-ROW(Q29)+1)),مسودة!Q10:Q$37)),0))</f>
        <v/>
      </c>
      <c r="R29" s="34" t="str">
        <f t="array" ref="R29">IF($C$27="","",IFERROR(MAX(IF((ROW(مسودة!$C$8:$C$37)=SMALL(IF((ROW(مسودة!$C$8:$C$37)*(مسودة!$C$8:$C$37=$C$27)),ROW(مسودة!$C$8:$C$37)),ROW()-ROW(R29)+1)),مسودة!R10:R$37)),0))</f>
        <v/>
      </c>
      <c r="S29" s="34" t="str">
        <f t="array" ref="S29">IF($C$27="","",IFERROR(MAX(IF((ROW(مسودة!$C$8:$C$37)=SMALL(IF((ROW(مسودة!$C$8:$C$37)*(مسودة!$C$8:$C$37=$C$27)),ROW(مسودة!$C$8:$C$37)),ROW()-ROW(S29)+1)),مسودة!S10:S$37)),0))</f>
        <v/>
      </c>
      <c r="T29" s="34" t="str">
        <f t="array" ref="T29">IF($C$27="","",IFERROR(MAX(IF((ROW(مسودة!$C$8:$C$37)=SMALL(IF((ROW(مسودة!$C$8:$C$37)*(مسودة!$C$8:$C$37=$C$27)),ROW(مسودة!$C$8:$C$37)),ROW()-ROW(T29)+1)),مسودة!T10:T$37)),0))</f>
        <v/>
      </c>
      <c r="U29" s="34" t="str">
        <f t="array" ref="U29">IF($C$27="","",IFERROR(MAX(IF((ROW(مسودة!$C$8:$C$37)=SMALL(IF((ROW(مسودة!$C$8:$C$37)*(مسودة!$C$8:$C$37=$C$27)),ROW(مسودة!$C$8:$C$37)),ROW()-ROW(U29)+1)),مسودة!U10:U$37)),0))</f>
        <v/>
      </c>
      <c r="V29" s="34" t="str">
        <f t="array" ref="V29">IF($C$27="","",IFERROR(MAX(IF((ROW(مسودة!$C$8:$C$37)=SMALL(IF((ROW(مسودة!$C$8:$C$37)*(مسودة!$C$8:$C$37=$C$27)),ROW(مسودة!$C$8:$C$37)),ROW()-ROW(V29)+1)),مسودة!V10:V$37)),0))</f>
        <v/>
      </c>
      <c r="W29" s="34" t="str">
        <f t="array" ref="W29">IF($C$27="","",IFERROR(MAX(IF((ROW(مسودة!$C$8:$C$37)=SMALL(IF((ROW(مسودة!$C$8:$C$37)*(مسودة!$C$8:$C$37=$C$27)),ROW(مسودة!$C$8:$C$37)),ROW()-ROW(W29)+1)),مسودة!W10:W$37)),0))</f>
        <v/>
      </c>
      <c r="X29" s="34" t="str">
        <f t="array" ref="X29">IF($C$27="","",IFERROR(MAX(IF((ROW(مسودة!$C$8:$C$37)=SMALL(IF((ROW(مسودة!$C$8:$C$37)*(مسودة!$C$8:$C$37=$C$27)),ROW(مسودة!$C$8:$C$37)),ROW()-ROW(X29)+1)),مسودة!X10:X$37)),0))</f>
        <v/>
      </c>
      <c r="Y29" s="34" t="str">
        <f t="array" ref="Y29">IF($C$27="","",IFERROR(MAX(IF((ROW(مسودة!$C$8:$C$37)=SMALL(IF((ROW(مسودة!$C$8:$C$37)*(مسودة!$C$8:$C$37=$C$27)),ROW(مسودة!$C$8:$C$37)),ROW()-ROW(Y29)+1)),مسودة!Y10:Y$37)),0))</f>
        <v/>
      </c>
      <c r="Z29" s="34" t="str">
        <f t="array" ref="Z29">IF($C$27="","",IFERROR(MAX(IF((ROW(مسودة!$C$8:$C$37)=SMALL(IF((ROW(مسودة!$C$8:$C$37)*(مسودة!$C$8:$C$37=$C$27)),ROW(مسودة!$C$8:$C$37)),ROW()-ROW(Z29)+1)),مسودة!Z10:Z$37)),0))</f>
        <v/>
      </c>
      <c r="AA29" s="34" t="str">
        <f t="array" ref="AA29">IF($C$27="","",IFERROR(MAX(IF((ROW(مسودة!$C$8:$C$37)=SMALL(IF((ROW(مسودة!$C$8:$C$37)*(مسودة!$C$8:$C$37=$C$27)),ROW(مسودة!$C$8:$C$37)),ROW()-ROW(AA29)+1)),مسودة!AA10:AA$37)),0))</f>
        <v/>
      </c>
      <c r="AB29" s="34" t="str">
        <f t="array" ref="AB29">IF($C$27="","",IFERROR(MAX(IF((ROW(مسودة!$C$8:$C$37)=SMALL(IF((ROW(مسودة!$C$8:$C$37)*(مسودة!$C$8:$C$37=$C$27)),ROW(مسودة!$C$8:$C$37)),ROW()-ROW(AB29)+1)),مسودة!AB10:AB$37)),0))</f>
        <v/>
      </c>
      <c r="AC29" s="34" t="str">
        <f t="array" ref="AC29">IF($C$27="","",IFERROR(MAX(IF((ROW(مسودة!$C$8:$C$37)=SMALL(IF((ROW(مسودة!$C$8:$C$37)*(مسودة!$C$8:$C$37=$C$27)),ROW(مسودة!$C$8:$C$37)),ROW()-ROW(AC29)+1)),مسودة!AC10:AC$37)),0))</f>
        <v/>
      </c>
      <c r="AD29" s="34" t="str">
        <f t="array" ref="AD29">IF($C$27="","",IFERROR(MAX(IF((ROW(مسودة!$C$8:$C$37)=SMALL(IF((ROW(مسودة!$C$8:$C$37)*(مسودة!$C$8:$C$37=$C$27)),ROW(مسودة!$C$8:$C$37)),ROW()-ROW(AD29)+1)),مسودة!AD10:AD$37)),0))</f>
        <v/>
      </c>
      <c r="AE29" s="34" t="str">
        <f t="array" ref="AE29">IF($C$27="","",IFERROR(MAX(IF((ROW(مسودة!$C$8:$C$37)=SMALL(IF((ROW(مسودة!$C$8:$C$37)*(مسودة!$C$8:$C$37=$C$27)),ROW(مسودة!$C$8:$C$37)),ROW()-ROW(AE29)+1)),مسودة!AE10:AE$37)),0))</f>
        <v/>
      </c>
      <c r="AF29" s="34" t="str">
        <f t="array" ref="AF29">IF($C$27="","",IFERROR(MAX(IF((ROW(مسودة!$C$8:$C$37)=SMALL(IF((ROW(مسودة!$C$8:$C$37)*(مسودة!$C$8:$C$37=$C$27)),ROW(مسودة!$C$8:$C$37)),ROW()-ROW(AF29)+1)),مسودة!AF10:AF$37)),0))</f>
        <v/>
      </c>
      <c r="AG29" s="34" t="str">
        <f t="array" ref="AG29">IF($C$27="","",IFERROR(MAX(IF((ROW(مسودة!$C$8:$C$37)=SMALL(IF((ROW(مسودة!$C$8:$C$37)*(مسودة!$C$8:$C$37=$C$27)),ROW(مسودة!$C$8:$C$37)),ROW()-ROW(AG29)+1)),مسودة!AG10:AG$37)),0))</f>
        <v/>
      </c>
      <c r="AH29" s="34" t="str">
        <f t="array" ref="AH29">IF($C$27="","",IFERROR(MAX(IF((ROW(مسودة!$C$8:$C$37)=SMALL(IF((ROW(مسودة!$C$8:$C$37)*(مسودة!$C$8:$C$37=$C$27)),ROW(مسودة!$C$8:$C$37)),ROW()-ROW(AH29)+1)),مسودة!AH10:AH$37)),0))</f>
        <v/>
      </c>
      <c r="AI29" s="34" t="str">
        <f t="array" ref="AI29">IF($C$27="","",IFERROR(MAX(IF((ROW(مسودة!$C$8:$C$37)=SMALL(IF((ROW(مسودة!$C$8:$C$37)*(مسودة!$C$8:$C$37=$C$27)),ROW(مسودة!$C$8:$C$37)),ROW()-ROW(AI29)+1)),مسودة!AI10:AI$37)),0))</f>
        <v/>
      </c>
      <c r="AJ29" s="34" t="str">
        <f t="array" ref="AJ29">IF($C$27="","",IFERROR(MAX(IF((ROW(مسودة!$C$8:$C$37)=SMALL(IF((ROW(مسودة!$C$8:$C$37)*(مسودة!$C$8:$C$37=$C$27)),ROW(مسودة!$C$8:$C$37)),ROW()-ROW(AJ29)+1)),مسودة!AJ10:AJ$37)),0))</f>
        <v/>
      </c>
      <c r="AK29" s="34" t="str">
        <f t="array" ref="AK29">IF($C$27="","",IFERROR(MAX(IF((ROW(مسودة!$C$8:$C$37)=SMALL(IF((ROW(مسودة!$C$8:$C$37)*(مسودة!$C$8:$C$37=$C$27)),ROW(مسودة!$C$8:$C$37)),ROW()-ROW(AK29)+1)),مسودة!AK10:AK$37)),0))</f>
        <v/>
      </c>
      <c r="AL29" s="34" t="str">
        <f t="array" ref="AL29">IF($C$27="","",IFERROR(MAX(IF((ROW(مسودة!$C$8:$C$37)=SMALL(IF((ROW(مسودة!$C$8:$C$37)*(مسودة!$C$8:$C$37=$C$27)),ROW(مسودة!$C$8:$C$37)),ROW()-ROW(AL29)+1)),مسودة!AL10:AL$37)),0))</f>
        <v/>
      </c>
      <c r="AM29" s="34" t="str">
        <f t="array" ref="AM29">IF($C$27="","",IFERROR(MAX(IF((ROW(مسودة!$C$8:$C$37)=SMALL(IF((ROW(مسودة!$C$8:$C$37)*(مسودة!$C$8:$C$37=$C$27)),ROW(مسودة!$C$8:$C$37)),ROW()-ROW(AM29)+1)),مسودة!AM10:AM$37)),0))</f>
        <v/>
      </c>
      <c r="AN29" s="32" t="str">
        <f t="array" ref="AN29">IF($C$27="","",IFERROR(MAX(IF((ROW(مسودة!$C$8:$C$37)=SMALL(IF((ROW(مسودة!$C$8:$C$37)*(مسودة!$C$8:$C$37=$C$27)),ROW(مسودة!$C$8:$C$37)),ROW()-ROW(AN29)+1)),مسودة!AN10:AN$37)),0))</f>
        <v/>
      </c>
      <c r="AO29" s="32" t="str">
        <f t="array" ref="AO29">IF($C$27="","",IFERROR(MAX(IF((ROW(مسودة!$C$8:$C$37)=SMALL(IF((ROW(مسودة!$C$8:$C$37)*(مسودة!$C$8:$C$37=$C$27)),ROW(مسودة!$C$8:$C$37)),ROW()-ROW(AO29)+1)),مسودة!AO10:AO$37)),0))</f>
        <v/>
      </c>
      <c r="AP29" s="32" t="str">
        <f>IF(AO29&lt;50,"   ",IF(AO29&lt;65,"مقبول",IF(AO29&lt;75,"جيد",IF(AO29&lt;85,"جيدجداً",IF(AO29&lt;=100,"ممتاز","")))))</f>
        <v/>
      </c>
      <c r="AQ29" s="41"/>
      <c r="AR29" s="41"/>
      <c r="AS29" s="41"/>
      <c r="AT29" s="41"/>
      <c r="AU29" s="97"/>
    </row>
    <row r="30" spans="2:47" ht="28.5" customHeight="1" thickBot="1">
      <c r="B30" s="40">
        <v>8</v>
      </c>
      <c r="C30" s="90" t="str">
        <f t="array" ref="C30">IF(ISERROR(INDEX(مسودة!$C$8:$AV$37,SMALL(IF((مسودة!$AU$8:$AU$37="راسب"),ROW(مسودة!$C$8:$AV$37)-MIN(ROW(مسودة!$C$8:$AV$37))+1,""),ROW(A8)),COLUMN(A8))),"",INDEX(مسودة!$C$8:$AV$37,SMALL(IF((مسودة!$AU$8:$AU$37="راسب"),ROW(مسودة!$C$8:$AV$37)-MIN(ROW(مسودة!$C$8:$AV$37))+1,""),ROW(A8)),COLUMN(A8)))</f>
        <v/>
      </c>
      <c r="D30" s="87" t="str">
        <f>IF(C30&lt;&gt;"",VLOOKUP(C30,مسودة!$C$8:$D$37,2,0),"")</f>
        <v/>
      </c>
      <c r="E30" s="87" t="str">
        <f>IF(C30&lt;&gt;"",VLOOKUP(C30,مسودة!$C$8:$E$37,3,0),"")</f>
        <v/>
      </c>
      <c r="F30" s="11" t="s">
        <v>30</v>
      </c>
      <c r="G30" s="34" t="str">
        <f t="array" ref="G30">IF($C$30="","",IFERROR(MAX(IF((ROW(مسودة!$C$8:$C$37)=SMALL(IF((ROW(مسودة!$C$8:$C$37)*(مسودة!$C$8:$C$37=$C$30)),ROW(مسودة!$C$8:$C$37)),ROW()-ROW(G30)+1)),مسودة!G8:G$37)),0))</f>
        <v/>
      </c>
      <c r="H30" s="34" t="str">
        <f t="array" ref="H30">IF($C$30="","",IFERROR(MAX(IF((ROW(مسودة!$C$8:$C$37)=SMALL(IF((ROW(مسودة!$C$8:$C$37)*(مسودة!$C$8:$C$37=$C$30)),ROW(مسودة!$C$8:$C$37)),ROW()-ROW(H30)+1)),مسودة!H8:H$37)),0))</f>
        <v/>
      </c>
      <c r="I30" s="34" t="str">
        <f t="array" ref="I30">IF($C$30="","",IFERROR(MAX(IF((ROW(مسودة!$C$8:$C$37)=SMALL(IF((ROW(مسودة!$C$8:$C$37)*(مسودة!$C$8:$C$37=$C$30)),ROW(مسودة!$C$8:$C$37)),ROW()-ROW(I30)+1)),مسودة!I8:I$37)),0))</f>
        <v/>
      </c>
      <c r="J30" s="34" t="str">
        <f t="array" ref="J30">IF($C$30="","",IFERROR(MAX(IF((ROW(مسودة!$C$8:$C$37)=SMALL(IF((ROW(مسودة!$C$8:$C$37)*(مسودة!$C$8:$C$37=$C$30)),ROW(مسودة!$C$8:$C$37)),ROW()-ROW(J30)+1)),مسودة!J8:J$37)),0))</f>
        <v/>
      </c>
      <c r="K30" s="34" t="str">
        <f t="array" ref="K30">IF($C$30="","",IFERROR(MAX(IF((ROW(مسودة!$C$8:$C$37)=SMALL(IF((ROW(مسودة!$C$8:$C$37)*(مسودة!$C$8:$C$37=$C$30)),ROW(مسودة!$C$8:$C$37)),ROW()-ROW(K30)+1)),مسودة!K8:K$37)),0))</f>
        <v/>
      </c>
      <c r="L30" s="34" t="str">
        <f t="array" ref="L30">IF($C$30="","",IFERROR(MAX(IF((ROW(مسودة!$C$8:$C$37)=SMALL(IF((ROW(مسودة!$C$8:$C$37)*(مسودة!$C$8:$C$37=$C$30)),ROW(مسودة!$C$8:$C$37)),ROW()-ROW(L30)+1)),مسودة!L8:L$37)),0))</f>
        <v/>
      </c>
      <c r="M30" s="34" t="str">
        <f t="array" ref="M30">IF($C$30="","",IFERROR(MAX(IF((ROW(مسودة!$C$8:$C$37)=SMALL(IF((ROW(مسودة!$C$8:$C$37)*(مسودة!$C$8:$C$37=$C$30)),ROW(مسودة!$C$8:$C$37)),ROW()-ROW(M30)+1)),مسودة!M8:M$37)),0))</f>
        <v/>
      </c>
      <c r="N30" s="34" t="str">
        <f t="array" ref="N30">IF($C$30="","",IFERROR(MAX(IF((ROW(مسودة!$C$8:$C$37)=SMALL(IF((ROW(مسودة!$C$8:$C$37)*(مسودة!$C$8:$C$37=$C$30)),ROW(مسودة!$C$8:$C$37)),ROW()-ROW(N30)+1)),مسودة!N8:N$37)),0))</f>
        <v/>
      </c>
      <c r="O30" s="34" t="str">
        <f t="array" ref="O30">IF($C$30="","",IFERROR(MAX(IF((ROW(مسودة!$C$8:$C$37)=SMALL(IF((ROW(مسودة!$C$8:$C$37)*(مسودة!$C$8:$C$37=$C$30)),ROW(مسودة!$C$8:$C$37)),ROW()-ROW(O30)+1)),مسودة!O8:O$37)),0))</f>
        <v/>
      </c>
      <c r="P30" s="34" t="str">
        <f t="array" ref="P30">IF($C$30="","",IFERROR(MAX(IF((ROW(مسودة!$C$8:$C$37)=SMALL(IF((ROW(مسودة!$C$8:$C$37)*(مسودة!$C$8:$C$37=$C$30)),ROW(مسودة!$C$8:$C$37)),ROW()-ROW(P30)+1)),مسودة!P8:P$37)),0))</f>
        <v/>
      </c>
      <c r="Q30" s="34" t="str">
        <f t="array" ref="Q30">IF($C$30="","",IFERROR(MAX(IF((ROW(مسودة!$C$8:$C$37)=SMALL(IF((ROW(مسودة!$C$8:$C$37)*(مسودة!$C$8:$C$37=$C$30)),ROW(مسودة!$C$8:$C$37)),ROW()-ROW(Q30)+1)),مسودة!Q8:Q$37)),0))</f>
        <v/>
      </c>
      <c r="R30" s="34" t="str">
        <f t="array" ref="R30">IF($C$30="","",IFERROR(MAX(IF((ROW(مسودة!$C$8:$C$37)=SMALL(IF((ROW(مسودة!$C$8:$C$37)*(مسودة!$C$8:$C$37=$C$30)),ROW(مسودة!$C$8:$C$37)),ROW()-ROW(R30)+1)),مسودة!R8:R$37)),0))</f>
        <v/>
      </c>
      <c r="S30" s="34" t="str">
        <f t="array" ref="S30">IF($C$30="","",IFERROR(MAX(IF((ROW(مسودة!$C$8:$C$37)=SMALL(IF((ROW(مسودة!$C$8:$C$37)*(مسودة!$C$8:$C$37=$C$30)),ROW(مسودة!$C$8:$C$37)),ROW()-ROW(S30)+1)),مسودة!S8:S$37)),0))</f>
        <v/>
      </c>
      <c r="T30" s="34" t="str">
        <f t="array" ref="T30">IF($C$30="","",IFERROR(MAX(IF((ROW(مسودة!$C$8:$C$37)=SMALL(IF((ROW(مسودة!$C$8:$C$37)*(مسودة!$C$8:$C$37=$C$30)),ROW(مسودة!$C$8:$C$37)),ROW()-ROW(T30)+1)),مسودة!T8:T$37)),0))</f>
        <v/>
      </c>
      <c r="U30" s="34" t="str">
        <f t="array" ref="U30">IF($C$30="","",IFERROR(MAX(IF((ROW(مسودة!$C$8:$C$37)=SMALL(IF((ROW(مسودة!$C$8:$C$37)*(مسودة!$C$8:$C$37=$C$30)),ROW(مسودة!$C$8:$C$37)),ROW()-ROW(U30)+1)),مسودة!U8:U$37)),0))</f>
        <v/>
      </c>
      <c r="V30" s="34" t="str">
        <f t="array" ref="V30">IF($C$30="","",IFERROR(MAX(IF((ROW(مسودة!$C$8:$C$37)=SMALL(IF((ROW(مسودة!$C$8:$C$37)*(مسودة!$C$8:$C$37=$C$30)),ROW(مسودة!$C$8:$C$37)),ROW()-ROW(V30)+1)),مسودة!V8:V$37)),0))</f>
        <v/>
      </c>
      <c r="W30" s="34" t="str">
        <f t="array" ref="W30">IF($C$30="","",IFERROR(MAX(IF((ROW(مسودة!$C$8:$C$37)=SMALL(IF((ROW(مسودة!$C$8:$C$37)*(مسودة!$C$8:$C$37=$C$30)),ROW(مسودة!$C$8:$C$37)),ROW()-ROW(W30)+1)),مسودة!W8:W$37)),0))</f>
        <v/>
      </c>
      <c r="X30" s="34" t="str">
        <f t="array" ref="X30">IF($C$30="","",IFERROR(MAX(IF((ROW(مسودة!$C$8:$C$37)=SMALL(IF((ROW(مسودة!$C$8:$C$37)*(مسودة!$C$8:$C$37=$C$30)),ROW(مسودة!$C$8:$C$37)),ROW()-ROW(X30)+1)),مسودة!X8:X$37)),0))</f>
        <v/>
      </c>
      <c r="Y30" s="34" t="str">
        <f t="array" ref="Y30">IF($C$30="","",IFERROR(MAX(IF((ROW(مسودة!$C$8:$C$37)=SMALL(IF((ROW(مسودة!$C$8:$C$37)*(مسودة!$C$8:$C$37=$C$30)),ROW(مسودة!$C$8:$C$37)),ROW()-ROW(Y30)+1)),مسودة!Y8:Y$37)),0))</f>
        <v/>
      </c>
      <c r="Z30" s="34" t="str">
        <f t="array" ref="Z30">IF($C$30="","",IFERROR(MAX(IF((ROW(مسودة!$C$8:$C$37)=SMALL(IF((ROW(مسودة!$C$8:$C$37)*(مسودة!$C$8:$C$37=$C$30)),ROW(مسودة!$C$8:$C$37)),ROW()-ROW(Z30)+1)),مسودة!Z8:Z$37)),0))</f>
        <v/>
      </c>
      <c r="AA30" s="34" t="str">
        <f t="array" ref="AA30">IF($C$30="","",IFERROR(MAX(IF((ROW(مسودة!$C$8:$C$37)=SMALL(IF((ROW(مسودة!$C$8:$C$37)*(مسودة!$C$8:$C$37=$C$30)),ROW(مسودة!$C$8:$C$37)),ROW()-ROW(AA30)+1)),مسودة!AA8:AA$37)),0))</f>
        <v/>
      </c>
      <c r="AB30" s="34" t="str">
        <f t="array" ref="AB30">IF($C$30="","",IFERROR(MAX(IF((ROW(مسودة!$C$8:$C$37)=SMALL(IF((ROW(مسودة!$C$8:$C$37)*(مسودة!$C$8:$C$37=$C$30)),ROW(مسودة!$C$8:$C$37)),ROW()-ROW(AB30)+1)),مسودة!AB8:AB$37)),0))</f>
        <v/>
      </c>
      <c r="AC30" s="34" t="str">
        <f t="array" ref="AC30">IF($C$30="","",IFERROR(MAX(IF((ROW(مسودة!$C$8:$C$37)=SMALL(IF((ROW(مسودة!$C$8:$C$37)*(مسودة!$C$8:$C$37=$C$30)),ROW(مسودة!$C$8:$C$37)),ROW()-ROW(AC30)+1)),مسودة!AC8:AC$37)),0))</f>
        <v/>
      </c>
      <c r="AD30" s="34" t="str">
        <f t="array" ref="AD30">IF($C$30="","",IFERROR(MAX(IF((ROW(مسودة!$C$8:$C$37)=SMALL(IF((ROW(مسودة!$C$8:$C$37)*(مسودة!$C$8:$C$37=$C$30)),ROW(مسودة!$C$8:$C$37)),ROW()-ROW(AD30)+1)),مسودة!AD8:AD$37)),0))</f>
        <v/>
      </c>
      <c r="AE30" s="34" t="str">
        <f t="array" ref="AE30">IF($C$30="","",IFERROR(MAX(IF((ROW(مسودة!$C$8:$C$37)=SMALL(IF((ROW(مسودة!$C$8:$C$37)*(مسودة!$C$8:$C$37=$C$30)),ROW(مسودة!$C$8:$C$37)),ROW()-ROW(AE30)+1)),مسودة!AE8:AE$37)),0))</f>
        <v/>
      </c>
      <c r="AF30" s="34" t="str">
        <f t="array" ref="AF30">IF($C$30="","",IFERROR(MAX(IF((ROW(مسودة!$C$8:$C$37)=SMALL(IF((ROW(مسودة!$C$8:$C$37)*(مسودة!$C$8:$C$37=$C$30)),ROW(مسودة!$C$8:$C$37)),ROW()-ROW(AF30)+1)),مسودة!AF8:AF$37)),0))</f>
        <v/>
      </c>
      <c r="AG30" s="34" t="str">
        <f t="array" ref="AG30">IF($C$30="","",IFERROR(MAX(IF((ROW(مسودة!$C$8:$C$37)=SMALL(IF((ROW(مسودة!$C$8:$C$37)*(مسودة!$C$8:$C$37=$C$30)),ROW(مسودة!$C$8:$C$37)),ROW()-ROW(AG30)+1)),مسودة!AG8:AG$37)),0))</f>
        <v/>
      </c>
      <c r="AH30" s="34" t="str">
        <f t="array" ref="AH30">IF($C$30="","",IFERROR(MAX(IF((ROW(مسودة!$C$8:$C$37)=SMALL(IF((ROW(مسودة!$C$8:$C$37)*(مسودة!$C$8:$C$37=$C$30)),ROW(مسودة!$C$8:$C$37)),ROW()-ROW(AH30)+1)),مسودة!AH8:AH$37)),0))</f>
        <v/>
      </c>
      <c r="AI30" s="34" t="str">
        <f t="array" ref="AI30">IF($C$30="","",IFERROR(MAX(IF((ROW(مسودة!$C$8:$C$37)=SMALL(IF((ROW(مسودة!$C$8:$C$37)*(مسودة!$C$8:$C$37=$C$30)),ROW(مسودة!$C$8:$C$37)),ROW()-ROW(AI30)+1)),مسودة!AI8:AI$37)),0))</f>
        <v/>
      </c>
      <c r="AJ30" s="34" t="str">
        <f t="array" ref="AJ30">IF($C$30="","",IFERROR(MAX(IF((ROW(مسودة!$C$8:$C$37)=SMALL(IF((ROW(مسودة!$C$8:$C$37)*(مسودة!$C$8:$C$37=$C$30)),ROW(مسودة!$C$8:$C$37)),ROW()-ROW(AJ30)+1)),مسودة!AJ8:AJ$37)),0))</f>
        <v/>
      </c>
      <c r="AK30" s="34" t="str">
        <f t="array" ref="AK30">IF($C$30="","",IFERROR(MAX(IF((ROW(مسودة!$C$8:$C$37)=SMALL(IF((ROW(مسودة!$C$8:$C$37)*(مسودة!$C$8:$C$37=$C$30)),ROW(مسودة!$C$8:$C$37)),ROW()-ROW(AK30)+1)),مسودة!AK8:AK$37)),0))</f>
        <v/>
      </c>
      <c r="AL30" s="34" t="str">
        <f t="array" ref="AL30">IF($C$30="","",IFERROR(MAX(IF((ROW(مسودة!$C$8:$C$37)=SMALL(IF((ROW(مسودة!$C$8:$C$37)*(مسودة!$C$8:$C$37=$C$30)),ROW(مسودة!$C$8:$C$37)),ROW()-ROW(AL30)+1)),مسودة!AL8:AL$37)),0))</f>
        <v/>
      </c>
      <c r="AM30" s="34" t="str">
        <f t="array" ref="AM30">IF($C$30="","",IFERROR(MAX(IF((ROW(مسودة!$C$8:$C$37)=SMALL(IF((ROW(مسودة!$C$8:$C$37)*(مسودة!$C$8:$C$37=$C$30)),ROW(مسودة!$C$8:$C$37)),ROW()-ROW(AM30)+1)),مسودة!AM8:AM$37)),0))</f>
        <v/>
      </c>
      <c r="AN30" s="46"/>
      <c r="AO30" s="46"/>
      <c r="AP30" s="47"/>
      <c r="AQ30" s="41"/>
      <c r="AR30" s="41"/>
      <c r="AS30" s="41"/>
      <c r="AT30" s="41"/>
      <c r="AU30" s="95" t="str">
        <f>IFERROR(LOOKUP(2,1/((مسودة!$C$8:$C$37=C30)*(مسودة!$F$8:$F$37=F30)),مسودة!$AV$8:$AV$37),"")</f>
        <v/>
      </c>
    </row>
    <row r="31" spans="2:47" ht="28.5" customHeight="1" thickBot="1">
      <c r="B31" s="40"/>
      <c r="C31" s="91"/>
      <c r="D31" s="43"/>
      <c r="E31" s="43"/>
      <c r="F31" s="11" t="s">
        <v>31</v>
      </c>
      <c r="G31" s="34" t="str">
        <f t="array" ref="G31">IF($C$30="","",IFERROR(MAX(IF((ROW(مسودة!$C$8:$C$37)=SMALL(IF((ROW(مسودة!$C$8:$C$37)*(مسودة!$C$8:$C$37=$C$30)),ROW(مسودة!$C$8:$C$37)),ROW()-ROW(G31)+1)),مسودة!G9:G$37)),0))</f>
        <v/>
      </c>
      <c r="H31" s="34" t="str">
        <f t="array" ref="H31">IF($C$30="","",IFERROR(MAX(IF((ROW(مسودة!$C$8:$C$37)=SMALL(IF((ROW(مسودة!$C$8:$C$37)*(مسودة!$C$8:$C$37=$C$30)),ROW(مسودة!$C$8:$C$37)),ROW()-ROW(H31)+1)),مسودة!H9:H$37)),0))</f>
        <v/>
      </c>
      <c r="I31" s="34" t="str">
        <f t="array" ref="I31">IF($C$30="","",IFERROR(MAX(IF((ROW(مسودة!$C$8:$C$37)=SMALL(IF((ROW(مسودة!$C$8:$C$37)*(مسودة!$C$8:$C$37=$C$30)),ROW(مسودة!$C$8:$C$37)),ROW()-ROW(I31)+1)),مسودة!I9:I$37)),0))</f>
        <v/>
      </c>
      <c r="J31" s="34" t="str">
        <f t="array" ref="J31">IF($C$30="","",IFERROR(MAX(IF((ROW(مسودة!$C$8:$C$37)=SMALL(IF((ROW(مسودة!$C$8:$C$37)*(مسودة!$C$8:$C$37=$C$30)),ROW(مسودة!$C$8:$C$37)),ROW()-ROW(J31)+1)),مسودة!J9:J$37)),0))</f>
        <v/>
      </c>
      <c r="K31" s="34" t="str">
        <f t="array" ref="K31">IF($C$30="","",IFERROR(MAX(IF((ROW(مسودة!$C$8:$C$37)=SMALL(IF((ROW(مسودة!$C$8:$C$37)*(مسودة!$C$8:$C$37=$C$30)),ROW(مسودة!$C$8:$C$37)),ROW()-ROW(K31)+1)),مسودة!K9:K$37)),0))</f>
        <v/>
      </c>
      <c r="L31" s="34" t="str">
        <f t="array" ref="L31">IF($C$30="","",IFERROR(MAX(IF((ROW(مسودة!$C$8:$C$37)=SMALL(IF((ROW(مسودة!$C$8:$C$37)*(مسودة!$C$8:$C$37=$C$30)),ROW(مسودة!$C$8:$C$37)),ROW()-ROW(L31)+1)),مسودة!L9:L$37)),0))</f>
        <v/>
      </c>
      <c r="M31" s="34" t="str">
        <f t="array" ref="M31">IF($C$30="","",IFERROR(MAX(IF((ROW(مسودة!$C$8:$C$37)=SMALL(IF((ROW(مسودة!$C$8:$C$37)*(مسودة!$C$8:$C$37=$C$30)),ROW(مسودة!$C$8:$C$37)),ROW()-ROW(M31)+1)),مسودة!M9:M$37)),0))</f>
        <v/>
      </c>
      <c r="N31" s="34" t="str">
        <f t="array" ref="N31">IF($C$30="","",IFERROR(MAX(IF((ROW(مسودة!$C$8:$C$37)=SMALL(IF((ROW(مسودة!$C$8:$C$37)*(مسودة!$C$8:$C$37=$C$30)),ROW(مسودة!$C$8:$C$37)),ROW()-ROW(N31)+1)),مسودة!N9:N$37)),0))</f>
        <v/>
      </c>
      <c r="O31" s="34" t="str">
        <f t="array" ref="O31">IF($C$30="","",IFERROR(MAX(IF((ROW(مسودة!$C$8:$C$37)=SMALL(IF((ROW(مسودة!$C$8:$C$37)*(مسودة!$C$8:$C$37=$C$30)),ROW(مسودة!$C$8:$C$37)),ROW()-ROW(O31)+1)),مسودة!O9:O$37)),0))</f>
        <v/>
      </c>
      <c r="P31" s="34" t="str">
        <f t="array" ref="P31">IF($C$30="","",IFERROR(MAX(IF((ROW(مسودة!$C$8:$C$37)=SMALL(IF((ROW(مسودة!$C$8:$C$37)*(مسودة!$C$8:$C$37=$C$30)),ROW(مسودة!$C$8:$C$37)),ROW()-ROW(P31)+1)),مسودة!P9:P$37)),0))</f>
        <v/>
      </c>
      <c r="Q31" s="34" t="str">
        <f t="array" ref="Q31">IF($C$30="","",IFERROR(MAX(IF((ROW(مسودة!$C$8:$C$37)=SMALL(IF((ROW(مسودة!$C$8:$C$37)*(مسودة!$C$8:$C$37=$C$30)),ROW(مسودة!$C$8:$C$37)),ROW()-ROW(Q31)+1)),مسودة!Q9:Q$37)),0))</f>
        <v/>
      </c>
      <c r="R31" s="34" t="str">
        <f t="array" ref="R31">IF($C$30="","",IFERROR(MAX(IF((ROW(مسودة!$C$8:$C$37)=SMALL(IF((ROW(مسودة!$C$8:$C$37)*(مسودة!$C$8:$C$37=$C$30)),ROW(مسودة!$C$8:$C$37)),ROW()-ROW(R31)+1)),مسودة!R9:R$37)),0))</f>
        <v/>
      </c>
      <c r="S31" s="34" t="str">
        <f t="array" ref="S31">IF($C$30="","",IFERROR(MAX(IF((ROW(مسودة!$C$8:$C$37)=SMALL(IF((ROW(مسودة!$C$8:$C$37)*(مسودة!$C$8:$C$37=$C$30)),ROW(مسودة!$C$8:$C$37)),ROW()-ROW(S31)+1)),مسودة!S9:S$37)),0))</f>
        <v/>
      </c>
      <c r="T31" s="34" t="str">
        <f t="array" ref="T31">IF($C$30="","",IFERROR(MAX(IF((ROW(مسودة!$C$8:$C$37)=SMALL(IF((ROW(مسودة!$C$8:$C$37)*(مسودة!$C$8:$C$37=$C$30)),ROW(مسودة!$C$8:$C$37)),ROW()-ROW(T31)+1)),مسودة!T9:T$37)),0))</f>
        <v/>
      </c>
      <c r="U31" s="34" t="str">
        <f t="array" ref="U31">IF($C$30="","",IFERROR(MAX(IF((ROW(مسودة!$C$8:$C$37)=SMALL(IF((ROW(مسودة!$C$8:$C$37)*(مسودة!$C$8:$C$37=$C$30)),ROW(مسودة!$C$8:$C$37)),ROW()-ROW(U31)+1)),مسودة!U9:U$37)),0))</f>
        <v/>
      </c>
      <c r="V31" s="34" t="str">
        <f t="array" ref="V31">IF($C$30="","",IFERROR(MAX(IF((ROW(مسودة!$C$8:$C$37)=SMALL(IF((ROW(مسودة!$C$8:$C$37)*(مسودة!$C$8:$C$37=$C$30)),ROW(مسودة!$C$8:$C$37)),ROW()-ROW(V31)+1)),مسودة!V9:V$37)),0))</f>
        <v/>
      </c>
      <c r="W31" s="34" t="str">
        <f t="array" ref="W31">IF($C$30="","",IFERROR(MAX(IF((ROW(مسودة!$C$8:$C$37)=SMALL(IF((ROW(مسودة!$C$8:$C$37)*(مسودة!$C$8:$C$37=$C$30)),ROW(مسودة!$C$8:$C$37)),ROW()-ROW(W31)+1)),مسودة!W9:W$37)),0))</f>
        <v/>
      </c>
      <c r="X31" s="34" t="str">
        <f t="array" ref="X31">IF($C$30="","",IFERROR(MAX(IF((ROW(مسودة!$C$8:$C$37)=SMALL(IF((ROW(مسودة!$C$8:$C$37)*(مسودة!$C$8:$C$37=$C$30)),ROW(مسودة!$C$8:$C$37)),ROW()-ROW(X31)+1)),مسودة!X9:X$37)),0))</f>
        <v/>
      </c>
      <c r="Y31" s="34" t="str">
        <f t="array" ref="Y31">IF($C$30="","",IFERROR(MAX(IF((ROW(مسودة!$C$8:$C$37)=SMALL(IF((ROW(مسودة!$C$8:$C$37)*(مسودة!$C$8:$C$37=$C$30)),ROW(مسودة!$C$8:$C$37)),ROW()-ROW(Y31)+1)),مسودة!Y9:Y$37)),0))</f>
        <v/>
      </c>
      <c r="Z31" s="34" t="str">
        <f t="array" ref="Z31">IF($C$30="","",IFERROR(MAX(IF((ROW(مسودة!$C$8:$C$37)=SMALL(IF((ROW(مسودة!$C$8:$C$37)*(مسودة!$C$8:$C$37=$C$30)),ROW(مسودة!$C$8:$C$37)),ROW()-ROW(Z31)+1)),مسودة!Z9:Z$37)),0))</f>
        <v/>
      </c>
      <c r="AA31" s="34" t="str">
        <f t="array" ref="AA31">IF($C$30="","",IFERROR(MAX(IF((ROW(مسودة!$C$8:$C$37)=SMALL(IF((ROW(مسودة!$C$8:$C$37)*(مسودة!$C$8:$C$37=$C$30)),ROW(مسودة!$C$8:$C$37)),ROW()-ROW(AA31)+1)),مسودة!AA9:AA$37)),0))</f>
        <v/>
      </c>
      <c r="AB31" s="34" t="str">
        <f t="array" ref="AB31">IF($C$30="","",IFERROR(MAX(IF((ROW(مسودة!$C$8:$C$37)=SMALL(IF((ROW(مسودة!$C$8:$C$37)*(مسودة!$C$8:$C$37=$C$30)),ROW(مسودة!$C$8:$C$37)),ROW()-ROW(AB31)+1)),مسودة!AB9:AB$37)),0))</f>
        <v/>
      </c>
      <c r="AC31" s="34" t="str">
        <f t="array" ref="AC31">IF($C$30="","",IFERROR(MAX(IF((ROW(مسودة!$C$8:$C$37)=SMALL(IF((ROW(مسودة!$C$8:$C$37)*(مسودة!$C$8:$C$37=$C$30)),ROW(مسودة!$C$8:$C$37)),ROW()-ROW(AC31)+1)),مسودة!AC9:AC$37)),0))</f>
        <v/>
      </c>
      <c r="AD31" s="34" t="str">
        <f t="array" ref="AD31">IF($C$30="","",IFERROR(MAX(IF((ROW(مسودة!$C$8:$C$37)=SMALL(IF((ROW(مسودة!$C$8:$C$37)*(مسودة!$C$8:$C$37=$C$30)),ROW(مسودة!$C$8:$C$37)),ROW()-ROW(AD31)+1)),مسودة!AD9:AD$37)),0))</f>
        <v/>
      </c>
      <c r="AE31" s="34" t="str">
        <f t="array" ref="AE31">IF($C$30="","",IFERROR(MAX(IF((ROW(مسودة!$C$8:$C$37)=SMALL(IF((ROW(مسودة!$C$8:$C$37)*(مسودة!$C$8:$C$37=$C$30)),ROW(مسودة!$C$8:$C$37)),ROW()-ROW(AE31)+1)),مسودة!AE9:AE$37)),0))</f>
        <v/>
      </c>
      <c r="AF31" s="34" t="str">
        <f t="array" ref="AF31">IF($C$30="","",IFERROR(MAX(IF((ROW(مسودة!$C$8:$C$37)=SMALL(IF((ROW(مسودة!$C$8:$C$37)*(مسودة!$C$8:$C$37=$C$30)),ROW(مسودة!$C$8:$C$37)),ROW()-ROW(AF31)+1)),مسودة!AF9:AF$37)),0))</f>
        <v/>
      </c>
      <c r="AG31" s="34" t="str">
        <f t="array" ref="AG31">IF($C$30="","",IFERROR(MAX(IF((ROW(مسودة!$C$8:$C$37)=SMALL(IF((ROW(مسودة!$C$8:$C$37)*(مسودة!$C$8:$C$37=$C$30)),ROW(مسودة!$C$8:$C$37)),ROW()-ROW(AG31)+1)),مسودة!AG9:AG$37)),0))</f>
        <v/>
      </c>
      <c r="AH31" s="34" t="str">
        <f t="array" ref="AH31">IF($C$30="","",IFERROR(MAX(IF((ROW(مسودة!$C$8:$C$37)=SMALL(IF((ROW(مسودة!$C$8:$C$37)*(مسودة!$C$8:$C$37=$C$30)),ROW(مسودة!$C$8:$C$37)),ROW()-ROW(AH31)+1)),مسودة!AH9:AH$37)),0))</f>
        <v/>
      </c>
      <c r="AI31" s="34" t="str">
        <f t="array" ref="AI31">IF($C$30="","",IFERROR(MAX(IF((ROW(مسودة!$C$8:$C$37)=SMALL(IF((ROW(مسودة!$C$8:$C$37)*(مسودة!$C$8:$C$37=$C$30)),ROW(مسودة!$C$8:$C$37)),ROW()-ROW(AI31)+1)),مسودة!AI9:AI$37)),0))</f>
        <v/>
      </c>
      <c r="AJ31" s="34" t="str">
        <f t="array" ref="AJ31">IF($C$30="","",IFERROR(MAX(IF((ROW(مسودة!$C$8:$C$37)=SMALL(IF((ROW(مسودة!$C$8:$C$37)*(مسودة!$C$8:$C$37=$C$30)),ROW(مسودة!$C$8:$C$37)),ROW()-ROW(AJ31)+1)),مسودة!AJ9:AJ$37)),0))</f>
        <v/>
      </c>
      <c r="AK31" s="34" t="str">
        <f t="array" ref="AK31">IF($C$30="","",IFERROR(MAX(IF((ROW(مسودة!$C$8:$C$37)=SMALL(IF((ROW(مسودة!$C$8:$C$37)*(مسودة!$C$8:$C$37=$C$30)),ROW(مسودة!$C$8:$C$37)),ROW()-ROW(AK31)+1)),مسودة!AK9:AK$37)),0))</f>
        <v/>
      </c>
      <c r="AL31" s="34" t="str">
        <f t="array" ref="AL31">IF($C$30="","",IFERROR(MAX(IF((ROW(مسودة!$C$8:$C$37)=SMALL(IF((ROW(مسودة!$C$8:$C$37)*(مسودة!$C$8:$C$37=$C$30)),ROW(مسودة!$C$8:$C$37)),ROW()-ROW(AL31)+1)),مسودة!AL9:AL$37)),0))</f>
        <v/>
      </c>
      <c r="AM31" s="34" t="str">
        <f t="array" ref="AM31">IF($C$30="","",IFERROR(MAX(IF((ROW(مسودة!$C$8:$C$37)=SMALL(IF((ROW(مسودة!$C$8:$C$37)*(مسودة!$C$8:$C$37=$C$30)),ROW(مسودة!$C$8:$C$37)),ROW()-ROW(AM31)+1)),مسودة!AM9:AM$37)),0))</f>
        <v/>
      </c>
      <c r="AN31" s="46"/>
      <c r="AO31" s="46"/>
      <c r="AP31" s="48"/>
      <c r="AQ31" s="41"/>
      <c r="AR31" s="41"/>
      <c r="AS31" s="41"/>
      <c r="AT31" s="41"/>
      <c r="AU31" s="96"/>
    </row>
    <row r="32" spans="2:47" ht="36" customHeight="1" thickBot="1">
      <c r="B32" s="40"/>
      <c r="C32" s="85"/>
      <c r="D32" s="43"/>
      <c r="E32" s="43"/>
      <c r="F32" s="14" t="s">
        <v>32</v>
      </c>
      <c r="G32" s="34" t="str">
        <f t="array" ref="G32">IF($C$30="","",IFERROR(MAX(IF((ROW(مسودة!$C$8:$C$37)=SMALL(IF((ROW(مسودة!$C$8:$C$37)*(مسودة!$C$8:$C$37=$C$30)),ROW(مسودة!$C$8:$C$37)),ROW()-ROW(G32)+1)),مسودة!G10:G$37)),0))</f>
        <v/>
      </c>
      <c r="H32" s="34" t="str">
        <f t="array" ref="H32">IF($C$30="","",IFERROR(MAX(IF((ROW(مسودة!$C$8:$C$37)=SMALL(IF((ROW(مسودة!$C$8:$C$37)*(مسودة!$C$8:$C$37=$C$30)),ROW(مسودة!$C$8:$C$37)),ROW()-ROW(H32)+1)),مسودة!H10:H$37)),0))</f>
        <v/>
      </c>
      <c r="I32" s="34" t="str">
        <f t="array" ref="I32">IF($C$30="","",IFERROR(MAX(IF((ROW(مسودة!$C$8:$C$37)=SMALL(IF((ROW(مسودة!$C$8:$C$37)*(مسودة!$C$8:$C$37=$C$30)),ROW(مسودة!$C$8:$C$37)),ROW()-ROW(I32)+1)),مسودة!I10:I$37)),0))</f>
        <v/>
      </c>
      <c r="J32" s="34" t="str">
        <f t="array" ref="J32">IF($C$30="","",IFERROR(MAX(IF((ROW(مسودة!$C$8:$C$37)=SMALL(IF((ROW(مسودة!$C$8:$C$37)*(مسودة!$C$8:$C$37=$C$30)),ROW(مسودة!$C$8:$C$37)),ROW()-ROW(J32)+1)),مسودة!J10:J$37)),0))</f>
        <v/>
      </c>
      <c r="K32" s="34" t="str">
        <f t="array" ref="K32">IF($C$30="","",IFERROR(MAX(IF((ROW(مسودة!$C$8:$C$37)=SMALL(IF((ROW(مسودة!$C$8:$C$37)*(مسودة!$C$8:$C$37=$C$30)),ROW(مسودة!$C$8:$C$37)),ROW()-ROW(K32)+1)),مسودة!K10:K$37)),0))</f>
        <v/>
      </c>
      <c r="L32" s="34" t="str">
        <f t="array" ref="L32">IF($C$30="","",IFERROR(MAX(IF((ROW(مسودة!$C$8:$C$37)=SMALL(IF((ROW(مسودة!$C$8:$C$37)*(مسودة!$C$8:$C$37=$C$30)),ROW(مسودة!$C$8:$C$37)),ROW()-ROW(L32)+1)),مسودة!L10:L$37)),0))</f>
        <v/>
      </c>
      <c r="M32" s="34" t="str">
        <f t="array" ref="M32">IF($C$30="","",IFERROR(MAX(IF((ROW(مسودة!$C$8:$C$37)=SMALL(IF((ROW(مسودة!$C$8:$C$37)*(مسودة!$C$8:$C$37=$C$30)),ROW(مسودة!$C$8:$C$37)),ROW()-ROW(M32)+1)),مسودة!M10:M$37)),0))</f>
        <v/>
      </c>
      <c r="N32" s="34" t="str">
        <f t="array" ref="N32">IF($C$30="","",IFERROR(MAX(IF((ROW(مسودة!$C$8:$C$37)=SMALL(IF((ROW(مسودة!$C$8:$C$37)*(مسودة!$C$8:$C$37=$C$30)),ROW(مسودة!$C$8:$C$37)),ROW()-ROW(N32)+1)),مسودة!N10:N$37)),0))</f>
        <v/>
      </c>
      <c r="O32" s="34" t="str">
        <f t="array" ref="O32">IF($C$30="","",IFERROR(MAX(IF((ROW(مسودة!$C$8:$C$37)=SMALL(IF((ROW(مسودة!$C$8:$C$37)*(مسودة!$C$8:$C$37=$C$30)),ROW(مسودة!$C$8:$C$37)),ROW()-ROW(O32)+1)),مسودة!O10:O$37)),0))</f>
        <v/>
      </c>
      <c r="P32" s="34" t="str">
        <f t="array" ref="P32">IF($C$30="","",IFERROR(MAX(IF((ROW(مسودة!$C$8:$C$37)=SMALL(IF((ROW(مسودة!$C$8:$C$37)*(مسودة!$C$8:$C$37=$C$30)),ROW(مسودة!$C$8:$C$37)),ROW()-ROW(P32)+1)),مسودة!P10:P$37)),0))</f>
        <v/>
      </c>
      <c r="Q32" s="34" t="str">
        <f t="array" ref="Q32">IF($C$30="","",IFERROR(MAX(IF((ROW(مسودة!$C$8:$C$37)=SMALL(IF((ROW(مسودة!$C$8:$C$37)*(مسودة!$C$8:$C$37=$C$30)),ROW(مسودة!$C$8:$C$37)),ROW()-ROW(Q32)+1)),مسودة!Q10:Q$37)),0))</f>
        <v/>
      </c>
      <c r="R32" s="34" t="str">
        <f t="array" ref="R32">IF($C$30="","",IFERROR(MAX(IF((ROW(مسودة!$C$8:$C$37)=SMALL(IF((ROW(مسودة!$C$8:$C$37)*(مسودة!$C$8:$C$37=$C$30)),ROW(مسودة!$C$8:$C$37)),ROW()-ROW(R32)+1)),مسودة!R10:R$37)),0))</f>
        <v/>
      </c>
      <c r="S32" s="34" t="str">
        <f t="array" ref="S32">IF($C$30="","",IFERROR(MAX(IF((ROW(مسودة!$C$8:$C$37)=SMALL(IF((ROW(مسودة!$C$8:$C$37)*(مسودة!$C$8:$C$37=$C$30)),ROW(مسودة!$C$8:$C$37)),ROW()-ROW(S32)+1)),مسودة!S10:S$37)),0))</f>
        <v/>
      </c>
      <c r="T32" s="34" t="str">
        <f t="array" ref="T32">IF($C$30="","",IFERROR(MAX(IF((ROW(مسودة!$C$8:$C$37)=SMALL(IF((ROW(مسودة!$C$8:$C$37)*(مسودة!$C$8:$C$37=$C$30)),ROW(مسودة!$C$8:$C$37)),ROW()-ROW(T32)+1)),مسودة!T10:T$37)),0))</f>
        <v/>
      </c>
      <c r="U32" s="34" t="str">
        <f t="array" ref="U32">IF($C$30="","",IFERROR(MAX(IF((ROW(مسودة!$C$8:$C$37)=SMALL(IF((ROW(مسودة!$C$8:$C$37)*(مسودة!$C$8:$C$37=$C$30)),ROW(مسودة!$C$8:$C$37)),ROW()-ROW(U32)+1)),مسودة!U10:U$37)),0))</f>
        <v/>
      </c>
      <c r="V32" s="34" t="str">
        <f t="array" ref="V32">IF($C$30="","",IFERROR(MAX(IF((ROW(مسودة!$C$8:$C$37)=SMALL(IF((ROW(مسودة!$C$8:$C$37)*(مسودة!$C$8:$C$37=$C$30)),ROW(مسودة!$C$8:$C$37)),ROW()-ROW(V32)+1)),مسودة!V10:V$37)),0))</f>
        <v/>
      </c>
      <c r="W32" s="34" t="str">
        <f t="array" ref="W32">IF($C$30="","",IFERROR(MAX(IF((ROW(مسودة!$C$8:$C$37)=SMALL(IF((ROW(مسودة!$C$8:$C$37)*(مسودة!$C$8:$C$37=$C$30)),ROW(مسودة!$C$8:$C$37)),ROW()-ROW(W32)+1)),مسودة!W10:W$37)),0))</f>
        <v/>
      </c>
      <c r="X32" s="34" t="str">
        <f t="array" ref="X32">IF($C$30="","",IFERROR(MAX(IF((ROW(مسودة!$C$8:$C$37)=SMALL(IF((ROW(مسودة!$C$8:$C$37)*(مسودة!$C$8:$C$37=$C$30)),ROW(مسودة!$C$8:$C$37)),ROW()-ROW(X32)+1)),مسودة!X10:X$37)),0))</f>
        <v/>
      </c>
      <c r="Y32" s="34" t="str">
        <f t="array" ref="Y32">IF($C$30="","",IFERROR(MAX(IF((ROW(مسودة!$C$8:$C$37)=SMALL(IF((ROW(مسودة!$C$8:$C$37)*(مسودة!$C$8:$C$37=$C$30)),ROW(مسودة!$C$8:$C$37)),ROW()-ROW(Y32)+1)),مسودة!Y10:Y$37)),0))</f>
        <v/>
      </c>
      <c r="Z32" s="34" t="str">
        <f t="array" ref="Z32">IF($C$30="","",IFERROR(MAX(IF((ROW(مسودة!$C$8:$C$37)=SMALL(IF((ROW(مسودة!$C$8:$C$37)*(مسودة!$C$8:$C$37=$C$30)),ROW(مسودة!$C$8:$C$37)),ROW()-ROW(Z32)+1)),مسودة!Z10:Z$37)),0))</f>
        <v/>
      </c>
      <c r="AA32" s="34" t="str">
        <f t="array" ref="AA32">IF($C$30="","",IFERROR(MAX(IF((ROW(مسودة!$C$8:$C$37)=SMALL(IF((ROW(مسودة!$C$8:$C$37)*(مسودة!$C$8:$C$37=$C$30)),ROW(مسودة!$C$8:$C$37)),ROW()-ROW(AA32)+1)),مسودة!AA10:AA$37)),0))</f>
        <v/>
      </c>
      <c r="AB32" s="34" t="str">
        <f t="array" ref="AB32">IF($C$30="","",IFERROR(MAX(IF((ROW(مسودة!$C$8:$C$37)=SMALL(IF((ROW(مسودة!$C$8:$C$37)*(مسودة!$C$8:$C$37=$C$30)),ROW(مسودة!$C$8:$C$37)),ROW()-ROW(AB32)+1)),مسودة!AB10:AB$37)),0))</f>
        <v/>
      </c>
      <c r="AC32" s="34" t="str">
        <f t="array" ref="AC32">IF($C$30="","",IFERROR(MAX(IF((ROW(مسودة!$C$8:$C$37)=SMALL(IF((ROW(مسودة!$C$8:$C$37)*(مسودة!$C$8:$C$37=$C$30)),ROW(مسودة!$C$8:$C$37)),ROW()-ROW(AC32)+1)),مسودة!AC10:AC$37)),0))</f>
        <v/>
      </c>
      <c r="AD32" s="34" t="str">
        <f t="array" ref="AD32">IF($C$30="","",IFERROR(MAX(IF((ROW(مسودة!$C$8:$C$37)=SMALL(IF((ROW(مسودة!$C$8:$C$37)*(مسودة!$C$8:$C$37=$C$30)),ROW(مسودة!$C$8:$C$37)),ROW()-ROW(AD32)+1)),مسودة!AD10:AD$37)),0))</f>
        <v/>
      </c>
      <c r="AE32" s="34" t="str">
        <f t="array" ref="AE32">IF($C$30="","",IFERROR(MAX(IF((ROW(مسودة!$C$8:$C$37)=SMALL(IF((ROW(مسودة!$C$8:$C$37)*(مسودة!$C$8:$C$37=$C$30)),ROW(مسودة!$C$8:$C$37)),ROW()-ROW(AE32)+1)),مسودة!AE10:AE$37)),0))</f>
        <v/>
      </c>
      <c r="AF32" s="34" t="str">
        <f t="array" ref="AF32">IF($C$30="","",IFERROR(MAX(IF((ROW(مسودة!$C$8:$C$37)=SMALL(IF((ROW(مسودة!$C$8:$C$37)*(مسودة!$C$8:$C$37=$C$30)),ROW(مسودة!$C$8:$C$37)),ROW()-ROW(AF32)+1)),مسودة!AF10:AF$37)),0))</f>
        <v/>
      </c>
      <c r="AG32" s="34" t="str">
        <f t="array" ref="AG32">IF($C$30="","",IFERROR(MAX(IF((ROW(مسودة!$C$8:$C$37)=SMALL(IF((ROW(مسودة!$C$8:$C$37)*(مسودة!$C$8:$C$37=$C$30)),ROW(مسودة!$C$8:$C$37)),ROW()-ROW(AG32)+1)),مسودة!AG10:AG$37)),0))</f>
        <v/>
      </c>
      <c r="AH32" s="34" t="str">
        <f t="array" ref="AH32">IF($C$30="","",IFERROR(MAX(IF((ROW(مسودة!$C$8:$C$37)=SMALL(IF((ROW(مسودة!$C$8:$C$37)*(مسودة!$C$8:$C$37=$C$30)),ROW(مسودة!$C$8:$C$37)),ROW()-ROW(AH32)+1)),مسودة!AH10:AH$37)),0))</f>
        <v/>
      </c>
      <c r="AI32" s="34" t="str">
        <f t="array" ref="AI32">IF($C$30="","",IFERROR(MAX(IF((ROW(مسودة!$C$8:$C$37)=SMALL(IF((ROW(مسودة!$C$8:$C$37)*(مسودة!$C$8:$C$37=$C$30)),ROW(مسودة!$C$8:$C$37)),ROW()-ROW(AI32)+1)),مسودة!AI10:AI$37)),0))</f>
        <v/>
      </c>
      <c r="AJ32" s="34" t="str">
        <f t="array" ref="AJ32">IF($C$30="","",IFERROR(MAX(IF((ROW(مسودة!$C$8:$C$37)=SMALL(IF((ROW(مسودة!$C$8:$C$37)*(مسودة!$C$8:$C$37=$C$30)),ROW(مسودة!$C$8:$C$37)),ROW()-ROW(AJ32)+1)),مسودة!AJ10:AJ$37)),0))</f>
        <v/>
      </c>
      <c r="AK32" s="34" t="str">
        <f t="array" ref="AK32">IF($C$30="","",IFERROR(MAX(IF((ROW(مسودة!$C$8:$C$37)=SMALL(IF((ROW(مسودة!$C$8:$C$37)*(مسودة!$C$8:$C$37=$C$30)),ROW(مسودة!$C$8:$C$37)),ROW()-ROW(AK32)+1)),مسودة!AK10:AK$37)),0))</f>
        <v/>
      </c>
      <c r="AL32" s="34" t="str">
        <f t="array" ref="AL32">IF($C$30="","",IFERROR(MAX(IF((ROW(مسودة!$C$8:$C$37)=SMALL(IF((ROW(مسودة!$C$8:$C$37)*(مسودة!$C$8:$C$37=$C$30)),ROW(مسودة!$C$8:$C$37)),ROW()-ROW(AL32)+1)),مسودة!AL10:AL$37)),0))</f>
        <v/>
      </c>
      <c r="AM32" s="34" t="str">
        <f t="array" ref="AM32">IF($C$30="","",IFERROR(MAX(IF((ROW(مسودة!$C$8:$C$37)=SMALL(IF((ROW(مسودة!$C$8:$C$37)*(مسودة!$C$8:$C$37=$C$30)),ROW(مسودة!$C$8:$C$37)),ROW()-ROW(AM32)+1)),مسودة!AM10:AM$37)),0))</f>
        <v/>
      </c>
      <c r="AN32" s="32" t="str">
        <f t="array" ref="AN32">IF($C$30="","",IFERROR(MAX(IF((ROW(مسودة!$C$8:$C$37)=SMALL(IF((ROW(مسودة!$C$8:$C$37)*(مسودة!$C$8:$C$37=$C$30)),ROW(مسودة!$C$8:$C$37)),ROW()-ROW(AN32)+1)),مسودة!AN10:AN$37)),0))</f>
        <v/>
      </c>
      <c r="AO32" s="32" t="str">
        <f t="array" ref="AO32">IF($C$30="","",IFERROR(MAX(IF((ROW(مسودة!$C$8:$C$37)=SMALL(IF((ROW(مسودة!$C$8:$C$37)*(مسودة!$C$8:$C$37=$C$30)),ROW(مسودة!$C$8:$C$37)),ROW()-ROW(AO32)+1)),مسودة!AO10:AO$37)),0))</f>
        <v/>
      </c>
      <c r="AP32" s="32" t="str">
        <f>IF(AO32&lt;50,"   ",IF(AO32&lt;65,"مقبول",IF(AO32&lt;75,"جيد",IF(AO32&lt;85,"جيدجداً",IF(AO32&lt;=100,"ممتاز","")))))</f>
        <v/>
      </c>
      <c r="AQ32" s="41"/>
      <c r="AR32" s="41"/>
      <c r="AS32" s="41"/>
      <c r="AT32" s="41"/>
      <c r="AU32" s="97"/>
    </row>
    <row r="33" spans="2:47" ht="28.5" customHeight="1" thickBot="1">
      <c r="B33" s="40">
        <v>9</v>
      </c>
      <c r="C33" s="90" t="str">
        <f t="array" ref="C33">IF(ISERROR(INDEX(مسودة!$C$8:$AV$37,SMALL(IF((مسودة!$AU$8:$AU$37="راسب"),ROW(مسودة!$C$8:$AV$37)-MIN(ROW(مسودة!$C$8:$AV$37))+1,""),ROW(A9)),COLUMN(A9))),"",INDEX(مسودة!$C$8:$AV$37,SMALL(IF((مسودة!$AU$8:$AU$37="راسب"),ROW(مسودة!$C$8:$AV$37)-MIN(ROW(مسودة!$C$8:$AV$37))+1,""),ROW(A9)),COLUMN(A9)))</f>
        <v/>
      </c>
      <c r="D33" s="87" t="str">
        <f>IF(C33&lt;&gt;"",VLOOKUP(C33,مسودة!$C$8:$D$37,2,0),"")</f>
        <v/>
      </c>
      <c r="E33" s="87" t="str">
        <f>IF(C33&lt;&gt;"",VLOOKUP(C33,مسودة!$C$8:$E$37,3,0),"")</f>
        <v/>
      </c>
      <c r="F33" s="11" t="s">
        <v>30</v>
      </c>
      <c r="G33" s="34" t="str">
        <f t="array" ref="G33">IF($C$33="","",IFERROR(MAX(IF((ROW(مسودة!$C$8:$C$37)=SMALL(IF((ROW(مسودة!$C$8:$C$37)*(مسودة!$C$8:$C$37=$C$33)),ROW(مسودة!$C$8:$C$37)),ROW()-ROW(G33)+1)),مسودة!G8:G$37)),0))</f>
        <v/>
      </c>
      <c r="H33" s="34" t="str">
        <f t="array" ref="H33">IF($C$33="","",IFERROR(MAX(IF((ROW(مسودة!$C$8:$C$37)=SMALL(IF((ROW(مسودة!$C$8:$C$37)*(مسودة!$C$8:$C$37=$C$33)),ROW(مسودة!$C$8:$C$37)),ROW()-ROW(H33)+1)),مسودة!H8:H$37)),0))</f>
        <v/>
      </c>
      <c r="I33" s="34" t="str">
        <f t="array" ref="I33">IF($C$33="","",IFERROR(MAX(IF((ROW(مسودة!$C$8:$C$37)=SMALL(IF((ROW(مسودة!$C$8:$C$37)*(مسودة!$C$8:$C$37=$C$33)),ROW(مسودة!$C$8:$C$37)),ROW()-ROW(I33)+1)),مسودة!I8:I$37)),0))</f>
        <v/>
      </c>
      <c r="J33" s="34" t="str">
        <f t="array" ref="J33">IF($C$33="","",IFERROR(MAX(IF((ROW(مسودة!$C$8:$C$37)=SMALL(IF((ROW(مسودة!$C$8:$C$37)*(مسودة!$C$8:$C$37=$C$33)),ROW(مسودة!$C$8:$C$37)),ROW()-ROW(J33)+1)),مسودة!J8:J$37)),0))</f>
        <v/>
      </c>
      <c r="K33" s="34" t="str">
        <f t="array" ref="K33">IF($C$33="","",IFERROR(MAX(IF((ROW(مسودة!$C$8:$C$37)=SMALL(IF((ROW(مسودة!$C$8:$C$37)*(مسودة!$C$8:$C$37=$C$33)),ROW(مسودة!$C$8:$C$37)),ROW()-ROW(K33)+1)),مسودة!K8:K$37)),0))</f>
        <v/>
      </c>
      <c r="L33" s="34" t="str">
        <f t="array" ref="L33">IF($C$33="","",IFERROR(MAX(IF((ROW(مسودة!$C$8:$C$37)=SMALL(IF((ROW(مسودة!$C$8:$C$37)*(مسودة!$C$8:$C$37=$C$33)),ROW(مسودة!$C$8:$C$37)),ROW()-ROW(L33)+1)),مسودة!L8:L$37)),0))</f>
        <v/>
      </c>
      <c r="M33" s="34" t="str">
        <f t="array" ref="M33">IF($C$33="","",IFERROR(MAX(IF((ROW(مسودة!$C$8:$C$37)=SMALL(IF((ROW(مسودة!$C$8:$C$37)*(مسودة!$C$8:$C$37=$C$33)),ROW(مسودة!$C$8:$C$37)),ROW()-ROW(M33)+1)),مسودة!M8:M$37)),0))</f>
        <v/>
      </c>
      <c r="N33" s="34" t="str">
        <f t="array" ref="N33">IF($C$33="","",IFERROR(MAX(IF((ROW(مسودة!$C$8:$C$37)=SMALL(IF((ROW(مسودة!$C$8:$C$37)*(مسودة!$C$8:$C$37=$C$33)),ROW(مسودة!$C$8:$C$37)),ROW()-ROW(N33)+1)),مسودة!N8:N$37)),0))</f>
        <v/>
      </c>
      <c r="O33" s="34" t="str">
        <f t="array" ref="O33">IF($C$33="","",IFERROR(MAX(IF((ROW(مسودة!$C$8:$C$37)=SMALL(IF((ROW(مسودة!$C$8:$C$37)*(مسودة!$C$8:$C$37=$C$33)),ROW(مسودة!$C$8:$C$37)),ROW()-ROW(O33)+1)),مسودة!O8:O$37)),0))</f>
        <v/>
      </c>
      <c r="P33" s="34" t="str">
        <f t="array" ref="P33">IF($C$33="","",IFERROR(MAX(IF((ROW(مسودة!$C$8:$C$37)=SMALL(IF((ROW(مسودة!$C$8:$C$37)*(مسودة!$C$8:$C$37=$C$33)),ROW(مسودة!$C$8:$C$37)),ROW()-ROW(P33)+1)),مسودة!P8:P$37)),0))</f>
        <v/>
      </c>
      <c r="Q33" s="34" t="str">
        <f t="array" ref="Q33">IF($C$33="","",IFERROR(MAX(IF((ROW(مسودة!$C$8:$C$37)=SMALL(IF((ROW(مسودة!$C$8:$C$37)*(مسودة!$C$8:$C$37=$C$33)),ROW(مسودة!$C$8:$C$37)),ROW()-ROW(Q33)+1)),مسودة!Q8:Q$37)),0))</f>
        <v/>
      </c>
      <c r="R33" s="34" t="str">
        <f t="array" ref="R33">IF($C$33="","",IFERROR(MAX(IF((ROW(مسودة!$C$8:$C$37)=SMALL(IF((ROW(مسودة!$C$8:$C$37)*(مسودة!$C$8:$C$37=$C$33)),ROW(مسودة!$C$8:$C$37)),ROW()-ROW(R33)+1)),مسودة!R8:R$37)),0))</f>
        <v/>
      </c>
      <c r="S33" s="34" t="str">
        <f t="array" ref="S33">IF($C$33="","",IFERROR(MAX(IF((ROW(مسودة!$C$8:$C$37)=SMALL(IF((ROW(مسودة!$C$8:$C$37)*(مسودة!$C$8:$C$37=$C$33)),ROW(مسودة!$C$8:$C$37)),ROW()-ROW(S33)+1)),مسودة!S8:S$37)),0))</f>
        <v/>
      </c>
      <c r="T33" s="34" t="str">
        <f t="array" ref="T33">IF($C$33="","",IFERROR(MAX(IF((ROW(مسودة!$C$8:$C$37)=SMALL(IF((ROW(مسودة!$C$8:$C$37)*(مسودة!$C$8:$C$37=$C$33)),ROW(مسودة!$C$8:$C$37)),ROW()-ROW(T33)+1)),مسودة!T8:T$37)),0))</f>
        <v/>
      </c>
      <c r="U33" s="34" t="str">
        <f t="array" ref="U33">IF($C$33="","",IFERROR(MAX(IF((ROW(مسودة!$C$8:$C$37)=SMALL(IF((ROW(مسودة!$C$8:$C$37)*(مسودة!$C$8:$C$37=$C$33)),ROW(مسودة!$C$8:$C$37)),ROW()-ROW(U33)+1)),مسودة!U8:U$37)),0))</f>
        <v/>
      </c>
      <c r="V33" s="34" t="str">
        <f t="array" ref="V33">IF($C$33="","",IFERROR(MAX(IF((ROW(مسودة!$C$8:$C$37)=SMALL(IF((ROW(مسودة!$C$8:$C$37)*(مسودة!$C$8:$C$37=$C$33)),ROW(مسودة!$C$8:$C$37)),ROW()-ROW(V33)+1)),مسودة!V8:V$37)),0))</f>
        <v/>
      </c>
      <c r="W33" s="34" t="str">
        <f t="array" ref="W33">IF($C$33="","",IFERROR(MAX(IF((ROW(مسودة!$C$8:$C$37)=SMALL(IF((ROW(مسودة!$C$8:$C$37)*(مسودة!$C$8:$C$37=$C$33)),ROW(مسودة!$C$8:$C$37)),ROW()-ROW(W33)+1)),مسودة!W8:W$37)),0))</f>
        <v/>
      </c>
      <c r="X33" s="34" t="str">
        <f t="array" ref="X33">IF($C$33="","",IFERROR(MAX(IF((ROW(مسودة!$C$8:$C$37)=SMALL(IF((ROW(مسودة!$C$8:$C$37)*(مسودة!$C$8:$C$37=$C$33)),ROW(مسودة!$C$8:$C$37)),ROW()-ROW(X33)+1)),مسودة!X8:X$37)),0))</f>
        <v/>
      </c>
      <c r="Y33" s="34" t="str">
        <f t="array" ref="Y33">IF($C$33="","",IFERROR(MAX(IF((ROW(مسودة!$C$8:$C$37)=SMALL(IF((ROW(مسودة!$C$8:$C$37)*(مسودة!$C$8:$C$37=$C$33)),ROW(مسودة!$C$8:$C$37)),ROW()-ROW(Y33)+1)),مسودة!Y8:Y$37)),0))</f>
        <v/>
      </c>
      <c r="Z33" s="34" t="str">
        <f t="array" ref="Z33">IF($C$33="","",IFERROR(MAX(IF((ROW(مسودة!$C$8:$C$37)=SMALL(IF((ROW(مسودة!$C$8:$C$37)*(مسودة!$C$8:$C$37=$C$33)),ROW(مسودة!$C$8:$C$37)),ROW()-ROW(Z33)+1)),مسودة!Z8:Z$37)),0))</f>
        <v/>
      </c>
      <c r="AA33" s="34" t="str">
        <f t="array" ref="AA33">IF($C$33="","",IFERROR(MAX(IF((ROW(مسودة!$C$8:$C$37)=SMALL(IF((ROW(مسودة!$C$8:$C$37)*(مسودة!$C$8:$C$37=$C$33)),ROW(مسودة!$C$8:$C$37)),ROW()-ROW(AA33)+1)),مسودة!AA8:AA$37)),0))</f>
        <v/>
      </c>
      <c r="AB33" s="34" t="str">
        <f t="array" ref="AB33">IF($C$33="","",IFERROR(MAX(IF((ROW(مسودة!$C$8:$C$37)=SMALL(IF((ROW(مسودة!$C$8:$C$37)*(مسودة!$C$8:$C$37=$C$33)),ROW(مسودة!$C$8:$C$37)),ROW()-ROW(AB33)+1)),مسودة!AB8:AB$37)),0))</f>
        <v/>
      </c>
      <c r="AC33" s="34" t="str">
        <f t="array" ref="AC33">IF($C$33="","",IFERROR(MAX(IF((ROW(مسودة!$C$8:$C$37)=SMALL(IF((ROW(مسودة!$C$8:$C$37)*(مسودة!$C$8:$C$37=$C$33)),ROW(مسودة!$C$8:$C$37)),ROW()-ROW(AC33)+1)),مسودة!AC8:AC$37)),0))</f>
        <v/>
      </c>
      <c r="AD33" s="34" t="str">
        <f t="array" ref="AD33">IF($C$33="","",IFERROR(MAX(IF((ROW(مسودة!$C$8:$C$37)=SMALL(IF((ROW(مسودة!$C$8:$C$37)*(مسودة!$C$8:$C$37=$C$33)),ROW(مسودة!$C$8:$C$37)),ROW()-ROW(AD33)+1)),مسودة!AD8:AD$37)),0))</f>
        <v/>
      </c>
      <c r="AE33" s="34" t="str">
        <f t="array" ref="AE33">IF($C$33="","",IFERROR(MAX(IF((ROW(مسودة!$C$8:$C$37)=SMALL(IF((ROW(مسودة!$C$8:$C$37)*(مسودة!$C$8:$C$37=$C$33)),ROW(مسودة!$C$8:$C$37)),ROW()-ROW(AE33)+1)),مسودة!AE8:AE$37)),0))</f>
        <v/>
      </c>
      <c r="AF33" s="34" t="str">
        <f t="array" ref="AF33">IF($C$33="","",IFERROR(MAX(IF((ROW(مسودة!$C$8:$C$37)=SMALL(IF((ROW(مسودة!$C$8:$C$37)*(مسودة!$C$8:$C$37=$C$33)),ROW(مسودة!$C$8:$C$37)),ROW()-ROW(AF33)+1)),مسودة!AF8:AF$37)),0))</f>
        <v/>
      </c>
      <c r="AG33" s="34" t="str">
        <f t="array" ref="AG33">IF($C$33="","",IFERROR(MAX(IF((ROW(مسودة!$C$8:$C$37)=SMALL(IF((ROW(مسودة!$C$8:$C$37)*(مسودة!$C$8:$C$37=$C$33)),ROW(مسودة!$C$8:$C$37)),ROW()-ROW(AG33)+1)),مسودة!AG8:AG$37)),0))</f>
        <v/>
      </c>
      <c r="AH33" s="34" t="str">
        <f t="array" ref="AH33">IF($C$33="","",IFERROR(MAX(IF((ROW(مسودة!$C$8:$C$37)=SMALL(IF((ROW(مسودة!$C$8:$C$37)*(مسودة!$C$8:$C$37=$C$33)),ROW(مسودة!$C$8:$C$37)),ROW()-ROW(AH33)+1)),مسودة!AH8:AH$37)),0))</f>
        <v/>
      </c>
      <c r="AI33" s="34" t="str">
        <f t="array" ref="AI33">IF($C$33="","",IFERROR(MAX(IF((ROW(مسودة!$C$8:$C$37)=SMALL(IF((ROW(مسودة!$C$8:$C$37)*(مسودة!$C$8:$C$37=$C$33)),ROW(مسودة!$C$8:$C$37)),ROW()-ROW(AI33)+1)),مسودة!AI8:AI$37)),0))</f>
        <v/>
      </c>
      <c r="AJ33" s="34" t="str">
        <f t="array" ref="AJ33">IF($C$33="","",IFERROR(MAX(IF((ROW(مسودة!$C$8:$C$37)=SMALL(IF((ROW(مسودة!$C$8:$C$37)*(مسودة!$C$8:$C$37=$C$33)),ROW(مسودة!$C$8:$C$37)),ROW()-ROW(AJ33)+1)),مسودة!AJ8:AJ$37)),0))</f>
        <v/>
      </c>
      <c r="AK33" s="34" t="str">
        <f t="array" ref="AK33">IF($C$33="","",IFERROR(MAX(IF((ROW(مسودة!$C$8:$C$37)=SMALL(IF((ROW(مسودة!$C$8:$C$37)*(مسودة!$C$8:$C$37=$C$33)),ROW(مسودة!$C$8:$C$37)),ROW()-ROW(AK33)+1)),مسودة!AK8:AK$37)),0))</f>
        <v/>
      </c>
      <c r="AL33" s="34" t="str">
        <f t="array" ref="AL33">IF($C$33="","",IFERROR(MAX(IF((ROW(مسودة!$C$8:$C$37)=SMALL(IF((ROW(مسودة!$C$8:$C$37)*(مسودة!$C$8:$C$37=$C$33)),ROW(مسودة!$C$8:$C$37)),ROW()-ROW(AL33)+1)),مسودة!AL8:AL$37)),0))</f>
        <v/>
      </c>
      <c r="AM33" s="34" t="str">
        <f t="array" ref="AM33">IF($C$33="","",IFERROR(MAX(IF((ROW(مسودة!$C$8:$C$37)=SMALL(IF((ROW(مسودة!$C$8:$C$37)*(مسودة!$C$8:$C$37=$C$33)),ROW(مسودة!$C$8:$C$37)),ROW()-ROW(AM33)+1)),مسودة!AM8:AM$37)),0))</f>
        <v/>
      </c>
      <c r="AN33" s="46"/>
      <c r="AO33" s="46"/>
      <c r="AP33" s="47"/>
      <c r="AQ33" s="41"/>
      <c r="AR33" s="41"/>
      <c r="AS33" s="41"/>
      <c r="AT33" s="41"/>
      <c r="AU33" s="95" t="str">
        <f>IFERROR(LOOKUP(2,1/((مسودة!$C$8:$C$37=C33)*(مسودة!$F$8:$F$37=F33)),مسودة!$AV$8:$AV$37),"")</f>
        <v/>
      </c>
    </row>
    <row r="34" spans="2:47" ht="28.5" customHeight="1" thickBot="1">
      <c r="B34" s="40"/>
      <c r="C34" s="91"/>
      <c r="D34" s="43"/>
      <c r="E34" s="43"/>
      <c r="F34" s="11" t="s">
        <v>31</v>
      </c>
      <c r="G34" s="34" t="str">
        <f t="array" ref="G34">IF($C$33="","",IFERROR(MAX(IF((ROW(مسودة!$C$8:$C$37)=SMALL(IF((ROW(مسودة!$C$8:$C$37)*(مسودة!$C$8:$C$37=$C$33)),ROW(مسودة!$C$8:$C$37)),ROW()-ROW(G34)+1)),مسودة!G9:G$37)),0))</f>
        <v/>
      </c>
      <c r="H34" s="34" t="str">
        <f t="array" ref="H34">IF($C$33="","",IFERROR(MAX(IF((ROW(مسودة!$C$8:$C$37)=SMALL(IF((ROW(مسودة!$C$8:$C$37)*(مسودة!$C$8:$C$37=$C$33)),ROW(مسودة!$C$8:$C$37)),ROW()-ROW(H34)+1)),مسودة!H9:H$37)),0))</f>
        <v/>
      </c>
      <c r="I34" s="34" t="str">
        <f t="array" ref="I34">IF($C$33="","",IFERROR(MAX(IF((ROW(مسودة!$C$8:$C$37)=SMALL(IF((ROW(مسودة!$C$8:$C$37)*(مسودة!$C$8:$C$37=$C$33)),ROW(مسودة!$C$8:$C$37)),ROW()-ROW(I34)+1)),مسودة!I9:I$37)),0))</f>
        <v/>
      </c>
      <c r="J34" s="34" t="str">
        <f t="array" ref="J34">IF($C$33="","",IFERROR(MAX(IF((ROW(مسودة!$C$8:$C$37)=SMALL(IF((ROW(مسودة!$C$8:$C$37)*(مسودة!$C$8:$C$37=$C$33)),ROW(مسودة!$C$8:$C$37)),ROW()-ROW(J34)+1)),مسودة!J9:J$37)),0))</f>
        <v/>
      </c>
      <c r="K34" s="34" t="str">
        <f t="array" ref="K34">IF($C$33="","",IFERROR(MAX(IF((ROW(مسودة!$C$8:$C$37)=SMALL(IF((ROW(مسودة!$C$8:$C$37)*(مسودة!$C$8:$C$37=$C$33)),ROW(مسودة!$C$8:$C$37)),ROW()-ROW(K34)+1)),مسودة!K9:K$37)),0))</f>
        <v/>
      </c>
      <c r="L34" s="34" t="str">
        <f t="array" ref="L34">IF($C$33="","",IFERROR(MAX(IF((ROW(مسودة!$C$8:$C$37)=SMALL(IF((ROW(مسودة!$C$8:$C$37)*(مسودة!$C$8:$C$37=$C$33)),ROW(مسودة!$C$8:$C$37)),ROW()-ROW(L34)+1)),مسودة!L9:L$37)),0))</f>
        <v/>
      </c>
      <c r="M34" s="34" t="str">
        <f t="array" ref="M34">IF($C$33="","",IFERROR(MAX(IF((ROW(مسودة!$C$8:$C$37)=SMALL(IF((ROW(مسودة!$C$8:$C$37)*(مسودة!$C$8:$C$37=$C$33)),ROW(مسودة!$C$8:$C$37)),ROW()-ROW(M34)+1)),مسودة!M9:M$37)),0))</f>
        <v/>
      </c>
      <c r="N34" s="34" t="str">
        <f t="array" ref="N34">IF($C$33="","",IFERROR(MAX(IF((ROW(مسودة!$C$8:$C$37)=SMALL(IF((ROW(مسودة!$C$8:$C$37)*(مسودة!$C$8:$C$37=$C$33)),ROW(مسودة!$C$8:$C$37)),ROW()-ROW(N34)+1)),مسودة!N9:N$37)),0))</f>
        <v/>
      </c>
      <c r="O34" s="34" t="str">
        <f t="array" ref="O34">IF($C$33="","",IFERROR(MAX(IF((ROW(مسودة!$C$8:$C$37)=SMALL(IF((ROW(مسودة!$C$8:$C$37)*(مسودة!$C$8:$C$37=$C$33)),ROW(مسودة!$C$8:$C$37)),ROW()-ROW(O34)+1)),مسودة!O9:O$37)),0))</f>
        <v/>
      </c>
      <c r="P34" s="34" t="str">
        <f t="array" ref="P34">IF($C$33="","",IFERROR(MAX(IF((ROW(مسودة!$C$8:$C$37)=SMALL(IF((ROW(مسودة!$C$8:$C$37)*(مسودة!$C$8:$C$37=$C$33)),ROW(مسودة!$C$8:$C$37)),ROW()-ROW(P34)+1)),مسودة!P9:P$37)),0))</f>
        <v/>
      </c>
      <c r="Q34" s="34" t="str">
        <f t="array" ref="Q34">IF($C$33="","",IFERROR(MAX(IF((ROW(مسودة!$C$8:$C$37)=SMALL(IF((ROW(مسودة!$C$8:$C$37)*(مسودة!$C$8:$C$37=$C$33)),ROW(مسودة!$C$8:$C$37)),ROW()-ROW(Q34)+1)),مسودة!Q9:Q$37)),0))</f>
        <v/>
      </c>
      <c r="R34" s="34" t="str">
        <f t="array" ref="R34">IF($C$33="","",IFERROR(MAX(IF((ROW(مسودة!$C$8:$C$37)=SMALL(IF((ROW(مسودة!$C$8:$C$37)*(مسودة!$C$8:$C$37=$C$33)),ROW(مسودة!$C$8:$C$37)),ROW()-ROW(R34)+1)),مسودة!R9:R$37)),0))</f>
        <v/>
      </c>
      <c r="S34" s="34" t="str">
        <f t="array" ref="S34">IF($C$33="","",IFERROR(MAX(IF((ROW(مسودة!$C$8:$C$37)=SMALL(IF((ROW(مسودة!$C$8:$C$37)*(مسودة!$C$8:$C$37=$C$33)),ROW(مسودة!$C$8:$C$37)),ROW()-ROW(S34)+1)),مسودة!S9:S$37)),0))</f>
        <v/>
      </c>
      <c r="T34" s="34" t="str">
        <f t="array" ref="T34">IF($C$33="","",IFERROR(MAX(IF((ROW(مسودة!$C$8:$C$37)=SMALL(IF((ROW(مسودة!$C$8:$C$37)*(مسودة!$C$8:$C$37=$C$33)),ROW(مسودة!$C$8:$C$37)),ROW()-ROW(T34)+1)),مسودة!T9:T$37)),0))</f>
        <v/>
      </c>
      <c r="U34" s="34" t="str">
        <f t="array" ref="U34">IF($C$33="","",IFERROR(MAX(IF((ROW(مسودة!$C$8:$C$37)=SMALL(IF((ROW(مسودة!$C$8:$C$37)*(مسودة!$C$8:$C$37=$C$33)),ROW(مسودة!$C$8:$C$37)),ROW()-ROW(U34)+1)),مسودة!U9:U$37)),0))</f>
        <v/>
      </c>
      <c r="V34" s="34" t="str">
        <f t="array" ref="V34">IF($C$33="","",IFERROR(MAX(IF((ROW(مسودة!$C$8:$C$37)=SMALL(IF((ROW(مسودة!$C$8:$C$37)*(مسودة!$C$8:$C$37=$C$33)),ROW(مسودة!$C$8:$C$37)),ROW()-ROW(V34)+1)),مسودة!V9:V$37)),0))</f>
        <v/>
      </c>
      <c r="W34" s="34" t="str">
        <f t="array" ref="W34">IF($C$33="","",IFERROR(MAX(IF((ROW(مسودة!$C$8:$C$37)=SMALL(IF((ROW(مسودة!$C$8:$C$37)*(مسودة!$C$8:$C$37=$C$33)),ROW(مسودة!$C$8:$C$37)),ROW()-ROW(W34)+1)),مسودة!W9:W$37)),0))</f>
        <v/>
      </c>
      <c r="X34" s="34" t="str">
        <f t="array" ref="X34">IF($C$33="","",IFERROR(MAX(IF((ROW(مسودة!$C$8:$C$37)=SMALL(IF((ROW(مسودة!$C$8:$C$37)*(مسودة!$C$8:$C$37=$C$33)),ROW(مسودة!$C$8:$C$37)),ROW()-ROW(X34)+1)),مسودة!X9:X$37)),0))</f>
        <v/>
      </c>
      <c r="Y34" s="34" t="str">
        <f t="array" ref="Y34">IF($C$33="","",IFERROR(MAX(IF((ROW(مسودة!$C$8:$C$37)=SMALL(IF((ROW(مسودة!$C$8:$C$37)*(مسودة!$C$8:$C$37=$C$33)),ROW(مسودة!$C$8:$C$37)),ROW()-ROW(Y34)+1)),مسودة!Y9:Y$37)),0))</f>
        <v/>
      </c>
      <c r="Z34" s="34" t="str">
        <f t="array" ref="Z34">IF($C$33="","",IFERROR(MAX(IF((ROW(مسودة!$C$8:$C$37)=SMALL(IF((ROW(مسودة!$C$8:$C$37)*(مسودة!$C$8:$C$37=$C$33)),ROW(مسودة!$C$8:$C$37)),ROW()-ROW(Z34)+1)),مسودة!Z9:Z$37)),0))</f>
        <v/>
      </c>
      <c r="AA34" s="34" t="str">
        <f t="array" ref="AA34">IF($C$33="","",IFERROR(MAX(IF((ROW(مسودة!$C$8:$C$37)=SMALL(IF((ROW(مسودة!$C$8:$C$37)*(مسودة!$C$8:$C$37=$C$33)),ROW(مسودة!$C$8:$C$37)),ROW()-ROW(AA34)+1)),مسودة!AA9:AA$37)),0))</f>
        <v/>
      </c>
      <c r="AB34" s="34" t="str">
        <f t="array" ref="AB34">IF($C$33="","",IFERROR(MAX(IF((ROW(مسودة!$C$8:$C$37)=SMALL(IF((ROW(مسودة!$C$8:$C$37)*(مسودة!$C$8:$C$37=$C$33)),ROW(مسودة!$C$8:$C$37)),ROW()-ROW(AB34)+1)),مسودة!AB9:AB$37)),0))</f>
        <v/>
      </c>
      <c r="AC34" s="34" t="str">
        <f t="array" ref="AC34">IF($C$33="","",IFERROR(MAX(IF((ROW(مسودة!$C$8:$C$37)=SMALL(IF((ROW(مسودة!$C$8:$C$37)*(مسودة!$C$8:$C$37=$C$33)),ROW(مسودة!$C$8:$C$37)),ROW()-ROW(AC34)+1)),مسودة!AC9:AC$37)),0))</f>
        <v/>
      </c>
      <c r="AD34" s="34" t="str">
        <f t="array" ref="AD34">IF($C$33="","",IFERROR(MAX(IF((ROW(مسودة!$C$8:$C$37)=SMALL(IF((ROW(مسودة!$C$8:$C$37)*(مسودة!$C$8:$C$37=$C$33)),ROW(مسودة!$C$8:$C$37)),ROW()-ROW(AD34)+1)),مسودة!AD9:AD$37)),0))</f>
        <v/>
      </c>
      <c r="AE34" s="34" t="str">
        <f t="array" ref="AE34">IF($C$33="","",IFERROR(MAX(IF((ROW(مسودة!$C$8:$C$37)=SMALL(IF((ROW(مسودة!$C$8:$C$37)*(مسودة!$C$8:$C$37=$C$33)),ROW(مسودة!$C$8:$C$37)),ROW()-ROW(AE34)+1)),مسودة!AE9:AE$37)),0))</f>
        <v/>
      </c>
      <c r="AF34" s="34" t="str">
        <f t="array" ref="AF34">IF($C$33="","",IFERROR(MAX(IF((ROW(مسودة!$C$8:$C$37)=SMALL(IF((ROW(مسودة!$C$8:$C$37)*(مسودة!$C$8:$C$37=$C$33)),ROW(مسودة!$C$8:$C$37)),ROW()-ROW(AF34)+1)),مسودة!AF9:AF$37)),0))</f>
        <v/>
      </c>
      <c r="AG34" s="34" t="str">
        <f t="array" ref="AG34">IF($C$33="","",IFERROR(MAX(IF((ROW(مسودة!$C$8:$C$37)=SMALL(IF((ROW(مسودة!$C$8:$C$37)*(مسودة!$C$8:$C$37=$C$33)),ROW(مسودة!$C$8:$C$37)),ROW()-ROW(AG34)+1)),مسودة!AG9:AG$37)),0))</f>
        <v/>
      </c>
      <c r="AH34" s="34" t="str">
        <f t="array" ref="AH34">IF($C$33="","",IFERROR(MAX(IF((ROW(مسودة!$C$8:$C$37)=SMALL(IF((ROW(مسودة!$C$8:$C$37)*(مسودة!$C$8:$C$37=$C$33)),ROW(مسودة!$C$8:$C$37)),ROW()-ROW(AH34)+1)),مسودة!AH9:AH$37)),0))</f>
        <v/>
      </c>
      <c r="AI34" s="34" t="str">
        <f t="array" ref="AI34">IF($C$33="","",IFERROR(MAX(IF((ROW(مسودة!$C$8:$C$37)=SMALL(IF((ROW(مسودة!$C$8:$C$37)*(مسودة!$C$8:$C$37=$C$33)),ROW(مسودة!$C$8:$C$37)),ROW()-ROW(AI34)+1)),مسودة!AI9:AI$37)),0))</f>
        <v/>
      </c>
      <c r="AJ34" s="34" t="str">
        <f t="array" ref="AJ34">IF($C$33="","",IFERROR(MAX(IF((ROW(مسودة!$C$8:$C$37)=SMALL(IF((ROW(مسودة!$C$8:$C$37)*(مسودة!$C$8:$C$37=$C$33)),ROW(مسودة!$C$8:$C$37)),ROW()-ROW(AJ34)+1)),مسودة!AJ9:AJ$37)),0))</f>
        <v/>
      </c>
      <c r="AK34" s="34" t="str">
        <f t="array" ref="AK34">IF($C$33="","",IFERROR(MAX(IF((ROW(مسودة!$C$8:$C$37)=SMALL(IF((ROW(مسودة!$C$8:$C$37)*(مسودة!$C$8:$C$37=$C$33)),ROW(مسودة!$C$8:$C$37)),ROW()-ROW(AK34)+1)),مسودة!AK9:AK$37)),0))</f>
        <v/>
      </c>
      <c r="AL34" s="34" t="str">
        <f t="array" ref="AL34">IF($C$33="","",IFERROR(MAX(IF((ROW(مسودة!$C$8:$C$37)=SMALL(IF((ROW(مسودة!$C$8:$C$37)*(مسودة!$C$8:$C$37=$C$33)),ROW(مسودة!$C$8:$C$37)),ROW()-ROW(AL34)+1)),مسودة!AL9:AL$37)),0))</f>
        <v/>
      </c>
      <c r="AM34" s="34" t="str">
        <f t="array" ref="AM34">IF($C$33="","",IFERROR(MAX(IF((ROW(مسودة!$C$8:$C$37)=SMALL(IF((ROW(مسودة!$C$8:$C$37)*(مسودة!$C$8:$C$37=$C$33)),ROW(مسودة!$C$8:$C$37)),ROW()-ROW(AM34)+1)),مسودة!AM9:AM$37)),0))</f>
        <v/>
      </c>
      <c r="AN34" s="46"/>
      <c r="AO34" s="46"/>
      <c r="AP34" s="48"/>
      <c r="AQ34" s="41"/>
      <c r="AR34" s="41"/>
      <c r="AS34" s="41"/>
      <c r="AT34" s="41"/>
      <c r="AU34" s="96"/>
    </row>
    <row r="35" spans="2:47" ht="28.5" customHeight="1" thickBot="1">
      <c r="B35" s="40"/>
      <c r="C35" s="85"/>
      <c r="D35" s="43"/>
      <c r="E35" s="43"/>
      <c r="F35" s="14" t="s">
        <v>32</v>
      </c>
      <c r="G35" s="34" t="str">
        <f t="array" ref="G35">IF($C$33="","",IFERROR(MAX(IF((ROW(مسودة!$C$8:$C$37)=SMALL(IF((ROW(مسودة!$C$8:$C$37)*(مسودة!$C$8:$C$37=$C$33)),ROW(مسودة!$C$8:$C$37)),ROW()-ROW(G35)+1)),مسودة!G10:G$37)),0))</f>
        <v/>
      </c>
      <c r="H35" s="34" t="str">
        <f t="array" ref="H35">IF($C$33="","",IFERROR(MAX(IF((ROW(مسودة!$C$8:$C$37)=SMALL(IF((ROW(مسودة!$C$8:$C$37)*(مسودة!$C$8:$C$37=$C$33)),ROW(مسودة!$C$8:$C$37)),ROW()-ROW(H35)+1)),مسودة!H10:H$37)),0))</f>
        <v/>
      </c>
      <c r="I35" s="34" t="str">
        <f t="array" ref="I35">IF($C$33="","",IFERROR(MAX(IF((ROW(مسودة!$C$8:$C$37)=SMALL(IF((ROW(مسودة!$C$8:$C$37)*(مسودة!$C$8:$C$37=$C$33)),ROW(مسودة!$C$8:$C$37)),ROW()-ROW(I35)+1)),مسودة!I10:I$37)),0))</f>
        <v/>
      </c>
      <c r="J35" s="34" t="str">
        <f t="array" ref="J35">IF($C$33="","",IFERROR(MAX(IF((ROW(مسودة!$C$8:$C$37)=SMALL(IF((ROW(مسودة!$C$8:$C$37)*(مسودة!$C$8:$C$37=$C$33)),ROW(مسودة!$C$8:$C$37)),ROW()-ROW(J35)+1)),مسودة!J10:J$37)),0))</f>
        <v/>
      </c>
      <c r="K35" s="34" t="str">
        <f t="array" ref="K35">IF($C$33="","",IFERROR(MAX(IF((ROW(مسودة!$C$8:$C$37)=SMALL(IF((ROW(مسودة!$C$8:$C$37)*(مسودة!$C$8:$C$37=$C$33)),ROW(مسودة!$C$8:$C$37)),ROW()-ROW(K35)+1)),مسودة!K10:K$37)),0))</f>
        <v/>
      </c>
      <c r="L35" s="34" t="str">
        <f t="array" ref="L35">IF($C$33="","",IFERROR(MAX(IF((ROW(مسودة!$C$8:$C$37)=SMALL(IF((ROW(مسودة!$C$8:$C$37)*(مسودة!$C$8:$C$37=$C$33)),ROW(مسودة!$C$8:$C$37)),ROW()-ROW(L35)+1)),مسودة!L10:L$37)),0))</f>
        <v/>
      </c>
      <c r="M35" s="34" t="str">
        <f t="array" ref="M35">IF($C$33="","",IFERROR(MAX(IF((ROW(مسودة!$C$8:$C$37)=SMALL(IF((ROW(مسودة!$C$8:$C$37)*(مسودة!$C$8:$C$37=$C$33)),ROW(مسودة!$C$8:$C$37)),ROW()-ROW(M35)+1)),مسودة!M10:M$37)),0))</f>
        <v/>
      </c>
      <c r="N35" s="34" t="str">
        <f t="array" ref="N35">IF($C$33="","",IFERROR(MAX(IF((ROW(مسودة!$C$8:$C$37)=SMALL(IF((ROW(مسودة!$C$8:$C$37)*(مسودة!$C$8:$C$37=$C$33)),ROW(مسودة!$C$8:$C$37)),ROW()-ROW(N35)+1)),مسودة!N10:N$37)),0))</f>
        <v/>
      </c>
      <c r="O35" s="34" t="str">
        <f t="array" ref="O35">IF($C$33="","",IFERROR(MAX(IF((ROW(مسودة!$C$8:$C$37)=SMALL(IF((ROW(مسودة!$C$8:$C$37)*(مسودة!$C$8:$C$37=$C$33)),ROW(مسودة!$C$8:$C$37)),ROW()-ROW(O35)+1)),مسودة!O10:O$37)),0))</f>
        <v/>
      </c>
      <c r="P35" s="34" t="str">
        <f t="array" ref="P35">IF($C$33="","",IFERROR(MAX(IF((ROW(مسودة!$C$8:$C$37)=SMALL(IF((ROW(مسودة!$C$8:$C$37)*(مسودة!$C$8:$C$37=$C$33)),ROW(مسودة!$C$8:$C$37)),ROW()-ROW(P35)+1)),مسودة!P10:P$37)),0))</f>
        <v/>
      </c>
      <c r="Q35" s="34" t="str">
        <f t="array" ref="Q35">IF($C$33="","",IFERROR(MAX(IF((ROW(مسودة!$C$8:$C$37)=SMALL(IF((ROW(مسودة!$C$8:$C$37)*(مسودة!$C$8:$C$37=$C$33)),ROW(مسودة!$C$8:$C$37)),ROW()-ROW(Q35)+1)),مسودة!Q10:Q$37)),0))</f>
        <v/>
      </c>
      <c r="R35" s="34" t="str">
        <f t="array" ref="R35">IF($C$33="","",IFERROR(MAX(IF((ROW(مسودة!$C$8:$C$37)=SMALL(IF((ROW(مسودة!$C$8:$C$37)*(مسودة!$C$8:$C$37=$C$33)),ROW(مسودة!$C$8:$C$37)),ROW()-ROW(R35)+1)),مسودة!R10:R$37)),0))</f>
        <v/>
      </c>
      <c r="S35" s="34" t="str">
        <f t="array" ref="S35">IF($C$33="","",IFERROR(MAX(IF((ROW(مسودة!$C$8:$C$37)=SMALL(IF((ROW(مسودة!$C$8:$C$37)*(مسودة!$C$8:$C$37=$C$33)),ROW(مسودة!$C$8:$C$37)),ROW()-ROW(S35)+1)),مسودة!S10:S$37)),0))</f>
        <v/>
      </c>
      <c r="T35" s="34" t="str">
        <f t="array" ref="T35">IF($C$33="","",IFERROR(MAX(IF((ROW(مسودة!$C$8:$C$37)=SMALL(IF((ROW(مسودة!$C$8:$C$37)*(مسودة!$C$8:$C$37=$C$33)),ROW(مسودة!$C$8:$C$37)),ROW()-ROW(T35)+1)),مسودة!T10:T$37)),0))</f>
        <v/>
      </c>
      <c r="U35" s="34" t="str">
        <f t="array" ref="U35">IF($C$33="","",IFERROR(MAX(IF((ROW(مسودة!$C$8:$C$37)=SMALL(IF((ROW(مسودة!$C$8:$C$37)*(مسودة!$C$8:$C$37=$C$33)),ROW(مسودة!$C$8:$C$37)),ROW()-ROW(U35)+1)),مسودة!U10:U$37)),0))</f>
        <v/>
      </c>
      <c r="V35" s="34" t="str">
        <f t="array" ref="V35">IF($C$33="","",IFERROR(MAX(IF((ROW(مسودة!$C$8:$C$37)=SMALL(IF((ROW(مسودة!$C$8:$C$37)*(مسودة!$C$8:$C$37=$C$33)),ROW(مسودة!$C$8:$C$37)),ROW()-ROW(V35)+1)),مسودة!V10:V$37)),0))</f>
        <v/>
      </c>
      <c r="W35" s="34" t="str">
        <f t="array" ref="W35">IF($C$33="","",IFERROR(MAX(IF((ROW(مسودة!$C$8:$C$37)=SMALL(IF((ROW(مسودة!$C$8:$C$37)*(مسودة!$C$8:$C$37=$C$33)),ROW(مسودة!$C$8:$C$37)),ROW()-ROW(W35)+1)),مسودة!W10:W$37)),0))</f>
        <v/>
      </c>
      <c r="X35" s="34" t="str">
        <f t="array" ref="X35">IF($C$33="","",IFERROR(MAX(IF((ROW(مسودة!$C$8:$C$37)=SMALL(IF((ROW(مسودة!$C$8:$C$37)*(مسودة!$C$8:$C$37=$C$33)),ROW(مسودة!$C$8:$C$37)),ROW()-ROW(X35)+1)),مسودة!X10:X$37)),0))</f>
        <v/>
      </c>
      <c r="Y35" s="34" t="str">
        <f t="array" ref="Y35">IF($C$33="","",IFERROR(MAX(IF((ROW(مسودة!$C$8:$C$37)=SMALL(IF((ROW(مسودة!$C$8:$C$37)*(مسودة!$C$8:$C$37=$C$33)),ROW(مسودة!$C$8:$C$37)),ROW()-ROW(Y35)+1)),مسودة!Y10:Y$37)),0))</f>
        <v/>
      </c>
      <c r="Z35" s="34" t="str">
        <f t="array" ref="Z35">IF($C$33="","",IFERROR(MAX(IF((ROW(مسودة!$C$8:$C$37)=SMALL(IF((ROW(مسودة!$C$8:$C$37)*(مسودة!$C$8:$C$37=$C$33)),ROW(مسودة!$C$8:$C$37)),ROW()-ROW(Z35)+1)),مسودة!Z10:Z$37)),0))</f>
        <v/>
      </c>
      <c r="AA35" s="34" t="str">
        <f t="array" ref="AA35">IF($C$33="","",IFERROR(MAX(IF((ROW(مسودة!$C$8:$C$37)=SMALL(IF((ROW(مسودة!$C$8:$C$37)*(مسودة!$C$8:$C$37=$C$33)),ROW(مسودة!$C$8:$C$37)),ROW()-ROW(AA35)+1)),مسودة!AA10:AA$37)),0))</f>
        <v/>
      </c>
      <c r="AB35" s="34" t="str">
        <f t="array" ref="AB35">IF($C$33="","",IFERROR(MAX(IF((ROW(مسودة!$C$8:$C$37)=SMALL(IF((ROW(مسودة!$C$8:$C$37)*(مسودة!$C$8:$C$37=$C$33)),ROW(مسودة!$C$8:$C$37)),ROW()-ROW(AB35)+1)),مسودة!AB10:AB$37)),0))</f>
        <v/>
      </c>
      <c r="AC35" s="34" t="str">
        <f t="array" ref="AC35">IF($C$33="","",IFERROR(MAX(IF((ROW(مسودة!$C$8:$C$37)=SMALL(IF((ROW(مسودة!$C$8:$C$37)*(مسودة!$C$8:$C$37=$C$33)),ROW(مسودة!$C$8:$C$37)),ROW()-ROW(AC35)+1)),مسودة!AC10:AC$37)),0))</f>
        <v/>
      </c>
      <c r="AD35" s="34" t="str">
        <f t="array" ref="AD35">IF($C$33="","",IFERROR(MAX(IF((ROW(مسودة!$C$8:$C$37)=SMALL(IF((ROW(مسودة!$C$8:$C$37)*(مسودة!$C$8:$C$37=$C$33)),ROW(مسودة!$C$8:$C$37)),ROW()-ROW(AD35)+1)),مسودة!AD10:AD$37)),0))</f>
        <v/>
      </c>
      <c r="AE35" s="34" t="str">
        <f t="array" ref="AE35">IF($C$33="","",IFERROR(MAX(IF((ROW(مسودة!$C$8:$C$37)=SMALL(IF((ROW(مسودة!$C$8:$C$37)*(مسودة!$C$8:$C$37=$C$33)),ROW(مسودة!$C$8:$C$37)),ROW()-ROW(AE35)+1)),مسودة!AE10:AE$37)),0))</f>
        <v/>
      </c>
      <c r="AF35" s="34" t="str">
        <f t="array" ref="AF35">IF($C$33="","",IFERROR(MAX(IF((ROW(مسودة!$C$8:$C$37)=SMALL(IF((ROW(مسودة!$C$8:$C$37)*(مسودة!$C$8:$C$37=$C$33)),ROW(مسودة!$C$8:$C$37)),ROW()-ROW(AF35)+1)),مسودة!AF10:AF$37)),0))</f>
        <v/>
      </c>
      <c r="AG35" s="34" t="str">
        <f t="array" ref="AG35">IF($C$33="","",IFERROR(MAX(IF((ROW(مسودة!$C$8:$C$37)=SMALL(IF((ROW(مسودة!$C$8:$C$37)*(مسودة!$C$8:$C$37=$C$33)),ROW(مسودة!$C$8:$C$37)),ROW()-ROW(AG35)+1)),مسودة!AG10:AG$37)),0))</f>
        <v/>
      </c>
      <c r="AH35" s="34" t="str">
        <f t="array" ref="AH35">IF($C$33="","",IFERROR(MAX(IF((ROW(مسودة!$C$8:$C$37)=SMALL(IF((ROW(مسودة!$C$8:$C$37)*(مسودة!$C$8:$C$37=$C$33)),ROW(مسودة!$C$8:$C$37)),ROW()-ROW(AH35)+1)),مسودة!AH10:AH$37)),0))</f>
        <v/>
      </c>
      <c r="AI35" s="34" t="str">
        <f t="array" ref="AI35">IF($C$33="","",IFERROR(MAX(IF((ROW(مسودة!$C$8:$C$37)=SMALL(IF((ROW(مسودة!$C$8:$C$37)*(مسودة!$C$8:$C$37=$C$33)),ROW(مسودة!$C$8:$C$37)),ROW()-ROW(AI35)+1)),مسودة!AI10:AI$37)),0))</f>
        <v/>
      </c>
      <c r="AJ35" s="34" t="str">
        <f t="array" ref="AJ35">IF($C$33="","",IFERROR(MAX(IF((ROW(مسودة!$C$8:$C$37)=SMALL(IF((ROW(مسودة!$C$8:$C$37)*(مسودة!$C$8:$C$37=$C$33)),ROW(مسودة!$C$8:$C$37)),ROW()-ROW(AJ35)+1)),مسودة!AJ10:AJ$37)),0))</f>
        <v/>
      </c>
      <c r="AK35" s="34" t="str">
        <f t="array" ref="AK35">IF($C$33="","",IFERROR(MAX(IF((ROW(مسودة!$C$8:$C$37)=SMALL(IF((ROW(مسودة!$C$8:$C$37)*(مسودة!$C$8:$C$37=$C$33)),ROW(مسودة!$C$8:$C$37)),ROW()-ROW(AK35)+1)),مسودة!AK10:AK$37)),0))</f>
        <v/>
      </c>
      <c r="AL35" s="34" t="str">
        <f t="array" ref="AL35">IF($C$33="","",IFERROR(MAX(IF((ROW(مسودة!$C$8:$C$37)=SMALL(IF((ROW(مسودة!$C$8:$C$37)*(مسودة!$C$8:$C$37=$C$33)),ROW(مسودة!$C$8:$C$37)),ROW()-ROW(AL35)+1)),مسودة!AL10:AL$37)),0))</f>
        <v/>
      </c>
      <c r="AM35" s="34" t="str">
        <f t="array" ref="AM35">IF($C$33="","",IFERROR(MAX(IF((ROW(مسودة!$C$8:$C$37)=SMALL(IF((ROW(مسودة!$C$8:$C$37)*(مسودة!$C$8:$C$37=$C$33)),ROW(مسودة!$C$8:$C$37)),ROW()-ROW(AM35)+1)),مسودة!AM10:AM$37)),0))</f>
        <v/>
      </c>
      <c r="AN35" s="32" t="str">
        <f t="array" ref="AN35">IF($C$33="","",IFERROR(MAX(IF((ROW(مسودة!$C$8:$C$37)=SMALL(IF((ROW(مسودة!$C$8:$C$37)*(مسودة!$C$8:$C$37=$C$33)),ROW(مسودة!$C$8:$C$37)),ROW()-ROW(AN35)+1)),مسودة!AN10:AN$37)),0))</f>
        <v/>
      </c>
      <c r="AO35" s="32" t="str">
        <f t="array" ref="AO35">IF($C$33="","",IFERROR(MAX(IF((ROW(مسودة!$C$8:$C$37)=SMALL(IF((ROW(مسودة!$C$8:$C$37)*(مسودة!$C$8:$C$37=$C$33)),ROW(مسودة!$C$8:$C$37)),ROW()-ROW(AO35)+1)),مسودة!AO10:AO$37)),0))</f>
        <v/>
      </c>
      <c r="AP35" s="32" t="str">
        <f>IF(AO35&lt;50,"   ",IF(AO35&lt;65,"مقبول",IF(AO35&lt;75,"جيد",IF(AO35&lt;85,"جيدجداً",IF(AO35&lt;=100,"ممتاز","")))))</f>
        <v/>
      </c>
      <c r="AQ35" s="41"/>
      <c r="AR35" s="41"/>
      <c r="AS35" s="41"/>
      <c r="AT35" s="41"/>
      <c r="AU35" s="97"/>
    </row>
    <row r="36" spans="2:47" ht="28.5" customHeight="1" thickBot="1">
      <c r="B36" s="92">
        <v>10</v>
      </c>
      <c r="C36" s="90" t="str">
        <f t="array" ref="C36">IF(ISERROR(INDEX(مسودة!$C$8:$AV$37,SMALL(IF((مسودة!$AU$8:$AU$37="راسب"),ROW(مسودة!$C$8:$AV$37)-MIN(ROW(مسودة!$C$8:$AV$37))+1,""),ROW(A10)),COLUMN(A10))),"",INDEX(مسودة!$C$8:$AV$37,SMALL(IF((مسودة!$AU$8:$AU$37="راسب"),ROW(مسودة!$C$8:$AV$37)-MIN(ROW(مسودة!$C$8:$AV$37))+1,""),ROW(A10)),COLUMN(A10)))</f>
        <v/>
      </c>
      <c r="D36" s="87" t="str">
        <f>IF(C36&lt;&gt;"",VLOOKUP(C36,مسودة!$C$8:$D$37,2,0),"")</f>
        <v/>
      </c>
      <c r="E36" s="87" t="str">
        <f>IF(C36&lt;&gt;"",VLOOKUP(C36,مسودة!$C$8:$E$37,3,0),"")</f>
        <v/>
      </c>
      <c r="F36" s="11" t="s">
        <v>30</v>
      </c>
      <c r="G36" s="34" t="str">
        <f t="array" ref="G36">IF($C$36="","",IFERROR(MAX(IF((ROW(مسودة!$C$8:$C$37)=SMALL(IF((ROW(مسودة!$C$8:$C$37)*(مسودة!$C$8:$C$37=$C$36)),ROW(مسودة!$C$8:$C$37)),ROW()-ROW(G36)+1)),مسودة!G8:G$37)),0))</f>
        <v/>
      </c>
      <c r="H36" s="34" t="str">
        <f t="array" ref="H36">IF($C$36="","",IFERROR(MAX(IF((ROW(مسودة!$C$8:$C$37)=SMALL(IF((ROW(مسودة!$C$8:$C$37)*(مسودة!$C$8:$C$37=$C$36)),ROW(مسودة!$C$8:$C$37)),ROW()-ROW(H36)+1)),مسودة!H8:H$37)),0))</f>
        <v/>
      </c>
      <c r="I36" s="34" t="str">
        <f t="array" ref="I36">IF($C$36="","",IFERROR(MAX(IF((ROW(مسودة!$C$8:$C$37)=SMALL(IF((ROW(مسودة!$C$8:$C$37)*(مسودة!$C$8:$C$37=$C$36)),ROW(مسودة!$C$8:$C$37)),ROW()-ROW(I36)+1)),مسودة!I8:I$37)),0))</f>
        <v/>
      </c>
      <c r="J36" s="34" t="str">
        <f t="array" ref="J36">IF($C$36="","",IFERROR(MAX(IF((ROW(مسودة!$C$8:$C$37)=SMALL(IF((ROW(مسودة!$C$8:$C$37)*(مسودة!$C$8:$C$37=$C$36)),ROW(مسودة!$C$8:$C$37)),ROW()-ROW(J36)+1)),مسودة!J8:J$37)),0))</f>
        <v/>
      </c>
      <c r="K36" s="34" t="str">
        <f t="array" ref="K36">IF($C$36="","",IFERROR(MAX(IF((ROW(مسودة!$C$8:$C$37)=SMALL(IF((ROW(مسودة!$C$8:$C$37)*(مسودة!$C$8:$C$37=$C$36)),ROW(مسودة!$C$8:$C$37)),ROW()-ROW(K36)+1)),مسودة!K8:K$37)),0))</f>
        <v/>
      </c>
      <c r="L36" s="34" t="str">
        <f t="array" ref="L36">IF($C$36="","",IFERROR(MAX(IF((ROW(مسودة!$C$8:$C$37)=SMALL(IF((ROW(مسودة!$C$8:$C$37)*(مسودة!$C$8:$C$37=$C$36)),ROW(مسودة!$C$8:$C$37)),ROW()-ROW(L36)+1)),مسودة!L8:L$37)),0))</f>
        <v/>
      </c>
      <c r="M36" s="34" t="str">
        <f t="array" ref="M36">IF($C$36="","",IFERROR(MAX(IF((ROW(مسودة!$C$8:$C$37)=SMALL(IF((ROW(مسودة!$C$8:$C$37)*(مسودة!$C$8:$C$37=$C$36)),ROW(مسودة!$C$8:$C$37)),ROW()-ROW(M36)+1)),مسودة!M8:M$37)),0))</f>
        <v/>
      </c>
      <c r="N36" s="34" t="str">
        <f t="array" ref="N36">IF($C$36="","",IFERROR(MAX(IF((ROW(مسودة!$C$8:$C$37)=SMALL(IF((ROW(مسودة!$C$8:$C$37)*(مسودة!$C$8:$C$37=$C$36)),ROW(مسودة!$C$8:$C$37)),ROW()-ROW(N36)+1)),مسودة!N8:N$37)),0))</f>
        <v/>
      </c>
      <c r="O36" s="34" t="str">
        <f t="array" ref="O36">IF($C$36="","",IFERROR(MAX(IF((ROW(مسودة!$C$8:$C$37)=SMALL(IF((ROW(مسودة!$C$8:$C$37)*(مسودة!$C$8:$C$37=$C$36)),ROW(مسودة!$C$8:$C$37)),ROW()-ROW(O36)+1)),مسودة!O8:O$37)),0))</f>
        <v/>
      </c>
      <c r="P36" s="34" t="str">
        <f t="array" ref="P36">IF($C$36="","",IFERROR(MAX(IF((ROW(مسودة!$C$8:$C$37)=SMALL(IF((ROW(مسودة!$C$8:$C$37)*(مسودة!$C$8:$C$37=$C$36)),ROW(مسودة!$C$8:$C$37)),ROW()-ROW(P36)+1)),مسودة!P8:P$37)),0))</f>
        <v/>
      </c>
      <c r="Q36" s="34" t="str">
        <f t="array" ref="Q36">IF($C$36="","",IFERROR(MAX(IF((ROW(مسودة!$C$8:$C$37)=SMALL(IF((ROW(مسودة!$C$8:$C$37)*(مسودة!$C$8:$C$37=$C$36)),ROW(مسودة!$C$8:$C$37)),ROW()-ROW(Q36)+1)),مسودة!Q8:Q$37)),0))</f>
        <v/>
      </c>
      <c r="R36" s="34" t="str">
        <f t="array" ref="R36">IF($C$36="","",IFERROR(MAX(IF((ROW(مسودة!$C$8:$C$37)=SMALL(IF((ROW(مسودة!$C$8:$C$37)*(مسودة!$C$8:$C$37=$C$36)),ROW(مسودة!$C$8:$C$37)),ROW()-ROW(R36)+1)),مسودة!R8:R$37)),0))</f>
        <v/>
      </c>
      <c r="S36" s="34" t="str">
        <f t="array" ref="S36">IF($C$36="","",IFERROR(MAX(IF((ROW(مسودة!$C$8:$C$37)=SMALL(IF((ROW(مسودة!$C$8:$C$37)*(مسودة!$C$8:$C$37=$C$36)),ROW(مسودة!$C$8:$C$37)),ROW()-ROW(S36)+1)),مسودة!S8:S$37)),0))</f>
        <v/>
      </c>
      <c r="T36" s="34" t="str">
        <f t="array" ref="T36">IF($C$36="","",IFERROR(MAX(IF((ROW(مسودة!$C$8:$C$37)=SMALL(IF((ROW(مسودة!$C$8:$C$37)*(مسودة!$C$8:$C$37=$C$36)),ROW(مسودة!$C$8:$C$37)),ROW()-ROW(T36)+1)),مسودة!T8:T$37)),0))</f>
        <v/>
      </c>
      <c r="U36" s="34" t="str">
        <f t="array" ref="U36">IF($C$36="","",IFERROR(MAX(IF((ROW(مسودة!$C$8:$C$37)=SMALL(IF((ROW(مسودة!$C$8:$C$37)*(مسودة!$C$8:$C$37=$C$36)),ROW(مسودة!$C$8:$C$37)),ROW()-ROW(U36)+1)),مسودة!U8:U$37)),0))</f>
        <v/>
      </c>
      <c r="V36" s="34" t="str">
        <f t="array" ref="V36">IF($C$36="","",IFERROR(MAX(IF((ROW(مسودة!$C$8:$C$37)=SMALL(IF((ROW(مسودة!$C$8:$C$37)*(مسودة!$C$8:$C$37=$C$36)),ROW(مسودة!$C$8:$C$37)),ROW()-ROW(V36)+1)),مسودة!V8:V$37)),0))</f>
        <v/>
      </c>
      <c r="W36" s="34" t="str">
        <f t="array" ref="W36">IF($C$36="","",IFERROR(MAX(IF((ROW(مسودة!$C$8:$C$37)=SMALL(IF((ROW(مسودة!$C$8:$C$37)*(مسودة!$C$8:$C$37=$C$36)),ROW(مسودة!$C$8:$C$37)),ROW()-ROW(W36)+1)),مسودة!W8:W$37)),0))</f>
        <v/>
      </c>
      <c r="X36" s="34" t="str">
        <f t="array" ref="X36">IF($C$36="","",IFERROR(MAX(IF((ROW(مسودة!$C$8:$C$37)=SMALL(IF((ROW(مسودة!$C$8:$C$37)*(مسودة!$C$8:$C$37=$C$36)),ROW(مسودة!$C$8:$C$37)),ROW()-ROW(X36)+1)),مسودة!X8:X$37)),0))</f>
        <v/>
      </c>
      <c r="Y36" s="34" t="str">
        <f t="array" ref="Y36">IF($C$36="","",IFERROR(MAX(IF((ROW(مسودة!$C$8:$C$37)=SMALL(IF((ROW(مسودة!$C$8:$C$37)*(مسودة!$C$8:$C$37=$C$36)),ROW(مسودة!$C$8:$C$37)),ROW()-ROW(Y36)+1)),مسودة!Y8:Y$37)),0))</f>
        <v/>
      </c>
      <c r="Z36" s="34" t="str">
        <f t="array" ref="Z36">IF($C$36="","",IFERROR(MAX(IF((ROW(مسودة!$C$8:$C$37)=SMALL(IF((ROW(مسودة!$C$8:$C$37)*(مسودة!$C$8:$C$37=$C$36)),ROW(مسودة!$C$8:$C$37)),ROW()-ROW(Z36)+1)),مسودة!Z8:Z$37)),0))</f>
        <v/>
      </c>
      <c r="AA36" s="34" t="str">
        <f t="array" ref="AA36">IF($C$36="","",IFERROR(MAX(IF((ROW(مسودة!$C$8:$C$37)=SMALL(IF((ROW(مسودة!$C$8:$C$37)*(مسودة!$C$8:$C$37=$C$36)),ROW(مسودة!$C$8:$C$37)),ROW()-ROW(AA36)+1)),مسودة!AA8:AA$37)),0))</f>
        <v/>
      </c>
      <c r="AB36" s="34" t="str">
        <f t="array" ref="AB36">IF($C$36="","",IFERROR(MAX(IF((ROW(مسودة!$C$8:$C$37)=SMALL(IF((ROW(مسودة!$C$8:$C$37)*(مسودة!$C$8:$C$37=$C$36)),ROW(مسودة!$C$8:$C$37)),ROW()-ROW(AB36)+1)),مسودة!AB8:AB$37)),0))</f>
        <v/>
      </c>
      <c r="AC36" s="34" t="str">
        <f t="array" ref="AC36">IF($C$36="","",IFERROR(MAX(IF((ROW(مسودة!$C$8:$C$37)=SMALL(IF((ROW(مسودة!$C$8:$C$37)*(مسودة!$C$8:$C$37=$C$36)),ROW(مسودة!$C$8:$C$37)),ROW()-ROW(AC36)+1)),مسودة!AC8:AC$37)),0))</f>
        <v/>
      </c>
      <c r="AD36" s="34" t="str">
        <f t="array" ref="AD36">IF($C$36="","",IFERROR(MAX(IF((ROW(مسودة!$C$8:$C$37)=SMALL(IF((ROW(مسودة!$C$8:$C$37)*(مسودة!$C$8:$C$37=$C$36)),ROW(مسودة!$C$8:$C$37)),ROW()-ROW(AD36)+1)),مسودة!AD8:AD$37)),0))</f>
        <v/>
      </c>
      <c r="AE36" s="34" t="str">
        <f t="array" ref="AE36">IF($C$36="","",IFERROR(MAX(IF((ROW(مسودة!$C$8:$C$37)=SMALL(IF((ROW(مسودة!$C$8:$C$37)*(مسودة!$C$8:$C$37=$C$36)),ROW(مسودة!$C$8:$C$37)),ROW()-ROW(AE36)+1)),مسودة!AE8:AE$37)),0))</f>
        <v/>
      </c>
      <c r="AF36" s="34" t="str">
        <f t="array" ref="AF36">IF($C$36="","",IFERROR(MAX(IF((ROW(مسودة!$C$8:$C$37)=SMALL(IF((ROW(مسودة!$C$8:$C$37)*(مسودة!$C$8:$C$37=$C$36)),ROW(مسودة!$C$8:$C$37)),ROW()-ROW(AF36)+1)),مسودة!AF8:AF$37)),0))</f>
        <v/>
      </c>
      <c r="AG36" s="34" t="str">
        <f t="array" ref="AG36">IF($C$36="","",IFERROR(MAX(IF((ROW(مسودة!$C$8:$C$37)=SMALL(IF((ROW(مسودة!$C$8:$C$37)*(مسودة!$C$8:$C$37=$C$36)),ROW(مسودة!$C$8:$C$37)),ROW()-ROW(AG36)+1)),مسودة!AG8:AG$37)),0))</f>
        <v/>
      </c>
      <c r="AH36" s="34" t="str">
        <f t="array" ref="AH36">IF($C$36="","",IFERROR(MAX(IF((ROW(مسودة!$C$8:$C$37)=SMALL(IF((ROW(مسودة!$C$8:$C$37)*(مسودة!$C$8:$C$37=$C$36)),ROW(مسودة!$C$8:$C$37)),ROW()-ROW(AH36)+1)),مسودة!AH8:AH$37)),0))</f>
        <v/>
      </c>
      <c r="AI36" s="34" t="str">
        <f t="array" ref="AI36">IF($C$36="","",IFERROR(MAX(IF((ROW(مسودة!$C$8:$C$37)=SMALL(IF((ROW(مسودة!$C$8:$C$37)*(مسودة!$C$8:$C$37=$C$36)),ROW(مسودة!$C$8:$C$37)),ROW()-ROW(AI36)+1)),مسودة!AI8:AI$37)),0))</f>
        <v/>
      </c>
      <c r="AJ36" s="34" t="str">
        <f t="array" ref="AJ36">IF($C$36="","",IFERROR(MAX(IF((ROW(مسودة!$C$8:$C$37)=SMALL(IF((ROW(مسودة!$C$8:$C$37)*(مسودة!$C$8:$C$37=$C$36)),ROW(مسودة!$C$8:$C$37)),ROW()-ROW(AJ36)+1)),مسودة!AJ8:AJ$37)),0))</f>
        <v/>
      </c>
      <c r="AK36" s="34" t="str">
        <f t="array" ref="AK36">IF($C$36="","",IFERROR(MAX(IF((ROW(مسودة!$C$8:$C$37)=SMALL(IF((ROW(مسودة!$C$8:$C$37)*(مسودة!$C$8:$C$37=$C$36)),ROW(مسودة!$C$8:$C$37)),ROW()-ROW(AK36)+1)),مسودة!AK8:AK$37)),0))</f>
        <v/>
      </c>
      <c r="AL36" s="34" t="str">
        <f t="array" ref="AL36">IF($C$36="","",IFERROR(MAX(IF((ROW(مسودة!$C$8:$C$37)=SMALL(IF((ROW(مسودة!$C$8:$C$37)*(مسودة!$C$8:$C$37=$C$36)),ROW(مسودة!$C$8:$C$37)),ROW()-ROW(AL36)+1)),مسودة!AL8:AL$37)),0))</f>
        <v/>
      </c>
      <c r="AM36" s="34" t="str">
        <f t="array" ref="AM36">IF($C$36="","",IFERROR(MAX(IF((ROW(مسودة!$C$8:$C$37)=SMALL(IF((ROW(مسودة!$C$8:$C$37)*(مسودة!$C$8:$C$37=$C$36)),ROW(مسودة!$C$8:$C$37)),ROW()-ROW(AM36)+1)),مسودة!AM8:AM$37)),0))</f>
        <v/>
      </c>
      <c r="AN36" s="46"/>
      <c r="AO36" s="46"/>
      <c r="AP36" s="47"/>
      <c r="AQ36" s="41"/>
      <c r="AR36" s="41"/>
      <c r="AS36" s="41"/>
      <c r="AT36" s="41"/>
      <c r="AU36" s="95" t="str">
        <f>IFERROR(LOOKUP(2,1/((مسودة!$C$8:$C$37=C36)*(مسودة!$F$8:$F$37=F36)),مسودة!$AV$8:$AV$37),"")</f>
        <v/>
      </c>
    </row>
    <row r="37" spans="2:47" ht="28.5" customHeight="1" thickBot="1">
      <c r="B37" s="92"/>
      <c r="C37" s="91"/>
      <c r="D37" s="43"/>
      <c r="E37" s="43"/>
      <c r="F37" s="11" t="s">
        <v>31</v>
      </c>
      <c r="G37" s="34" t="str">
        <f t="array" ref="G37">IF($C$36="","",IFERROR(MAX(IF((ROW(مسودة!$C$8:$C$37)=SMALL(IF((ROW(مسودة!$C$8:$C$37)*(مسودة!$C$8:$C$37=$C$36)),ROW(مسودة!$C$8:$C$37)),ROW()-ROW(G37)+1)),مسودة!G9:G$37)),0))</f>
        <v/>
      </c>
      <c r="H37" s="34" t="str">
        <f t="array" ref="H37">IF($C$36="","",IFERROR(MAX(IF((ROW(مسودة!$C$8:$C$37)=SMALL(IF((ROW(مسودة!$C$8:$C$37)*(مسودة!$C$8:$C$37=$C$36)),ROW(مسودة!$C$8:$C$37)),ROW()-ROW(H37)+1)),مسودة!H9:H$37)),0))</f>
        <v/>
      </c>
      <c r="I37" s="34" t="str">
        <f t="array" ref="I37">IF($C$36="","",IFERROR(MAX(IF((ROW(مسودة!$C$8:$C$37)=SMALL(IF((ROW(مسودة!$C$8:$C$37)*(مسودة!$C$8:$C$37=$C$36)),ROW(مسودة!$C$8:$C$37)),ROW()-ROW(I37)+1)),مسودة!I9:I$37)),0))</f>
        <v/>
      </c>
      <c r="J37" s="34" t="str">
        <f t="array" ref="J37">IF($C$36="","",IFERROR(MAX(IF((ROW(مسودة!$C$8:$C$37)=SMALL(IF((ROW(مسودة!$C$8:$C$37)*(مسودة!$C$8:$C$37=$C$36)),ROW(مسودة!$C$8:$C$37)),ROW()-ROW(J37)+1)),مسودة!J9:J$37)),0))</f>
        <v/>
      </c>
      <c r="K37" s="34" t="str">
        <f t="array" ref="K37">IF($C$36="","",IFERROR(MAX(IF((ROW(مسودة!$C$8:$C$37)=SMALL(IF((ROW(مسودة!$C$8:$C$37)*(مسودة!$C$8:$C$37=$C$36)),ROW(مسودة!$C$8:$C$37)),ROW()-ROW(K37)+1)),مسودة!K9:K$37)),0))</f>
        <v/>
      </c>
      <c r="L37" s="34" t="str">
        <f t="array" ref="L37">IF($C$36="","",IFERROR(MAX(IF((ROW(مسودة!$C$8:$C$37)=SMALL(IF((ROW(مسودة!$C$8:$C$37)*(مسودة!$C$8:$C$37=$C$36)),ROW(مسودة!$C$8:$C$37)),ROW()-ROW(L37)+1)),مسودة!L9:L$37)),0))</f>
        <v/>
      </c>
      <c r="M37" s="34" t="str">
        <f t="array" ref="M37">IF($C$36="","",IFERROR(MAX(IF((ROW(مسودة!$C$8:$C$37)=SMALL(IF((ROW(مسودة!$C$8:$C$37)*(مسودة!$C$8:$C$37=$C$36)),ROW(مسودة!$C$8:$C$37)),ROW()-ROW(M37)+1)),مسودة!M9:M$37)),0))</f>
        <v/>
      </c>
      <c r="N37" s="34" t="str">
        <f t="array" ref="N37">IF($C$36="","",IFERROR(MAX(IF((ROW(مسودة!$C$8:$C$37)=SMALL(IF((ROW(مسودة!$C$8:$C$37)*(مسودة!$C$8:$C$37=$C$36)),ROW(مسودة!$C$8:$C$37)),ROW()-ROW(N37)+1)),مسودة!N9:N$37)),0))</f>
        <v/>
      </c>
      <c r="O37" s="34" t="str">
        <f t="array" ref="O37">IF($C$36="","",IFERROR(MAX(IF((ROW(مسودة!$C$8:$C$37)=SMALL(IF((ROW(مسودة!$C$8:$C$37)*(مسودة!$C$8:$C$37=$C$36)),ROW(مسودة!$C$8:$C$37)),ROW()-ROW(O37)+1)),مسودة!O9:O$37)),0))</f>
        <v/>
      </c>
      <c r="P37" s="34" t="str">
        <f t="array" ref="P37">IF($C$36="","",IFERROR(MAX(IF((ROW(مسودة!$C$8:$C$37)=SMALL(IF((ROW(مسودة!$C$8:$C$37)*(مسودة!$C$8:$C$37=$C$36)),ROW(مسودة!$C$8:$C$37)),ROW()-ROW(P37)+1)),مسودة!P9:P$37)),0))</f>
        <v/>
      </c>
      <c r="Q37" s="34" t="str">
        <f t="array" ref="Q37">IF($C$36="","",IFERROR(MAX(IF((ROW(مسودة!$C$8:$C$37)=SMALL(IF((ROW(مسودة!$C$8:$C$37)*(مسودة!$C$8:$C$37=$C$36)),ROW(مسودة!$C$8:$C$37)),ROW()-ROW(Q37)+1)),مسودة!Q9:Q$37)),0))</f>
        <v/>
      </c>
      <c r="R37" s="34" t="str">
        <f t="array" ref="R37">IF($C$36="","",IFERROR(MAX(IF((ROW(مسودة!$C$8:$C$37)=SMALL(IF((ROW(مسودة!$C$8:$C$37)*(مسودة!$C$8:$C$37=$C$36)),ROW(مسودة!$C$8:$C$37)),ROW()-ROW(R37)+1)),مسودة!R9:R$37)),0))</f>
        <v/>
      </c>
      <c r="S37" s="34" t="str">
        <f t="array" ref="S37">IF($C$36="","",IFERROR(MAX(IF((ROW(مسودة!$C$8:$C$37)=SMALL(IF((ROW(مسودة!$C$8:$C$37)*(مسودة!$C$8:$C$37=$C$36)),ROW(مسودة!$C$8:$C$37)),ROW()-ROW(S37)+1)),مسودة!S9:S$37)),0))</f>
        <v/>
      </c>
      <c r="T37" s="34" t="str">
        <f t="array" ref="T37">IF($C$36="","",IFERROR(MAX(IF((ROW(مسودة!$C$8:$C$37)=SMALL(IF((ROW(مسودة!$C$8:$C$37)*(مسودة!$C$8:$C$37=$C$36)),ROW(مسودة!$C$8:$C$37)),ROW()-ROW(T37)+1)),مسودة!T9:T$37)),0))</f>
        <v/>
      </c>
      <c r="U37" s="34" t="str">
        <f t="array" ref="U37">IF($C$36="","",IFERROR(MAX(IF((ROW(مسودة!$C$8:$C$37)=SMALL(IF((ROW(مسودة!$C$8:$C$37)*(مسودة!$C$8:$C$37=$C$36)),ROW(مسودة!$C$8:$C$37)),ROW()-ROW(U37)+1)),مسودة!U9:U$37)),0))</f>
        <v/>
      </c>
      <c r="V37" s="34" t="str">
        <f t="array" ref="V37">IF($C$36="","",IFERROR(MAX(IF((ROW(مسودة!$C$8:$C$37)=SMALL(IF((ROW(مسودة!$C$8:$C$37)*(مسودة!$C$8:$C$37=$C$36)),ROW(مسودة!$C$8:$C$37)),ROW()-ROW(V37)+1)),مسودة!V9:V$37)),0))</f>
        <v/>
      </c>
      <c r="W37" s="34" t="str">
        <f t="array" ref="W37">IF($C$36="","",IFERROR(MAX(IF((ROW(مسودة!$C$8:$C$37)=SMALL(IF((ROW(مسودة!$C$8:$C$37)*(مسودة!$C$8:$C$37=$C$36)),ROW(مسودة!$C$8:$C$37)),ROW()-ROW(W37)+1)),مسودة!W9:W$37)),0))</f>
        <v/>
      </c>
      <c r="X37" s="34" t="str">
        <f t="array" ref="X37">IF($C$36="","",IFERROR(MAX(IF((ROW(مسودة!$C$8:$C$37)=SMALL(IF((ROW(مسودة!$C$8:$C$37)*(مسودة!$C$8:$C$37=$C$36)),ROW(مسودة!$C$8:$C$37)),ROW()-ROW(X37)+1)),مسودة!X9:X$37)),0))</f>
        <v/>
      </c>
      <c r="Y37" s="34" t="str">
        <f t="array" ref="Y37">IF($C$36="","",IFERROR(MAX(IF((ROW(مسودة!$C$8:$C$37)=SMALL(IF((ROW(مسودة!$C$8:$C$37)*(مسودة!$C$8:$C$37=$C$36)),ROW(مسودة!$C$8:$C$37)),ROW()-ROW(Y37)+1)),مسودة!Y9:Y$37)),0))</f>
        <v/>
      </c>
      <c r="Z37" s="34" t="str">
        <f t="array" ref="Z37">IF($C$36="","",IFERROR(MAX(IF((ROW(مسودة!$C$8:$C$37)=SMALL(IF((ROW(مسودة!$C$8:$C$37)*(مسودة!$C$8:$C$37=$C$36)),ROW(مسودة!$C$8:$C$37)),ROW()-ROW(Z37)+1)),مسودة!Z9:Z$37)),0))</f>
        <v/>
      </c>
      <c r="AA37" s="34" t="str">
        <f t="array" ref="AA37">IF($C$36="","",IFERROR(MAX(IF((ROW(مسودة!$C$8:$C$37)=SMALL(IF((ROW(مسودة!$C$8:$C$37)*(مسودة!$C$8:$C$37=$C$36)),ROW(مسودة!$C$8:$C$37)),ROW()-ROW(AA37)+1)),مسودة!AA9:AA$37)),0))</f>
        <v/>
      </c>
      <c r="AB37" s="34" t="str">
        <f t="array" ref="AB37">IF($C$36="","",IFERROR(MAX(IF((ROW(مسودة!$C$8:$C$37)=SMALL(IF((ROW(مسودة!$C$8:$C$37)*(مسودة!$C$8:$C$37=$C$36)),ROW(مسودة!$C$8:$C$37)),ROW()-ROW(AB37)+1)),مسودة!AB9:AB$37)),0))</f>
        <v/>
      </c>
      <c r="AC37" s="34" t="str">
        <f t="array" ref="AC37">IF($C$36="","",IFERROR(MAX(IF((ROW(مسودة!$C$8:$C$37)=SMALL(IF((ROW(مسودة!$C$8:$C$37)*(مسودة!$C$8:$C$37=$C$36)),ROW(مسودة!$C$8:$C$37)),ROW()-ROW(AC37)+1)),مسودة!AC9:AC$37)),0))</f>
        <v/>
      </c>
      <c r="AD37" s="34" t="str">
        <f t="array" ref="AD37">IF($C$36="","",IFERROR(MAX(IF((ROW(مسودة!$C$8:$C$37)=SMALL(IF((ROW(مسودة!$C$8:$C$37)*(مسودة!$C$8:$C$37=$C$36)),ROW(مسودة!$C$8:$C$37)),ROW()-ROW(AD37)+1)),مسودة!AD9:AD$37)),0))</f>
        <v/>
      </c>
      <c r="AE37" s="34" t="str">
        <f t="array" ref="AE37">IF($C$36="","",IFERROR(MAX(IF((ROW(مسودة!$C$8:$C$37)=SMALL(IF((ROW(مسودة!$C$8:$C$37)*(مسودة!$C$8:$C$37=$C$36)),ROW(مسودة!$C$8:$C$37)),ROW()-ROW(AE37)+1)),مسودة!AE9:AE$37)),0))</f>
        <v/>
      </c>
      <c r="AF37" s="34" t="str">
        <f t="array" ref="AF37">IF($C$36="","",IFERROR(MAX(IF((ROW(مسودة!$C$8:$C$37)=SMALL(IF((ROW(مسودة!$C$8:$C$37)*(مسودة!$C$8:$C$37=$C$36)),ROW(مسودة!$C$8:$C$37)),ROW()-ROW(AF37)+1)),مسودة!AF9:AF$37)),0))</f>
        <v/>
      </c>
      <c r="AG37" s="34" t="str">
        <f t="array" ref="AG37">IF($C$36="","",IFERROR(MAX(IF((ROW(مسودة!$C$8:$C$37)=SMALL(IF((ROW(مسودة!$C$8:$C$37)*(مسودة!$C$8:$C$37=$C$36)),ROW(مسودة!$C$8:$C$37)),ROW()-ROW(AG37)+1)),مسودة!AG9:AG$37)),0))</f>
        <v/>
      </c>
      <c r="AH37" s="34" t="str">
        <f t="array" ref="AH37">IF($C$36="","",IFERROR(MAX(IF((ROW(مسودة!$C$8:$C$37)=SMALL(IF((ROW(مسودة!$C$8:$C$37)*(مسودة!$C$8:$C$37=$C$36)),ROW(مسودة!$C$8:$C$37)),ROW()-ROW(AH37)+1)),مسودة!AH9:AH$37)),0))</f>
        <v/>
      </c>
      <c r="AI37" s="34" t="str">
        <f t="array" ref="AI37">IF($C$36="","",IFERROR(MAX(IF((ROW(مسودة!$C$8:$C$37)=SMALL(IF((ROW(مسودة!$C$8:$C$37)*(مسودة!$C$8:$C$37=$C$36)),ROW(مسودة!$C$8:$C$37)),ROW()-ROW(AI37)+1)),مسودة!AI9:AI$37)),0))</f>
        <v/>
      </c>
      <c r="AJ37" s="34" t="str">
        <f t="array" ref="AJ37">IF($C$36="","",IFERROR(MAX(IF((ROW(مسودة!$C$8:$C$37)=SMALL(IF((ROW(مسودة!$C$8:$C$37)*(مسودة!$C$8:$C$37=$C$36)),ROW(مسودة!$C$8:$C$37)),ROW()-ROW(AJ37)+1)),مسودة!AJ9:AJ$37)),0))</f>
        <v/>
      </c>
      <c r="AK37" s="34" t="str">
        <f t="array" ref="AK37">IF($C$36="","",IFERROR(MAX(IF((ROW(مسودة!$C$8:$C$37)=SMALL(IF((ROW(مسودة!$C$8:$C$37)*(مسودة!$C$8:$C$37=$C$36)),ROW(مسودة!$C$8:$C$37)),ROW()-ROW(AK37)+1)),مسودة!AK9:AK$37)),0))</f>
        <v/>
      </c>
      <c r="AL37" s="34" t="str">
        <f t="array" ref="AL37">IF($C$36="","",IFERROR(MAX(IF((ROW(مسودة!$C$8:$C$37)=SMALL(IF((ROW(مسودة!$C$8:$C$37)*(مسودة!$C$8:$C$37=$C$36)),ROW(مسودة!$C$8:$C$37)),ROW()-ROW(AL37)+1)),مسودة!AL9:AL$37)),0))</f>
        <v/>
      </c>
      <c r="AM37" s="34" t="str">
        <f t="array" ref="AM37">IF($C$36="","",IFERROR(MAX(IF((ROW(مسودة!$C$8:$C$37)=SMALL(IF((ROW(مسودة!$C$8:$C$37)*(مسودة!$C$8:$C$37=$C$36)),ROW(مسودة!$C$8:$C$37)),ROW()-ROW(AM37)+1)),مسودة!AM9:AM$37)),0))</f>
        <v/>
      </c>
      <c r="AN37" s="46"/>
      <c r="AO37" s="46"/>
      <c r="AP37" s="48"/>
      <c r="AQ37" s="41"/>
      <c r="AR37" s="41"/>
      <c r="AS37" s="41"/>
      <c r="AT37" s="41"/>
      <c r="AU37" s="96"/>
    </row>
    <row r="38" spans="2:47" ht="36" customHeight="1" thickBot="1">
      <c r="B38" s="93"/>
      <c r="C38" s="85"/>
      <c r="D38" s="43"/>
      <c r="E38" s="43"/>
      <c r="F38" s="14" t="s">
        <v>32</v>
      </c>
      <c r="G38" s="34" t="str">
        <f t="array" ref="G38">IF($C$36="","",IFERROR(MAX(IF((ROW(مسودة!$C$8:$C$37)=SMALL(IF((ROW(مسودة!$C$8:$C$37)*(مسودة!$C$8:$C$37=$C$36)),ROW(مسودة!$C$8:$C$37)),ROW()-ROW(G38)+1)),مسودة!G10:G$37)),0))</f>
        <v/>
      </c>
      <c r="H38" s="34" t="str">
        <f t="array" ref="H38">IF($C$36="","",IFERROR(MAX(IF((ROW(مسودة!$C$8:$C$37)=SMALL(IF((ROW(مسودة!$C$8:$C$37)*(مسودة!$C$8:$C$37=$C$36)),ROW(مسودة!$C$8:$C$37)),ROW()-ROW(H38)+1)),مسودة!H10:H$37)),0))</f>
        <v/>
      </c>
      <c r="I38" s="34" t="str">
        <f t="array" ref="I38">IF($C$36="","",IFERROR(MAX(IF((ROW(مسودة!$C$8:$C$37)=SMALL(IF((ROW(مسودة!$C$8:$C$37)*(مسودة!$C$8:$C$37=$C$36)),ROW(مسودة!$C$8:$C$37)),ROW()-ROW(I38)+1)),مسودة!I10:I$37)),0))</f>
        <v/>
      </c>
      <c r="J38" s="34" t="str">
        <f t="array" ref="J38">IF($C$36="","",IFERROR(MAX(IF((ROW(مسودة!$C$8:$C$37)=SMALL(IF((ROW(مسودة!$C$8:$C$37)*(مسودة!$C$8:$C$37=$C$36)),ROW(مسودة!$C$8:$C$37)),ROW()-ROW(J38)+1)),مسودة!J10:J$37)),0))</f>
        <v/>
      </c>
      <c r="K38" s="34" t="str">
        <f t="array" ref="K38">IF($C$36="","",IFERROR(MAX(IF((ROW(مسودة!$C$8:$C$37)=SMALL(IF((ROW(مسودة!$C$8:$C$37)*(مسودة!$C$8:$C$37=$C$36)),ROW(مسودة!$C$8:$C$37)),ROW()-ROW(K38)+1)),مسودة!K10:K$37)),0))</f>
        <v/>
      </c>
      <c r="L38" s="34" t="str">
        <f t="array" ref="L38">IF($C$36="","",IFERROR(MAX(IF((ROW(مسودة!$C$8:$C$37)=SMALL(IF((ROW(مسودة!$C$8:$C$37)*(مسودة!$C$8:$C$37=$C$36)),ROW(مسودة!$C$8:$C$37)),ROW()-ROW(L38)+1)),مسودة!L10:L$37)),0))</f>
        <v/>
      </c>
      <c r="M38" s="34" t="str">
        <f t="array" ref="M38">IF($C$36="","",IFERROR(MAX(IF((ROW(مسودة!$C$8:$C$37)=SMALL(IF((ROW(مسودة!$C$8:$C$37)*(مسودة!$C$8:$C$37=$C$36)),ROW(مسودة!$C$8:$C$37)),ROW()-ROW(M38)+1)),مسودة!M10:M$37)),0))</f>
        <v/>
      </c>
      <c r="N38" s="34" t="str">
        <f t="array" ref="N38">IF($C$36="","",IFERROR(MAX(IF((ROW(مسودة!$C$8:$C$37)=SMALL(IF((ROW(مسودة!$C$8:$C$37)*(مسودة!$C$8:$C$37=$C$36)),ROW(مسودة!$C$8:$C$37)),ROW()-ROW(N38)+1)),مسودة!N10:N$37)),0))</f>
        <v/>
      </c>
      <c r="O38" s="34" t="str">
        <f t="array" ref="O38">IF($C$36="","",IFERROR(MAX(IF((ROW(مسودة!$C$8:$C$37)=SMALL(IF((ROW(مسودة!$C$8:$C$37)*(مسودة!$C$8:$C$37=$C$36)),ROW(مسودة!$C$8:$C$37)),ROW()-ROW(O38)+1)),مسودة!O10:O$37)),0))</f>
        <v/>
      </c>
      <c r="P38" s="34" t="str">
        <f t="array" ref="P38">IF($C$36="","",IFERROR(MAX(IF((ROW(مسودة!$C$8:$C$37)=SMALL(IF((ROW(مسودة!$C$8:$C$37)*(مسودة!$C$8:$C$37=$C$36)),ROW(مسودة!$C$8:$C$37)),ROW()-ROW(P38)+1)),مسودة!P10:P$37)),0))</f>
        <v/>
      </c>
      <c r="Q38" s="34" t="str">
        <f t="array" ref="Q38">IF($C$36="","",IFERROR(MAX(IF((ROW(مسودة!$C$8:$C$37)=SMALL(IF((ROW(مسودة!$C$8:$C$37)*(مسودة!$C$8:$C$37=$C$36)),ROW(مسودة!$C$8:$C$37)),ROW()-ROW(Q38)+1)),مسودة!Q10:Q$37)),0))</f>
        <v/>
      </c>
      <c r="R38" s="34" t="str">
        <f t="array" ref="R38">IF($C$36="","",IFERROR(MAX(IF((ROW(مسودة!$C$8:$C$37)=SMALL(IF((ROW(مسودة!$C$8:$C$37)*(مسودة!$C$8:$C$37=$C$36)),ROW(مسودة!$C$8:$C$37)),ROW()-ROW(R38)+1)),مسودة!R10:R$37)),0))</f>
        <v/>
      </c>
      <c r="S38" s="34" t="str">
        <f t="array" ref="S38">IF($C$36="","",IFERROR(MAX(IF((ROW(مسودة!$C$8:$C$37)=SMALL(IF((ROW(مسودة!$C$8:$C$37)*(مسودة!$C$8:$C$37=$C$36)),ROW(مسودة!$C$8:$C$37)),ROW()-ROW(S38)+1)),مسودة!S10:S$37)),0))</f>
        <v/>
      </c>
      <c r="T38" s="34" t="str">
        <f t="array" ref="T38">IF($C$36="","",IFERROR(MAX(IF((ROW(مسودة!$C$8:$C$37)=SMALL(IF((ROW(مسودة!$C$8:$C$37)*(مسودة!$C$8:$C$37=$C$36)),ROW(مسودة!$C$8:$C$37)),ROW()-ROW(T38)+1)),مسودة!T10:T$37)),0))</f>
        <v/>
      </c>
      <c r="U38" s="34" t="str">
        <f t="array" ref="U38">IF($C$36="","",IFERROR(MAX(IF((ROW(مسودة!$C$8:$C$37)=SMALL(IF((ROW(مسودة!$C$8:$C$37)*(مسودة!$C$8:$C$37=$C$36)),ROW(مسودة!$C$8:$C$37)),ROW()-ROW(U38)+1)),مسودة!U10:U$37)),0))</f>
        <v/>
      </c>
      <c r="V38" s="34" t="str">
        <f t="array" ref="V38">IF($C$36="","",IFERROR(MAX(IF((ROW(مسودة!$C$8:$C$37)=SMALL(IF((ROW(مسودة!$C$8:$C$37)*(مسودة!$C$8:$C$37=$C$36)),ROW(مسودة!$C$8:$C$37)),ROW()-ROW(V38)+1)),مسودة!V10:V$37)),0))</f>
        <v/>
      </c>
      <c r="W38" s="34" t="str">
        <f t="array" ref="W38">IF($C$36="","",IFERROR(MAX(IF((ROW(مسودة!$C$8:$C$37)=SMALL(IF((ROW(مسودة!$C$8:$C$37)*(مسودة!$C$8:$C$37=$C$36)),ROW(مسودة!$C$8:$C$37)),ROW()-ROW(W38)+1)),مسودة!W10:W$37)),0))</f>
        <v/>
      </c>
      <c r="X38" s="34" t="str">
        <f t="array" ref="X38">IF($C$36="","",IFERROR(MAX(IF((ROW(مسودة!$C$8:$C$37)=SMALL(IF((ROW(مسودة!$C$8:$C$37)*(مسودة!$C$8:$C$37=$C$36)),ROW(مسودة!$C$8:$C$37)),ROW()-ROW(X38)+1)),مسودة!X10:X$37)),0))</f>
        <v/>
      </c>
      <c r="Y38" s="34" t="str">
        <f t="array" ref="Y38">IF($C$36="","",IFERROR(MAX(IF((ROW(مسودة!$C$8:$C$37)=SMALL(IF((ROW(مسودة!$C$8:$C$37)*(مسودة!$C$8:$C$37=$C$36)),ROW(مسودة!$C$8:$C$37)),ROW()-ROW(Y38)+1)),مسودة!Y10:Y$37)),0))</f>
        <v/>
      </c>
      <c r="Z38" s="34" t="str">
        <f t="array" ref="Z38">IF($C$36="","",IFERROR(MAX(IF((ROW(مسودة!$C$8:$C$37)=SMALL(IF((ROW(مسودة!$C$8:$C$37)*(مسودة!$C$8:$C$37=$C$36)),ROW(مسودة!$C$8:$C$37)),ROW()-ROW(Z38)+1)),مسودة!Z10:Z$37)),0))</f>
        <v/>
      </c>
      <c r="AA38" s="34" t="str">
        <f t="array" ref="AA38">IF($C$36="","",IFERROR(MAX(IF((ROW(مسودة!$C$8:$C$37)=SMALL(IF((ROW(مسودة!$C$8:$C$37)*(مسودة!$C$8:$C$37=$C$36)),ROW(مسودة!$C$8:$C$37)),ROW()-ROW(AA38)+1)),مسودة!AA10:AA$37)),0))</f>
        <v/>
      </c>
      <c r="AB38" s="34" t="str">
        <f t="array" ref="AB38">IF($C$36="","",IFERROR(MAX(IF((ROW(مسودة!$C$8:$C$37)=SMALL(IF((ROW(مسودة!$C$8:$C$37)*(مسودة!$C$8:$C$37=$C$36)),ROW(مسودة!$C$8:$C$37)),ROW()-ROW(AB38)+1)),مسودة!AB10:AB$37)),0))</f>
        <v/>
      </c>
      <c r="AC38" s="34" t="str">
        <f t="array" ref="AC38">IF($C$36="","",IFERROR(MAX(IF((ROW(مسودة!$C$8:$C$37)=SMALL(IF((ROW(مسودة!$C$8:$C$37)*(مسودة!$C$8:$C$37=$C$36)),ROW(مسودة!$C$8:$C$37)),ROW()-ROW(AC38)+1)),مسودة!AC10:AC$37)),0))</f>
        <v/>
      </c>
      <c r="AD38" s="34" t="str">
        <f t="array" ref="AD38">IF($C$36="","",IFERROR(MAX(IF((ROW(مسودة!$C$8:$C$37)=SMALL(IF((ROW(مسودة!$C$8:$C$37)*(مسودة!$C$8:$C$37=$C$36)),ROW(مسودة!$C$8:$C$37)),ROW()-ROW(AD38)+1)),مسودة!AD10:AD$37)),0))</f>
        <v/>
      </c>
      <c r="AE38" s="34" t="str">
        <f t="array" ref="AE38">IF($C$36="","",IFERROR(MAX(IF((ROW(مسودة!$C$8:$C$37)=SMALL(IF((ROW(مسودة!$C$8:$C$37)*(مسودة!$C$8:$C$37=$C$36)),ROW(مسودة!$C$8:$C$37)),ROW()-ROW(AE38)+1)),مسودة!AE10:AE$37)),0))</f>
        <v/>
      </c>
      <c r="AF38" s="34" t="str">
        <f t="array" ref="AF38">IF($C$36="","",IFERROR(MAX(IF((ROW(مسودة!$C$8:$C$37)=SMALL(IF((ROW(مسودة!$C$8:$C$37)*(مسودة!$C$8:$C$37=$C$36)),ROW(مسودة!$C$8:$C$37)),ROW()-ROW(AF38)+1)),مسودة!AF10:AF$37)),0))</f>
        <v/>
      </c>
      <c r="AG38" s="34" t="str">
        <f t="array" ref="AG38">IF($C$36="","",IFERROR(MAX(IF((ROW(مسودة!$C$8:$C$37)=SMALL(IF((ROW(مسودة!$C$8:$C$37)*(مسودة!$C$8:$C$37=$C$36)),ROW(مسودة!$C$8:$C$37)),ROW()-ROW(AG38)+1)),مسودة!AG10:AG$37)),0))</f>
        <v/>
      </c>
      <c r="AH38" s="34" t="str">
        <f t="array" ref="AH38">IF($C$36="","",IFERROR(MAX(IF((ROW(مسودة!$C$8:$C$37)=SMALL(IF((ROW(مسودة!$C$8:$C$37)*(مسودة!$C$8:$C$37=$C$36)),ROW(مسودة!$C$8:$C$37)),ROW()-ROW(AH38)+1)),مسودة!AH10:AH$37)),0))</f>
        <v/>
      </c>
      <c r="AI38" s="34" t="str">
        <f t="array" ref="AI38">IF($C$36="","",IFERROR(MAX(IF((ROW(مسودة!$C$8:$C$37)=SMALL(IF((ROW(مسودة!$C$8:$C$37)*(مسودة!$C$8:$C$37=$C$36)),ROW(مسودة!$C$8:$C$37)),ROW()-ROW(AI38)+1)),مسودة!AI10:AI$37)),0))</f>
        <v/>
      </c>
      <c r="AJ38" s="34" t="str">
        <f t="array" ref="AJ38">IF($C$36="","",IFERROR(MAX(IF((ROW(مسودة!$C$8:$C$37)=SMALL(IF((ROW(مسودة!$C$8:$C$37)*(مسودة!$C$8:$C$37=$C$36)),ROW(مسودة!$C$8:$C$37)),ROW()-ROW(AJ38)+1)),مسودة!AJ10:AJ$37)),0))</f>
        <v/>
      </c>
      <c r="AK38" s="34" t="str">
        <f t="array" ref="AK38">IF($C$36="","",IFERROR(MAX(IF((ROW(مسودة!$C$8:$C$37)=SMALL(IF((ROW(مسودة!$C$8:$C$37)*(مسودة!$C$8:$C$37=$C$36)),ROW(مسودة!$C$8:$C$37)),ROW()-ROW(AK38)+1)),مسودة!AK10:AK$37)),0))</f>
        <v/>
      </c>
      <c r="AL38" s="34" t="str">
        <f t="array" ref="AL38">IF($C$36="","",IFERROR(MAX(IF((ROW(مسودة!$C$8:$C$37)=SMALL(IF((ROW(مسودة!$C$8:$C$37)*(مسودة!$C$8:$C$37=$C$36)),ROW(مسودة!$C$8:$C$37)),ROW()-ROW(AL38)+1)),مسودة!AL10:AL$37)),0))</f>
        <v/>
      </c>
      <c r="AM38" s="34" t="str">
        <f t="array" ref="AM38">IF($C$36="","",IFERROR(MAX(IF((ROW(مسودة!$C$8:$C$37)=SMALL(IF((ROW(مسودة!$C$8:$C$37)*(مسودة!$C$8:$C$37=$C$36)),ROW(مسودة!$C$8:$C$37)),ROW()-ROW(AM38)+1)),مسودة!AM10:AM$37)),0))</f>
        <v/>
      </c>
      <c r="AN38" s="32" t="str">
        <f t="array" ref="AN38">IF($C$36="","",IFERROR(MAX(IF((ROW(مسودة!$C$8:$C$37)=SMALL(IF((ROW(مسودة!$C$8:$C$37)*(مسودة!$C$8:$C$37=$C$36)),ROW(مسودة!$C$8:$C$37)),ROW()-ROW(AN38)+1)),مسودة!AN10:AN$37)),0))</f>
        <v/>
      </c>
      <c r="AO38" s="32" t="str">
        <f t="array" ref="AO38">IF($C$36="","",IFERROR(MAX(IF((ROW(مسودة!$C$8:$C$37)=SMALL(IF((ROW(مسودة!$C$8:$C$37)*(مسودة!$C$8:$C$37=$C$36)),ROW(مسودة!$C$8:$C$37)),ROW()-ROW(AO38)+1)),مسودة!AO10:AO$37)),0))</f>
        <v/>
      </c>
      <c r="AP38" s="32" t="str">
        <f>IF(AO38&lt;50,"   ",IF(AO38&lt;65,"مقبول",IF(AO38&lt;75,"جيد",IF(AO38&lt;85,"جيدجداً",IF(AO38&lt;=100,"ممتاز","")))))</f>
        <v/>
      </c>
      <c r="AQ38" s="49"/>
      <c r="AR38" s="49"/>
      <c r="AS38" s="49"/>
      <c r="AT38" s="49"/>
      <c r="AU38" s="97"/>
    </row>
    <row r="39" spans="2:47" ht="27" customHeight="1"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ustomHeight="1">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72" t="s">
        <v>0</v>
      </c>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row>
    <row r="49" spans="2:47" ht="15.75" thickBot="1"/>
    <row r="50" spans="2:47" ht="35.25" customHeight="1" thickTop="1" thickBot="1">
      <c r="B50" s="73" t="s">
        <v>2</v>
      </c>
      <c r="C50" s="76" t="s">
        <v>3</v>
      </c>
      <c r="D50" s="79" t="s">
        <v>4</v>
      </c>
      <c r="E50" s="82" t="s">
        <v>5</v>
      </c>
      <c r="F50" s="24" t="s">
        <v>6</v>
      </c>
      <c r="G50" s="55" t="s">
        <v>7</v>
      </c>
      <c r="H50" s="56"/>
      <c r="I50" s="57"/>
      <c r="J50" s="55" t="s">
        <v>8</v>
      </c>
      <c r="K50" s="56"/>
      <c r="L50" s="57"/>
      <c r="M50" s="55" t="s">
        <v>9</v>
      </c>
      <c r="N50" s="56"/>
      <c r="O50" s="57"/>
      <c r="P50" s="55" t="s">
        <v>10</v>
      </c>
      <c r="Q50" s="56"/>
      <c r="R50" s="57"/>
      <c r="S50" s="55" t="s">
        <v>11</v>
      </c>
      <c r="T50" s="56"/>
      <c r="U50" s="57"/>
      <c r="V50" s="55" t="s">
        <v>12</v>
      </c>
      <c r="W50" s="56"/>
      <c r="X50" s="57"/>
      <c r="Y50" s="55" t="s">
        <v>13</v>
      </c>
      <c r="Z50" s="56"/>
      <c r="AA50" s="57"/>
      <c r="AB50" s="55" t="s">
        <v>14</v>
      </c>
      <c r="AC50" s="56"/>
      <c r="AD50" s="57"/>
      <c r="AE50" s="55" t="s">
        <v>15</v>
      </c>
      <c r="AF50" s="56"/>
      <c r="AG50" s="57"/>
      <c r="AH50" s="55" t="s">
        <v>16</v>
      </c>
      <c r="AI50" s="56"/>
      <c r="AJ50" s="57"/>
      <c r="AK50" s="55" t="s">
        <v>17</v>
      </c>
      <c r="AL50" s="56"/>
      <c r="AM50" s="57"/>
      <c r="AN50" s="58" t="s">
        <v>18</v>
      </c>
      <c r="AO50" s="58" t="s">
        <v>19</v>
      </c>
      <c r="AP50" s="58" t="s">
        <v>20</v>
      </c>
      <c r="AQ50" s="61" t="s">
        <v>21</v>
      </c>
      <c r="AR50" s="62"/>
      <c r="AS50" s="61" t="s">
        <v>22</v>
      </c>
      <c r="AT50" s="62"/>
      <c r="AU50" s="65" t="s">
        <v>23</v>
      </c>
    </row>
    <row r="51" spans="2:47" ht="187.5" customHeight="1" thickBot="1">
      <c r="B51" s="74"/>
      <c r="C51" s="77"/>
      <c r="D51" s="80"/>
      <c r="E51" s="83"/>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59"/>
      <c r="AO51" s="59"/>
      <c r="AP51" s="59"/>
      <c r="AQ51" s="63"/>
      <c r="AR51" s="64"/>
      <c r="AS51" s="63"/>
      <c r="AT51" s="64"/>
      <c r="AU51" s="66"/>
    </row>
    <row r="52" spans="2:47" ht="28.5" customHeight="1" thickBot="1">
      <c r="B52" s="74"/>
      <c r="C52" s="77"/>
      <c r="D52" s="80"/>
      <c r="E52" s="83"/>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59"/>
      <c r="AO52" s="59"/>
      <c r="AP52" s="59"/>
      <c r="AQ52" s="68" t="s">
        <v>20</v>
      </c>
      <c r="AR52" s="69"/>
      <c r="AS52" s="70" t="s">
        <v>20</v>
      </c>
      <c r="AT52" s="71"/>
      <c r="AU52" s="67"/>
    </row>
    <row r="53" spans="2:47" ht="28.5" customHeight="1" thickBot="1">
      <c r="B53" s="75"/>
      <c r="C53" s="78"/>
      <c r="D53" s="81"/>
      <c r="E53" s="84"/>
      <c r="F53" s="25"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60"/>
      <c r="AO53" s="60"/>
      <c r="AP53" s="60"/>
      <c r="AQ53" s="70"/>
      <c r="AR53" s="71"/>
      <c r="AS53" s="70"/>
      <c r="AT53" s="71"/>
      <c r="AU53" s="67"/>
    </row>
    <row r="54" spans="2:47" ht="28.5" customHeight="1" thickBot="1">
      <c r="B54" s="40">
        <f>B36+1</f>
        <v>11</v>
      </c>
      <c r="C54" s="90">
        <f t="array" ref="C54">IF(ISERROR(INDEX(مسودة!$C$52:$AV$81,SMALL(IF((مسودة!$AU$52:$AU$81="راسب"),ROW(مسودة!$C$52:$AV$81)-MIN(ROW(مسودة!$C$52:$AV$81))+1,""),ROW(A1)),COLUMN(A1))),"",INDEX(مسودة!$C$52:$AV$81,SMALL(IF((مسودة!$AU$52:$AU$81="راسب"),ROW(مسودة!$C$52:$AV$81)-MIN(ROW(مسودة!$C$52:$AV$81))+1,""),ROW(A1)),COLUMN(A1)))</f>
        <v>620</v>
      </c>
      <c r="D54" s="87" t="str">
        <f>IF(C54&lt;&gt;"",VLOOKUP(C54,مسودة!$C$52:$D$81,2,0),"")</f>
        <v xml:space="preserve">بدر عبد السلام </v>
      </c>
      <c r="E54" s="87">
        <f>IF(C54&lt;&gt;"",VLOOKUP(C54,مسودة!$C$52:$E$81,3,0),"")</f>
        <v>222</v>
      </c>
      <c r="F54" s="11" t="s">
        <v>30</v>
      </c>
      <c r="G54" s="33">
        <f t="array" ref="G54">IF($C$54="","",IFERROR(MAX(IF((ROW(مسودة!$C$52:$C$81)=SMALL(IF((ROW(مسودة!$C$52:$C$81)*(مسودة!$C$52:$C$81=$C$54)),ROW(مسودة!$C$52:$C$81)),ROW()-ROW(G54)+1)),مسودة!G52:'مسودة'!G$81)),0))</f>
        <v>15</v>
      </c>
      <c r="H54" s="33">
        <f t="array" ref="H54">IF($C$54="","",IFERROR(MAX(IF((ROW(مسودة!$C$52:$C$81)=SMALL(IF((ROW(مسودة!$C$52:$C$81)*(مسودة!$C$52:$C$81=$C$54)),ROW(مسودة!$C$52:$C$81)),ROW()-ROW(H54)+1)),مسودة!H52:'مسودة'!H$81)),0))</f>
        <v>38</v>
      </c>
      <c r="I54" s="33">
        <f t="array" ref="I54">IF($C$54="","",IFERROR(MAX(IF((ROW(مسودة!$C$52:$C$81)=SMALL(IF((ROW(مسودة!$C$52:$C$81)*(مسودة!$C$52:$C$81=$C$54)),ROW(مسودة!$C$52:$C$81)),ROW()-ROW(I54)+1)),مسودة!I52:'مسودة'!I$81)),0))</f>
        <v>53</v>
      </c>
      <c r="J54" s="33">
        <f t="array" ref="J54">IF($C$54="","",IFERROR(MAX(IF((ROW(مسودة!$C$52:$C$81)=SMALL(IF((ROW(مسودة!$C$52:$C$81)*(مسودة!$C$52:$C$81=$C$54)),ROW(مسودة!$C$52:$C$81)),ROW()-ROW(J54)+1)),مسودة!J52:'مسودة'!J$81)),0))</f>
        <v>14</v>
      </c>
      <c r="K54" s="33">
        <f t="array" ref="K54">IF($C$54="","",IFERROR(MAX(IF((ROW(مسودة!$C$52:$C$81)=SMALL(IF((ROW(مسودة!$C$52:$C$81)*(مسودة!$C$52:$C$81=$C$54)),ROW(مسودة!$C$52:$C$81)),ROW()-ROW(K54)+1)),مسودة!K52:'مسودة'!K$81)),0))</f>
        <v>25</v>
      </c>
      <c r="L54" s="33">
        <f t="array" ref="L54">IF($C$54="","",IFERROR(MAX(IF((ROW(مسودة!$C$52:$C$81)=SMALL(IF((ROW(مسودة!$C$52:$C$81)*(مسودة!$C$52:$C$81=$C$54)),ROW(مسودة!$C$52:$C$81)),ROW()-ROW(L54)+1)),مسودة!L52:'مسودة'!L$81)),0))</f>
        <v>39</v>
      </c>
      <c r="M54" s="33">
        <f t="array" ref="M54">IF($C$54="","",IFERROR(MAX(IF((ROW(مسودة!$C$52:$C$81)=SMALL(IF((ROW(مسودة!$C$52:$C$81)*(مسودة!$C$52:$C$81=$C$54)),ROW(مسودة!$C$52:$C$81)),ROW()-ROW(M54)+1)),مسودة!M52:'مسودة'!M$81)),0))</f>
        <v>8</v>
      </c>
      <c r="N54" s="33">
        <f t="array" ref="N54">IF($C$54="","",IFERROR(MAX(IF((ROW(مسودة!$C$52:$C$81)=SMALL(IF((ROW(مسودة!$C$52:$C$81)*(مسودة!$C$52:$C$81=$C$54)),ROW(مسودة!$C$52:$C$81)),ROW()-ROW(N54)+1)),مسودة!N52:'مسودة'!N$81)),0))</f>
        <v>11</v>
      </c>
      <c r="O54" s="33">
        <f t="array" ref="O54">IF($C$54="","",IFERROR(MAX(IF((ROW(مسودة!$C$52:$C$81)=SMALL(IF((ROW(مسودة!$C$52:$C$81)*(مسودة!$C$52:$C$81=$C$54)),ROW(مسودة!$C$52:$C$81)),ROW()-ROW(O54)+1)),مسودة!O52:'مسودة'!O$81)),0))</f>
        <v>19</v>
      </c>
      <c r="P54" s="33">
        <f t="array" ref="P54">IF($C$54="","",IFERROR(MAX(IF((ROW(مسودة!$C$52:$C$81)=SMALL(IF((ROW(مسودة!$C$52:$C$81)*(مسودة!$C$52:$C$81=$C$54)),ROW(مسودة!$C$52:$C$81)),ROW()-ROW(P54)+1)),مسودة!P52:'مسودة'!P$81)),0))</f>
        <v>19</v>
      </c>
      <c r="Q54" s="33">
        <f t="array" ref="Q54">IF($C$54="","",IFERROR(MAX(IF((ROW(مسودة!$C$52:$C$81)=SMALL(IF((ROW(مسودة!$C$52:$C$81)*(مسودة!$C$52:$C$81=$C$54)),ROW(مسودة!$C$52:$C$81)),ROW()-ROW(Q54)+1)),مسودة!Q52:'مسودة'!Q$81)),0))</f>
        <v>18</v>
      </c>
      <c r="R54" s="33">
        <f t="array" ref="R54">IF($C$54="","",IFERROR(MAX(IF((ROW(مسودة!$C$52:$C$81)=SMALL(IF((ROW(مسودة!$C$52:$C$81)*(مسودة!$C$52:$C$81=$C$54)),ROW(مسودة!$C$52:$C$81)),ROW()-ROW(R54)+1)),مسودة!R52:'مسودة'!R$81)),0))</f>
        <v>37</v>
      </c>
      <c r="S54" s="33">
        <f t="array" ref="S54">IF($C$54="","",IFERROR(MAX(IF((ROW(مسودة!$C$52:$C$81)=SMALL(IF((ROW(مسودة!$C$52:$C$81)*(مسودة!$C$52:$C$81=$C$54)),ROW(مسودة!$C$52:$C$81)),ROW()-ROW(S54)+1)),مسودة!S52:'مسودة'!S$81)),0))</f>
        <v>17</v>
      </c>
      <c r="T54" s="33">
        <f t="array" ref="T54">IF($C$54="","",IFERROR(MAX(IF((ROW(مسودة!$C$52:$C$81)=SMALL(IF((ROW(مسودة!$C$52:$C$81)*(مسودة!$C$52:$C$81=$C$54)),ROW(مسودة!$C$52:$C$81)),ROW()-ROW(T54)+1)),مسودة!T52:'مسودة'!T$81)),0))</f>
        <v>10</v>
      </c>
      <c r="U54" s="33">
        <f t="array" ref="U54">IF($C$54="","",IFERROR(MAX(IF((ROW(مسودة!$C$52:$C$81)=SMALL(IF((ROW(مسودة!$C$52:$C$81)*(مسودة!$C$52:$C$81=$C$54)),ROW(مسودة!$C$52:$C$81)),ROW()-ROW(U54)+1)),مسودة!U52:'مسودة'!U$81)),0))</f>
        <v>27</v>
      </c>
      <c r="V54" s="33">
        <f t="array" ref="V54">IF($C$54="","",IFERROR(MAX(IF((ROW(مسودة!$C$52:$C$81)=SMALL(IF((ROW(مسودة!$C$52:$C$81)*(مسودة!$C$52:$C$81=$C$54)),ROW(مسودة!$C$52:$C$81)),ROW()-ROW(V54)+1)),مسودة!V52:'مسودة'!V$81)),0))</f>
        <v>14</v>
      </c>
      <c r="W54" s="33">
        <f t="array" ref="W54">IF($C$54="","",IFERROR(MAX(IF((ROW(مسودة!$C$52:$C$81)=SMALL(IF((ROW(مسودة!$C$52:$C$81)*(مسودة!$C$52:$C$81=$C$54)),ROW(مسودة!$C$52:$C$81)),ROW()-ROW(W54)+1)),مسودة!W52:'مسودة'!W$81)),0))</f>
        <v>12</v>
      </c>
      <c r="X54" s="33">
        <f t="array" ref="X54">IF($C$54="","",IFERROR(MAX(IF((ROW(مسودة!$C$52:$C$81)=SMALL(IF((ROW(مسودة!$C$52:$C$81)*(مسودة!$C$52:$C$81=$C$54)),ROW(مسودة!$C$52:$C$81)),ROW()-ROW(X54)+1)),مسودة!X52:'مسودة'!X$81)),0))</f>
        <v>26</v>
      </c>
      <c r="Y54" s="33">
        <f t="array" ref="Y54">IF($C$54="","",IFERROR(MAX(IF((ROW(مسودة!$C$52:$C$81)=SMALL(IF((ROW(مسودة!$C$52:$C$81)*(مسودة!$C$52:$C$81=$C$54)),ROW(مسودة!$C$52:$C$81)),ROW()-ROW(Y54)+1)),مسودة!Y52:'مسودة'!Y$81)),0))</f>
        <v>4</v>
      </c>
      <c r="Z54" s="33">
        <f t="array" ref="Z54">IF($C$54="","",IFERROR(MAX(IF((ROW(مسودة!$C$52:$C$81)=SMALL(IF((ROW(مسودة!$C$52:$C$81)*(مسودة!$C$52:$C$81=$C$54)),ROW(مسودة!$C$52:$C$81)),ROW()-ROW(Z54)+1)),مسودة!Z52:'مسودة'!Z$81)),0))</f>
        <v>18</v>
      </c>
      <c r="AA54" s="33">
        <f t="array" ref="AA54">IF($C$54="","",IFERROR(MAX(IF((ROW(مسودة!$C$52:$C$81)=SMALL(IF((ROW(مسودة!$C$52:$C$81)*(مسودة!$C$52:$C$81=$C$54)),ROW(مسودة!$C$52:$C$81)),ROW()-ROW(AA54)+1)),مسودة!AA52:'مسودة'!AA$81)),0))</f>
        <v>22</v>
      </c>
      <c r="AB54" s="33">
        <f t="array" ref="AB54">IF($C$54="","",IFERROR(MAX(IF((ROW(مسودة!$C$52:$C$81)=SMALL(IF((ROW(مسودة!$C$52:$C$81)*(مسودة!$C$52:$C$81=$C$54)),ROW(مسودة!$C$52:$C$81)),ROW()-ROW(AB54)+1)),مسودة!AB52:'مسودة'!AB$81)),0))</f>
        <v>12</v>
      </c>
      <c r="AC54" s="33">
        <f t="array" ref="AC54">IF($C$54="","",IFERROR(MAX(IF((ROW(مسودة!$C$52:$C$81)=SMALL(IF((ROW(مسودة!$C$52:$C$81)*(مسودة!$C$52:$C$81=$C$54)),ROW(مسودة!$C$52:$C$81)),ROW()-ROW(AC54)+1)),مسودة!AC52:'مسودة'!AC$81)),0))</f>
        <v>21</v>
      </c>
      <c r="AD54" s="33">
        <f t="array" ref="AD54">IF($C$54="","",IFERROR(MAX(IF((ROW(مسودة!$C$52:$C$81)=SMALL(IF((ROW(مسودة!$C$52:$C$81)*(مسودة!$C$52:$C$81=$C$54)),ROW(مسودة!$C$52:$C$81)),ROW()-ROW(AD54)+1)),مسودة!AD52:'مسودة'!AD$81)),0))</f>
        <v>33</v>
      </c>
      <c r="AE54" s="33">
        <f t="array" ref="AE54">IF($C$54="","",IFERROR(MAX(IF((ROW(مسودة!$C$52:$C$81)=SMALL(IF((ROW(مسودة!$C$52:$C$81)*(مسودة!$C$52:$C$81=$C$54)),ROW(مسودة!$C$52:$C$81)),ROW()-ROW(AE54)+1)),مسودة!AE52:'مسودة'!AE$81)),0))</f>
        <v>10</v>
      </c>
      <c r="AF54" s="33">
        <f t="array" ref="AF54">IF($C$54="","",IFERROR(MAX(IF((ROW(مسودة!$C$52:$C$81)=SMALL(IF((ROW(مسودة!$C$52:$C$81)*(مسودة!$C$52:$C$81=$C$54)),ROW(مسودة!$C$52:$C$81)),ROW()-ROW(AF54)+1)),مسودة!AF52:'مسودة'!AF$81)),0))</f>
        <v>25</v>
      </c>
      <c r="AG54" s="33">
        <f t="array" ref="AG54">IF($C$54="","",IFERROR(MAX(IF((ROW(مسودة!$C$52:$C$81)=SMALL(IF((ROW(مسودة!$C$52:$C$81)*(مسودة!$C$52:$C$81=$C$54)),ROW(مسودة!$C$52:$C$81)),ROW()-ROW(AG54)+1)),مسودة!AG52:'مسودة'!AG$81)),0))</f>
        <v>35</v>
      </c>
      <c r="AH54" s="33">
        <f t="array" ref="AH54">IF($C$54="","",IFERROR(MAX(IF((ROW(مسودة!$C$52:$C$81)=SMALL(IF((ROW(مسودة!$C$52:$C$81)*(مسودة!$C$52:$C$81=$C$54)),ROW(مسودة!$C$52:$C$81)),ROW()-ROW(AH54)+1)),مسودة!AH52:'مسودة'!AH$81)),0))</f>
        <v>5</v>
      </c>
      <c r="AI54" s="33">
        <f t="array" ref="AI54">IF($C$54="","",IFERROR(MAX(IF((ROW(مسودة!$C$52:$C$81)=SMALL(IF((ROW(مسودة!$C$52:$C$81)*(مسودة!$C$52:$C$81=$C$54)),ROW(مسودة!$C$52:$C$81)),ROW()-ROW(AI54)+1)),مسودة!AI52:'مسودة'!AI$81)),0))</f>
        <v>4</v>
      </c>
      <c r="AJ54" s="33">
        <f t="array" ref="AJ54">IF($C$54="","",IFERROR(MAX(IF((ROW(مسودة!$C$52:$C$81)=SMALL(IF((ROW(مسودة!$C$52:$C$81)*(مسودة!$C$52:$C$81=$C$54)),ROW(مسودة!$C$52:$C$81)),ROW()-ROW(AJ54)+1)),مسودة!AJ52:'مسودة'!AJ$81)),0))</f>
        <v>9</v>
      </c>
      <c r="AK54" s="33">
        <f t="array" ref="AK54">IF($C$54="","",IFERROR(MAX(IF((ROW(مسودة!$C$52:$C$81)=SMALL(IF((ROW(مسودة!$C$52:$C$81)*(مسودة!$C$52:$C$81=$C$54)),ROW(مسودة!$C$52:$C$81)),ROW()-ROW(AK54)+1)),مسودة!AK52:'مسودة'!AK$81)),0))</f>
        <v>3</v>
      </c>
      <c r="AL54" s="33">
        <f t="array" ref="AL54">IF($C$54="","",IFERROR(MAX(IF((ROW(مسودة!$C$52:$C$81)=SMALL(IF((ROW(مسودة!$C$52:$C$81)*(مسودة!$C$52:$C$81=$C$54)),ROW(مسودة!$C$52:$C$81)),ROW()-ROW(AL54)+1)),مسودة!AL52:'مسودة'!AL$81)),0))</f>
        <v>4</v>
      </c>
      <c r="AM54" s="33">
        <f t="array" ref="AM54">IF($C$54="","",IFERROR(MAX(IF((ROW(مسودة!$C$52:$C$81)=SMALL(IF((ROW(مسودة!$C$52:$C$81)*(مسودة!$C$52:$C$81=$C$54)),ROW(مسودة!$C$52:$C$81)),ROW()-ROW(AM54)+1)),مسودة!AM52:'مسودة'!AM$81)),0))</f>
        <v>7</v>
      </c>
      <c r="AN54" s="54"/>
      <c r="AO54" s="54"/>
      <c r="AP54" s="47"/>
      <c r="AQ54" s="41"/>
      <c r="AR54" s="41"/>
      <c r="AS54" s="41"/>
      <c r="AT54" s="41"/>
      <c r="AU54" s="95" t="str">
        <f>IFERROR(LOOKUP(2,1/((مسودة!$C$52:$C$81=C54)*(مسودة!$F$52:$F$81=F54)),مسودة!$AV$52:$AV$81),"")</f>
        <v>له دور ثانٍ في : إنجليزي، رياضيات،</v>
      </c>
    </row>
    <row r="55" spans="2:47" ht="28.5" customHeight="1" thickBot="1">
      <c r="B55" s="40"/>
      <c r="C55" s="91"/>
      <c r="D55" s="43"/>
      <c r="E55" s="43"/>
      <c r="F55" s="11" t="s">
        <v>31</v>
      </c>
      <c r="G55" s="33">
        <f t="array" ref="G55">IF($C$54="","",IFERROR(MAX(IF((ROW(مسودة!$C$52:$C$81)=SMALL(IF((ROW(مسودة!$C$52:$C$81)*(مسودة!$C$52:$C$81=$C$54)),ROW(مسودة!$C$52:$C$81)),ROW()-ROW(G55)+1)),مسودة!G53:'مسودة'!G$81)),0))</f>
        <v>15</v>
      </c>
      <c r="H55" s="33">
        <f t="array" ref="H55">IF($C$54="","",IFERROR(MAX(IF((ROW(مسودة!$C$52:$C$81)=SMALL(IF((ROW(مسودة!$C$52:$C$81)*(مسودة!$C$52:$C$81=$C$54)),ROW(مسودة!$C$52:$C$81)),ROW()-ROW(H55)+1)),مسودة!H53:'مسودة'!H$81)),0))</f>
        <v>49</v>
      </c>
      <c r="I55" s="33">
        <f t="array" ref="I55">IF($C$54="","",IFERROR(MAX(IF((ROW(مسودة!$C$52:$C$81)=SMALL(IF((ROW(مسودة!$C$52:$C$81)*(مسودة!$C$52:$C$81=$C$54)),ROW(مسودة!$C$52:$C$81)),ROW()-ROW(I55)+1)),مسودة!I53:'مسودة'!I$81)),0))</f>
        <v>64</v>
      </c>
      <c r="J55" s="33">
        <f t="array" ref="J55">IF($C$54="","",IFERROR(MAX(IF((ROW(مسودة!$C$52:$C$81)=SMALL(IF((ROW(مسودة!$C$52:$C$81)*(مسودة!$C$52:$C$81=$C$54)),ROW(مسودة!$C$52:$C$81)),ROW()-ROW(J55)+1)),مسودة!J53:'مسودة'!J$81)),0))</f>
        <v>22</v>
      </c>
      <c r="K55" s="33">
        <f t="array" ref="K55">IF($C$54="","",IFERROR(MAX(IF((ROW(مسودة!$C$52:$C$81)=SMALL(IF((ROW(مسودة!$C$52:$C$81)*(مسودة!$C$52:$C$81=$C$54)),ROW(مسودة!$C$52:$C$81)),ROW()-ROW(K55)+1)),مسودة!K53:'مسودة'!K$81)),0))</f>
        <v>20</v>
      </c>
      <c r="L55" s="33">
        <f t="array" ref="L55">IF($C$54="","",IFERROR(MAX(IF((ROW(مسودة!$C$52:$C$81)=SMALL(IF((ROW(مسودة!$C$52:$C$81)*(مسودة!$C$52:$C$81=$C$54)),ROW(مسودة!$C$52:$C$81)),ROW()-ROW(L55)+1)),مسودة!L53:'مسودة'!L$81)),0))</f>
        <v>42</v>
      </c>
      <c r="M55" s="33">
        <f t="array" ref="M55">IF($C$54="","",IFERROR(MAX(IF((ROW(مسودة!$C$52:$C$81)=SMALL(IF((ROW(مسودة!$C$52:$C$81)*(مسودة!$C$52:$C$81=$C$54)),ROW(مسودة!$C$52:$C$81)),ROW()-ROW(M55)+1)),مسودة!M53:'مسودة'!M$81)),0))</f>
        <v>8</v>
      </c>
      <c r="N55" s="33">
        <f t="array" ref="N55">IF($C$54="","",IFERROR(MAX(IF((ROW(مسودة!$C$52:$C$81)=SMALL(IF((ROW(مسودة!$C$52:$C$81)*(مسودة!$C$52:$C$81=$C$54)),ROW(مسودة!$C$52:$C$81)),ROW()-ROW(N55)+1)),مسودة!N53:'مسودة'!N$81)),0))</f>
        <v>8</v>
      </c>
      <c r="O55" s="33">
        <f t="array" ref="O55">IF($C$54="","",IFERROR(MAX(IF((ROW(مسودة!$C$52:$C$81)=SMALL(IF((ROW(مسودة!$C$52:$C$81)*(مسودة!$C$52:$C$81=$C$54)),ROW(مسودة!$C$52:$C$81)),ROW()-ROW(O55)+1)),مسودة!O53:'مسودة'!O$81)),0))</f>
        <v>16</v>
      </c>
      <c r="P55" s="33">
        <f t="array" ref="P55">IF($C$54="","",IFERROR(MAX(IF((ROW(مسودة!$C$52:$C$81)=SMALL(IF((ROW(مسودة!$C$52:$C$81)*(مسودة!$C$52:$C$81=$C$54)),ROW(مسودة!$C$52:$C$81)),ROW()-ROW(P55)+1)),مسودة!P53:'مسودة'!P$81)),0))</f>
        <v>12</v>
      </c>
      <c r="Q55" s="33">
        <f t="array" ref="Q55">IF($C$54="","",IFERROR(MAX(IF((ROW(مسودة!$C$52:$C$81)=SMALL(IF((ROW(مسودة!$C$52:$C$81)*(مسودة!$C$52:$C$81=$C$54)),ROW(مسودة!$C$52:$C$81)),ROW()-ROW(Q55)+1)),مسودة!Q53:'مسودة'!Q$81)),0))</f>
        <v>20</v>
      </c>
      <c r="R55" s="33">
        <f t="array" ref="R55">IF($C$54="","",IFERROR(MAX(IF((ROW(مسودة!$C$52:$C$81)=SMALL(IF((ROW(مسودة!$C$52:$C$81)*(مسودة!$C$52:$C$81=$C$54)),ROW(مسودة!$C$52:$C$81)),ROW()-ROW(R55)+1)),مسودة!R53:'مسودة'!R$81)),0))</f>
        <v>32</v>
      </c>
      <c r="S55" s="33">
        <f t="array" ref="S55">IF($C$54="","",IFERROR(MAX(IF((ROW(مسودة!$C$52:$C$81)=SMALL(IF((ROW(مسودة!$C$52:$C$81)*(مسودة!$C$52:$C$81=$C$54)),ROW(مسودة!$C$52:$C$81)),ROW()-ROW(S55)+1)),مسودة!S53:'مسودة'!S$81)),0))</f>
        <v>16</v>
      </c>
      <c r="T55" s="33">
        <f t="array" ref="T55">IF($C$54="","",IFERROR(MAX(IF((ROW(مسودة!$C$52:$C$81)=SMALL(IF((ROW(مسودة!$C$52:$C$81)*(مسودة!$C$52:$C$81=$C$54)),ROW(مسودة!$C$52:$C$81)),ROW()-ROW(T55)+1)),مسودة!T53:'مسودة'!T$81)),0))</f>
        <v>19</v>
      </c>
      <c r="U55" s="33">
        <f t="array" ref="U55">IF($C$54="","",IFERROR(MAX(IF((ROW(مسودة!$C$52:$C$81)=SMALL(IF((ROW(مسودة!$C$52:$C$81)*(مسودة!$C$52:$C$81=$C$54)),ROW(مسودة!$C$52:$C$81)),ROW()-ROW(U55)+1)),مسودة!U53:'مسودة'!U$81)),0))</f>
        <v>35</v>
      </c>
      <c r="V55" s="33">
        <f t="array" ref="V55">IF($C$54="","",IFERROR(MAX(IF((ROW(مسودة!$C$52:$C$81)=SMALL(IF((ROW(مسودة!$C$52:$C$81)*(مسودة!$C$52:$C$81=$C$54)),ROW(مسودة!$C$52:$C$81)),ROW()-ROW(V55)+1)),مسودة!V53:'مسودة'!V$81)),0))</f>
        <v>19</v>
      </c>
      <c r="W55" s="33">
        <f t="array" ref="W55">IF($C$54="","",IFERROR(MAX(IF((ROW(مسودة!$C$52:$C$81)=SMALL(IF((ROW(مسودة!$C$52:$C$81)*(مسودة!$C$52:$C$81=$C$54)),ROW(مسودة!$C$52:$C$81)),ROW()-ROW(W55)+1)),مسودة!W53:'مسودة'!W$81)),0))</f>
        <v>17</v>
      </c>
      <c r="X55" s="33">
        <f t="array" ref="X55">IF($C$54="","",IFERROR(MAX(IF((ROW(مسودة!$C$52:$C$81)=SMALL(IF((ROW(مسودة!$C$52:$C$81)*(مسودة!$C$52:$C$81=$C$54)),ROW(مسودة!$C$52:$C$81)),ROW()-ROW(X55)+1)),مسودة!X53:'مسودة'!X$81)),0))</f>
        <v>36</v>
      </c>
      <c r="Y55" s="33">
        <f t="array" ref="Y55">IF($C$54="","",IFERROR(MAX(IF((ROW(مسودة!$C$52:$C$81)=SMALL(IF((ROW(مسودة!$C$52:$C$81)*(مسودة!$C$52:$C$81=$C$54)),ROW(مسودة!$C$52:$C$81)),ROW()-ROW(Y55)+1)),مسودة!Y53:'مسودة'!Y$81)),0))</f>
        <v>3</v>
      </c>
      <c r="Z55" s="33">
        <f t="array" ref="Z55">IF($C$54="","",IFERROR(MAX(IF((ROW(مسودة!$C$52:$C$81)=SMALL(IF((ROW(مسودة!$C$52:$C$81)*(مسودة!$C$52:$C$81=$C$54)),ROW(مسودة!$C$52:$C$81)),ROW()-ROW(Z55)+1)),مسودة!Z53:'مسودة'!Z$81)),0))</f>
        <v>16</v>
      </c>
      <c r="AA55" s="33">
        <f t="array" ref="AA55">IF($C$54="","",IFERROR(MAX(IF((ROW(مسودة!$C$52:$C$81)=SMALL(IF((ROW(مسودة!$C$52:$C$81)*(مسودة!$C$52:$C$81=$C$54)),ROW(مسودة!$C$52:$C$81)),ROW()-ROW(AA55)+1)),مسودة!AA53:'مسودة'!AA$81)),0))</f>
        <v>19</v>
      </c>
      <c r="AB55" s="33">
        <f t="array" ref="AB55">IF($C$54="","",IFERROR(MAX(IF((ROW(مسودة!$C$52:$C$81)=SMALL(IF((ROW(مسودة!$C$52:$C$81)*(مسودة!$C$52:$C$81=$C$54)),ROW(مسودة!$C$52:$C$81)),ROW()-ROW(AB55)+1)),مسودة!AB53:'مسودة'!AB$81)),0))</f>
        <v>11</v>
      </c>
      <c r="AC55" s="33">
        <f t="array" ref="AC55">IF($C$54="","",IFERROR(MAX(IF((ROW(مسودة!$C$52:$C$81)=SMALL(IF((ROW(مسودة!$C$52:$C$81)*(مسودة!$C$52:$C$81=$C$54)),ROW(مسودة!$C$52:$C$81)),ROW()-ROW(AC55)+1)),مسودة!AC53:'مسودة'!AC$81)),0))</f>
        <v>13</v>
      </c>
      <c r="AD55" s="33">
        <f t="array" ref="AD55">IF($C$54="","",IFERROR(MAX(IF((ROW(مسودة!$C$52:$C$81)=SMALL(IF((ROW(مسودة!$C$52:$C$81)*(مسودة!$C$52:$C$81=$C$54)),ROW(مسودة!$C$52:$C$81)),ROW()-ROW(AD55)+1)),مسودة!AD53:'مسودة'!AD$81)),0))</f>
        <v>24</v>
      </c>
      <c r="AE55" s="33">
        <f t="array" ref="AE55">IF($C$54="","",IFERROR(MAX(IF((ROW(مسودة!$C$52:$C$81)=SMALL(IF((ROW(مسودة!$C$52:$C$81)*(مسودة!$C$52:$C$81=$C$54)),ROW(مسودة!$C$52:$C$81)),ROW()-ROW(AE55)+1)),مسودة!AE53:'مسودة'!AE$81)),0))</f>
        <v>11</v>
      </c>
      <c r="AF55" s="33">
        <f t="array" ref="AF55">IF($C$54="","",IFERROR(MAX(IF((ROW(مسودة!$C$52:$C$81)=SMALL(IF((ROW(مسودة!$C$52:$C$81)*(مسودة!$C$52:$C$81=$C$54)),ROW(مسودة!$C$52:$C$81)),ROW()-ROW(AF55)+1)),مسودة!AF53:'مسودة'!AF$81)),0))</f>
        <v>16</v>
      </c>
      <c r="AG55" s="33">
        <f t="array" ref="AG55">IF($C$54="","",IFERROR(MAX(IF((ROW(مسودة!$C$52:$C$81)=SMALL(IF((ROW(مسودة!$C$52:$C$81)*(مسودة!$C$52:$C$81=$C$54)),ROW(مسودة!$C$52:$C$81)),ROW()-ROW(AG55)+1)),مسودة!AG53:'مسودة'!AG$81)),0))</f>
        <v>27</v>
      </c>
      <c r="AH55" s="33">
        <f t="array" ref="AH55">IF($C$54="","",IFERROR(MAX(IF((ROW(مسودة!$C$52:$C$81)=SMALL(IF((ROW(مسودة!$C$52:$C$81)*(مسودة!$C$52:$C$81=$C$54)),ROW(مسودة!$C$52:$C$81)),ROW()-ROW(AH55)+1)),مسودة!AH53:'مسودة'!AH$81)),0))</f>
        <v>7</v>
      </c>
      <c r="AI55" s="33">
        <f t="array" ref="AI55">IF($C$54="","",IFERROR(MAX(IF((ROW(مسودة!$C$52:$C$81)=SMALL(IF((ROW(مسودة!$C$52:$C$81)*(مسودة!$C$52:$C$81=$C$54)),ROW(مسودة!$C$52:$C$81)),ROW()-ROW(AI55)+1)),مسودة!AI53:'مسودة'!AI$81)),0))</f>
        <v>24</v>
      </c>
      <c r="AJ55" s="33">
        <f t="array" ref="AJ55">IF($C$54="","",IFERROR(MAX(IF((ROW(مسودة!$C$52:$C$81)=SMALL(IF((ROW(مسودة!$C$52:$C$81)*(مسودة!$C$52:$C$81=$C$54)),ROW(مسودة!$C$52:$C$81)),ROW()-ROW(AJ55)+1)),مسودة!AJ53:'مسودة'!AJ$81)),0))</f>
        <v>31</v>
      </c>
      <c r="AK55" s="33">
        <f t="array" ref="AK55">IF($C$54="","",IFERROR(MAX(IF((ROW(مسودة!$C$52:$C$81)=SMALL(IF((ROW(مسودة!$C$52:$C$81)*(مسودة!$C$52:$C$81=$C$54)),ROW(مسودة!$C$52:$C$81)),ROW()-ROW(AK55)+1)),مسودة!AK53:'مسودة'!AK$81)),0))</f>
        <v>3</v>
      </c>
      <c r="AL55" s="33">
        <f t="array" ref="AL55">IF($C$54="","",IFERROR(MAX(IF((ROW(مسودة!$C$52:$C$81)=SMALL(IF((ROW(مسودة!$C$52:$C$81)*(مسودة!$C$52:$C$81=$C$54)),ROW(مسودة!$C$52:$C$81)),ROW()-ROW(AL55)+1)),مسودة!AL53:'مسودة'!AL$81)),0))</f>
        <v>10</v>
      </c>
      <c r="AM55" s="33">
        <f t="array" ref="AM55">IF($C$54="","",IFERROR(MAX(IF((ROW(مسودة!$C$52:$C$81)=SMALL(IF((ROW(مسودة!$C$52:$C$81)*(مسودة!$C$52:$C$81=$C$54)),ROW(مسودة!$C$52:$C$81)),ROW()-ROW(AM55)+1)),مسودة!AM53:'مسودة'!AM$81)),0))</f>
        <v>13</v>
      </c>
      <c r="AN55" s="48"/>
      <c r="AO55" s="48"/>
      <c r="AP55" s="48"/>
      <c r="AQ55" s="41"/>
      <c r="AR55" s="41"/>
      <c r="AS55" s="41"/>
      <c r="AT55" s="41"/>
      <c r="AU55" s="96"/>
    </row>
    <row r="56" spans="2:47" ht="28.5" thickBot="1">
      <c r="B56" s="40"/>
      <c r="C56" s="85"/>
      <c r="D56" s="43"/>
      <c r="E56" s="43"/>
      <c r="F56" s="14" t="s">
        <v>32</v>
      </c>
      <c r="G56" s="33">
        <f t="array" ref="G56">IF($C$54="","",IFERROR(MAX(IF((ROW(مسودة!$C$52:$C$81)=SMALL(IF((ROW(مسودة!$C$52:$C$81)*(مسودة!$C$52:$C$81=$C$54)),ROW(مسودة!$C$52:$C$81)),ROW()-ROW(G56)+1)),مسودة!G54:'مسودة'!G$81)),0))</f>
        <v>30</v>
      </c>
      <c r="H56" s="33">
        <f t="array" ref="H56">IF($C$54="","",IFERROR(MAX(IF((ROW(مسودة!$C$52:$C$81)=SMALL(IF((ROW(مسودة!$C$52:$C$81)*(مسودة!$C$52:$C$81=$C$54)),ROW(مسودة!$C$52:$C$81)),ROW()-ROW(H56)+1)),مسودة!H54:'مسودة'!H$81)),0))</f>
        <v>87</v>
      </c>
      <c r="I56" s="33">
        <f t="array" ref="I56">IF($C$54="","",IFERROR(MAX(IF((ROW(مسودة!$C$52:$C$81)=SMALL(IF((ROW(مسودة!$C$52:$C$81)*(مسودة!$C$52:$C$81=$C$54)),ROW(مسودة!$C$52:$C$81)),ROW()-ROW(I56)+1)),مسودة!I54:'مسودة'!I$81)),0))</f>
        <v>117</v>
      </c>
      <c r="J56" s="33">
        <f t="array" ref="J56">IF($C$54="","",IFERROR(MAX(IF((ROW(مسودة!$C$52:$C$81)=SMALL(IF((ROW(مسودة!$C$52:$C$81)*(مسودة!$C$52:$C$81=$C$54)),ROW(مسودة!$C$52:$C$81)),ROW()-ROW(J56)+1)),مسودة!J54:'مسودة'!J$81)),0))</f>
        <v>36</v>
      </c>
      <c r="K56" s="33">
        <f t="array" ref="K56">IF($C$54="","",IFERROR(MAX(IF((ROW(مسودة!$C$52:$C$81)=SMALL(IF((ROW(مسودة!$C$52:$C$81)*(مسودة!$C$52:$C$81=$C$54)),ROW(مسودة!$C$52:$C$81)),ROW()-ROW(K56)+1)),مسودة!K54:'مسودة'!K$81)),0))</f>
        <v>45</v>
      </c>
      <c r="L56" s="33">
        <f t="array" ref="L56">IF($C$54="","",IFERROR(MAX(IF((ROW(مسودة!$C$52:$C$81)=SMALL(IF((ROW(مسودة!$C$52:$C$81)*(مسودة!$C$52:$C$81=$C$54)),ROW(مسودة!$C$52:$C$81)),ROW()-ROW(L56)+1)),مسودة!L54:'مسودة'!L$81)),0))</f>
        <v>0</v>
      </c>
      <c r="M56" s="33">
        <f t="array" ref="M56">IF($C$54="","",IFERROR(MAX(IF((ROW(مسودة!$C$52:$C$81)=SMALL(IF((ROW(مسودة!$C$52:$C$81)*(مسودة!$C$52:$C$81=$C$54)),ROW(مسودة!$C$52:$C$81)),ROW()-ROW(M56)+1)),مسودة!M54:'مسودة'!M$81)),0))</f>
        <v>16</v>
      </c>
      <c r="N56" s="33">
        <f t="array" ref="N56">IF($C$54="","",IFERROR(MAX(IF((ROW(مسودة!$C$52:$C$81)=SMALL(IF((ROW(مسودة!$C$52:$C$81)*(مسودة!$C$52:$C$81=$C$54)),ROW(مسودة!$C$52:$C$81)),ROW()-ROW(N56)+1)),مسودة!N54:'مسودة'!N$81)),0))</f>
        <v>19</v>
      </c>
      <c r="O56" s="33">
        <f t="array" ref="O56">IF($C$54="","",IFERROR(MAX(IF((ROW(مسودة!$C$52:$C$81)=SMALL(IF((ROW(مسودة!$C$52:$C$81)*(مسودة!$C$52:$C$81=$C$54)),ROW(مسودة!$C$52:$C$81)),ROW()-ROW(O56)+1)),مسودة!O54:'مسودة'!O$81)),0))</f>
        <v>0</v>
      </c>
      <c r="P56" s="33">
        <f t="array" ref="P56">IF($C$54="","",IFERROR(MAX(IF((ROW(مسودة!$C$52:$C$81)=SMALL(IF((ROW(مسودة!$C$52:$C$81)*(مسودة!$C$52:$C$81=$C$54)),ROW(مسودة!$C$52:$C$81)),ROW()-ROW(P56)+1)),مسودة!P54:'مسودة'!P$81)),0))</f>
        <v>31</v>
      </c>
      <c r="Q56" s="33">
        <f t="array" ref="Q56">IF($C$54="","",IFERROR(MAX(IF((ROW(مسودة!$C$52:$C$81)=SMALL(IF((ROW(مسودة!$C$52:$C$81)*(مسودة!$C$52:$C$81=$C$54)),ROW(مسودة!$C$52:$C$81)),ROW()-ROW(Q56)+1)),مسودة!Q54:'مسودة'!Q$81)),0))</f>
        <v>38</v>
      </c>
      <c r="R56" s="33">
        <f t="array" ref="R56">IF($C$54="","",IFERROR(MAX(IF((ROW(مسودة!$C$52:$C$81)=SMALL(IF((ROW(مسودة!$C$52:$C$81)*(مسودة!$C$52:$C$81=$C$54)),ROW(مسودة!$C$52:$C$81)),ROW()-ROW(R56)+1)),مسودة!R54:'مسودة'!R$81)),0))</f>
        <v>69</v>
      </c>
      <c r="S56" s="33">
        <f t="array" ref="S56">IF($C$54="","",IFERROR(MAX(IF((ROW(مسودة!$C$52:$C$81)=SMALL(IF((ROW(مسودة!$C$52:$C$81)*(مسودة!$C$52:$C$81=$C$54)),ROW(مسودة!$C$52:$C$81)),ROW()-ROW(S56)+1)),مسودة!S54:'مسودة'!S$81)),0))</f>
        <v>33</v>
      </c>
      <c r="T56" s="33">
        <f t="array" ref="T56">IF($C$54="","",IFERROR(MAX(IF((ROW(مسودة!$C$52:$C$81)=SMALL(IF((ROW(مسودة!$C$52:$C$81)*(مسودة!$C$52:$C$81=$C$54)),ROW(مسودة!$C$52:$C$81)),ROW()-ROW(T56)+1)),مسودة!T54:'مسودة'!T$81)),0))</f>
        <v>29</v>
      </c>
      <c r="U56" s="33">
        <f t="array" ref="U56">IF($C$54="","",IFERROR(MAX(IF((ROW(مسودة!$C$52:$C$81)=SMALL(IF((ROW(مسودة!$C$52:$C$81)*(مسودة!$C$52:$C$81=$C$54)),ROW(مسودة!$C$52:$C$81)),ROW()-ROW(U56)+1)),مسودة!U54:'مسودة'!U$81)),0))</f>
        <v>62</v>
      </c>
      <c r="V56" s="33">
        <f t="array" ref="V56">IF($C$54="","",IFERROR(MAX(IF((ROW(مسودة!$C$52:$C$81)=SMALL(IF((ROW(مسودة!$C$52:$C$81)*(مسودة!$C$52:$C$81=$C$54)),ROW(مسودة!$C$52:$C$81)),ROW()-ROW(V56)+1)),مسودة!V54:'مسودة'!V$81)),0))</f>
        <v>33</v>
      </c>
      <c r="W56" s="33">
        <f t="array" ref="W56">IF($C$54="","",IFERROR(MAX(IF((ROW(مسودة!$C$52:$C$81)=SMALL(IF((ROW(مسودة!$C$52:$C$81)*(مسودة!$C$52:$C$81=$C$54)),ROW(مسودة!$C$52:$C$81)),ROW()-ROW(W56)+1)),مسودة!W54:'مسودة'!W$81)),0))</f>
        <v>29</v>
      </c>
      <c r="X56" s="33">
        <f t="array" ref="X56">IF($C$54="","",IFERROR(MAX(IF((ROW(مسودة!$C$52:$C$81)=SMALL(IF((ROW(مسودة!$C$52:$C$81)*(مسودة!$C$52:$C$81=$C$54)),ROW(مسودة!$C$52:$C$81)),ROW()-ROW(X56)+1)),مسودة!X54:'مسودة'!X$81)),0))</f>
        <v>62</v>
      </c>
      <c r="Y56" s="33">
        <f t="array" ref="Y56">IF($C$54="","",IFERROR(MAX(IF((ROW(مسودة!$C$52:$C$81)=SMALL(IF((ROW(مسودة!$C$52:$C$81)*(مسودة!$C$52:$C$81=$C$54)),ROW(مسودة!$C$52:$C$81)),ROW()-ROW(Y56)+1)),مسودة!Y54:'مسودة'!Y$81)),0))</f>
        <v>7</v>
      </c>
      <c r="Z56" s="33">
        <f t="array" ref="Z56">IF($C$54="","",IFERROR(MAX(IF((ROW(مسودة!$C$52:$C$81)=SMALL(IF((ROW(مسودة!$C$52:$C$81)*(مسودة!$C$52:$C$81=$C$54)),ROW(مسودة!$C$52:$C$81)),ROW()-ROW(Z56)+1)),مسودة!Z54:'مسودة'!Z$81)),0))</f>
        <v>34</v>
      </c>
      <c r="AA56" s="33">
        <f t="array" ref="AA56">IF($C$54="","",IFERROR(MAX(IF((ROW(مسودة!$C$52:$C$81)=SMALL(IF((ROW(مسودة!$C$52:$C$81)*(مسودة!$C$52:$C$81=$C$54)),ROW(مسودة!$C$52:$C$81)),ROW()-ROW(AA56)+1)),مسودة!AA54:'مسودة'!AA$81)),0))</f>
        <v>41</v>
      </c>
      <c r="AB56" s="33">
        <f t="array" ref="AB56">IF($C$54="","",IFERROR(MAX(IF((ROW(مسودة!$C$52:$C$81)=SMALL(IF((ROW(مسودة!$C$52:$C$81)*(مسودة!$C$52:$C$81=$C$54)),ROW(مسودة!$C$52:$C$81)),ROW()-ROW(AB56)+1)),مسودة!AB54:'مسودة'!AB$81)),0))</f>
        <v>23</v>
      </c>
      <c r="AC56" s="33">
        <f t="array" ref="AC56">IF($C$54="","",IFERROR(MAX(IF((ROW(مسودة!$C$52:$C$81)=SMALL(IF((ROW(مسودة!$C$52:$C$81)*(مسودة!$C$52:$C$81=$C$54)),ROW(مسودة!$C$52:$C$81)),ROW()-ROW(AC56)+1)),مسودة!AC54:'مسودة'!AC$81)),0))</f>
        <v>34</v>
      </c>
      <c r="AD56" s="33">
        <f t="array" ref="AD56">IF($C$54="","",IFERROR(MAX(IF((ROW(مسودة!$C$52:$C$81)=SMALL(IF((ROW(مسودة!$C$52:$C$81)*(مسودة!$C$52:$C$81=$C$54)),ROW(مسودة!$C$52:$C$81)),ROW()-ROW(AD56)+1)),مسودة!AD54:'مسودة'!AD$81)),0))</f>
        <v>57</v>
      </c>
      <c r="AE56" s="33">
        <f t="array" ref="AE56">IF($C$54="","",IFERROR(MAX(IF((ROW(مسودة!$C$52:$C$81)=SMALL(IF((ROW(مسودة!$C$52:$C$81)*(مسودة!$C$52:$C$81=$C$54)),ROW(مسودة!$C$52:$C$81)),ROW()-ROW(AE56)+1)),مسودة!AE54:'مسودة'!AE$81)),0))</f>
        <v>21</v>
      </c>
      <c r="AF56" s="33">
        <f t="array" ref="AF56">IF($C$54="","",IFERROR(MAX(IF((ROW(مسودة!$C$52:$C$81)=SMALL(IF((ROW(مسودة!$C$52:$C$81)*(مسودة!$C$52:$C$81=$C$54)),ROW(مسودة!$C$52:$C$81)),ROW()-ROW(AF56)+1)),مسودة!AF54:'مسودة'!AF$81)),0))</f>
        <v>41</v>
      </c>
      <c r="AG56" s="33">
        <f t="array" ref="AG56">IF($C$54="","",IFERROR(MAX(IF((ROW(مسودة!$C$52:$C$81)=SMALL(IF((ROW(مسودة!$C$52:$C$81)*(مسودة!$C$52:$C$81=$C$54)),ROW(مسودة!$C$52:$C$81)),ROW()-ROW(AG56)+1)),مسودة!AG54:'مسودة'!AG$81)),0))</f>
        <v>62</v>
      </c>
      <c r="AH56" s="33">
        <f t="array" ref="AH56">IF($C$54="","",IFERROR(MAX(IF((ROW(مسودة!$C$52:$C$81)=SMALL(IF((ROW(مسودة!$C$52:$C$81)*(مسودة!$C$52:$C$81=$C$54)),ROW(مسودة!$C$52:$C$81)),ROW()-ROW(AH56)+1)),مسودة!AH54:'مسودة'!AH$81)),0))</f>
        <v>12</v>
      </c>
      <c r="AI56" s="33">
        <f t="array" ref="AI56">IF($C$54="","",IFERROR(MAX(IF((ROW(مسودة!$C$52:$C$81)=SMALL(IF((ROW(مسودة!$C$52:$C$81)*(مسودة!$C$52:$C$81=$C$54)),ROW(مسودة!$C$52:$C$81)),ROW()-ROW(AI56)+1)),مسودة!AI54:'مسودة'!AI$81)),0))</f>
        <v>28</v>
      </c>
      <c r="AJ56" s="33">
        <f t="array" ref="AJ56">IF($C$54="","",IFERROR(MAX(IF((ROW(مسودة!$C$52:$C$81)=SMALL(IF((ROW(مسودة!$C$52:$C$81)*(مسودة!$C$52:$C$81=$C$54)),ROW(مسودة!$C$52:$C$81)),ROW()-ROW(AJ56)+1)),مسودة!AJ54:'مسودة'!AJ$81)),0))</f>
        <v>40</v>
      </c>
      <c r="AK56" s="33">
        <f t="array" ref="AK56">IF($C$54="","",IFERROR(MAX(IF((ROW(مسودة!$C$52:$C$81)=SMALL(IF((ROW(مسودة!$C$52:$C$81)*(مسودة!$C$52:$C$81=$C$54)),ROW(مسودة!$C$52:$C$81)),ROW()-ROW(AK56)+1)),مسودة!AK54:'مسودة'!AK$81)),0))</f>
        <v>6</v>
      </c>
      <c r="AL56" s="33">
        <f t="array" ref="AL56">IF($C$54="","",IFERROR(MAX(IF((ROW(مسودة!$C$52:$C$81)=SMALL(IF((ROW(مسودة!$C$52:$C$81)*(مسودة!$C$52:$C$81=$C$54)),ROW(مسودة!$C$52:$C$81)),ROW()-ROW(AL56)+1)),مسودة!AL54:'مسودة'!AL$81)),0))</f>
        <v>14</v>
      </c>
      <c r="AM56" s="33">
        <f t="array" ref="AM56">IF($C$54="","",IFERROR(MAX(IF((ROW(مسودة!$C$52:$C$81)=SMALL(IF((ROW(مسودة!$C$52:$C$81)*(مسودة!$C$52:$C$81=$C$54)),ROW(مسودة!$C$52:$C$81)),ROW()-ROW(AM56)+1)),مسودة!AM54:'مسودة'!AM$81)),0))</f>
        <v>20</v>
      </c>
      <c r="AN56" s="32">
        <f t="array" ref="AN56">IF($C$54="","",IFERROR(MAX(IF((ROW(مسودة!$C$52:$C$81)=SMALL(IF((ROW(مسودة!$C$52:$C$81)*(مسودة!$C$52:$C$81=$C$54)),ROW(مسودة!$C$52:$C$81)),ROW()-ROW(AN56)+1)),مسودة!AN54:AN$81)),0))</f>
        <v>0</v>
      </c>
      <c r="AO56" s="32">
        <f t="array" ref="AO56">IF($C$54="","",IFERROR(MAX(IF((ROW(مسودة!$C$52:$C$81)=SMALL(IF((ROW(مسودة!$C$52:$C$81)*(مسودة!$C$52:$C$81=$C$54)),ROW(مسودة!$C$52:$C$81)),ROW()-ROW(AO56)+1)),مسودة!AO54:AO$81)),0))</f>
        <v>0</v>
      </c>
      <c r="AP56" s="32" t="str">
        <f>IF(AO56&lt;50,"   ",IF(AO56&lt;65,"مقبول",IF(AO56&lt;75,"جيد",IF(AO56&lt;85,"جيدجداً",IF(AO56&lt;=100,"ممتاز","")))))</f>
        <v xml:space="preserve">   </v>
      </c>
      <c r="AQ56" s="41"/>
      <c r="AR56" s="41"/>
      <c r="AS56" s="41"/>
      <c r="AT56" s="41"/>
      <c r="AU56" s="97"/>
    </row>
    <row r="57" spans="2:47" ht="28.5" customHeight="1" thickBot="1">
      <c r="B57" s="40">
        <f>B54+1</f>
        <v>12</v>
      </c>
      <c r="C57" s="90">
        <f t="array" ref="C57">IF(ISERROR(INDEX(مسودة!$C$52:$AV$81,SMALL(IF((مسودة!$AU$52:$AU$81="راسب"),ROW(مسودة!$C$52:$AV$81)-MIN(ROW(مسودة!$C$52:$AV$81))+1,""),ROW(A2)),COLUMN(A2))),"",INDEX(مسودة!$C$52:$AV$81,SMALL(IF((مسودة!$AU$52:$AU$81="راسب"),ROW(مسودة!$C$52:$AV$81)-MIN(ROW(مسودة!$C$52:$AV$81))+1,""),ROW(A2)),COLUMN(A2)))</f>
        <v>622</v>
      </c>
      <c r="D57" s="87" t="str">
        <f>IF(C57&lt;&gt;"",VLOOKUP(C57,مسودة!$C$52:$D$81,2,0),"")</f>
        <v xml:space="preserve">جمال عبد الرحمن </v>
      </c>
      <c r="E57" s="87">
        <f>IF(C57&lt;&gt;"",VLOOKUP(C57,مسودة!$C$52:$E$81,3,0),"")</f>
        <v>224</v>
      </c>
      <c r="F57" s="11" t="s">
        <v>30</v>
      </c>
      <c r="G57" s="33">
        <f t="array" ref="G57">IF($C$57="","",IFERROR(MAX(IF((ROW(مسودة!$C$52:$C$81)=SMALL(IF((ROW(مسودة!$C$52:$C$81)*(مسودة!$C$52:$C$81=$C$57)),ROW(مسودة!$C$52:$C$81)),ROW()-ROW(G57)+1)),مسودة!G52:'مسودة'!G$81)),0))</f>
        <v>9</v>
      </c>
      <c r="H57" s="33">
        <f t="array" ref="H57">IF($C$57="","",IFERROR(MAX(IF((ROW(مسودة!$C$52:$C$81)=SMALL(IF((ROW(مسودة!$C$52:$C$81)*(مسودة!$C$52:$C$81=$C$57)),ROW(مسودة!$C$52:$C$81)),ROW()-ROW(H57)+1)),مسودة!H52:'مسودة'!H$81)),0))</f>
        <v>35</v>
      </c>
      <c r="I57" s="33">
        <f t="array" ref="I57">IF($C$57="","",IFERROR(MAX(IF((ROW(مسودة!$C$52:$C$81)=SMALL(IF((ROW(مسودة!$C$52:$C$81)*(مسودة!$C$52:$C$81=$C$57)),ROW(مسودة!$C$52:$C$81)),ROW()-ROW(I57)+1)),مسودة!I52:'مسودة'!I$81)),0))</f>
        <v>44</v>
      </c>
      <c r="J57" s="33">
        <f t="array" ref="J57">IF($C$57="","",IFERROR(MAX(IF((ROW(مسودة!$C$52:$C$81)=SMALL(IF((ROW(مسودة!$C$52:$C$81)*(مسودة!$C$52:$C$81=$C$57)),ROW(مسودة!$C$52:$C$81)),ROW()-ROW(J57)+1)),مسودة!J52:'مسودة'!J$81)),0))</f>
        <v>16</v>
      </c>
      <c r="K57" s="33">
        <f t="array" ref="K57">IF($C$57="","",IFERROR(MAX(IF((ROW(مسودة!$C$52:$C$81)=SMALL(IF((ROW(مسودة!$C$52:$C$81)*(مسودة!$C$52:$C$81=$C$57)),ROW(مسودة!$C$52:$C$81)),ROW()-ROW(K57)+1)),مسودة!K52:'مسودة'!K$81)),0))</f>
        <v>34</v>
      </c>
      <c r="L57" s="33">
        <f t="array" ref="L57">IF($C$57="","",IFERROR(MAX(IF((ROW(مسودة!$C$52:$C$81)=SMALL(IF((ROW(مسودة!$C$52:$C$81)*(مسودة!$C$52:$C$81=$C$57)),ROW(مسودة!$C$52:$C$81)),ROW()-ROW(L57)+1)),مسودة!L52:'مسودة'!L$81)),0))</f>
        <v>50</v>
      </c>
      <c r="M57" s="33">
        <f t="array" ref="M57">IF($C$57="","",IFERROR(MAX(IF((ROW(مسودة!$C$52:$C$81)=SMALL(IF((ROW(مسودة!$C$52:$C$81)*(مسودة!$C$52:$C$81=$C$57)),ROW(مسودة!$C$52:$C$81)),ROW()-ROW(M57)+1)),مسودة!M52:'مسودة'!M$81)),0))</f>
        <v>8</v>
      </c>
      <c r="N57" s="33">
        <f t="array" ref="N57">IF($C$57="","",IFERROR(MAX(IF((ROW(مسودة!$C$52:$C$81)=SMALL(IF((ROW(مسودة!$C$52:$C$81)*(مسودة!$C$52:$C$81=$C$57)),ROW(مسودة!$C$52:$C$81)),ROW()-ROW(N57)+1)),مسودة!N52:'مسودة'!N$81)),0))</f>
        <v>11</v>
      </c>
      <c r="O57" s="33">
        <f t="array" ref="O57">IF($C$57="","",IFERROR(MAX(IF((ROW(مسودة!$C$52:$C$81)=SMALL(IF((ROW(مسودة!$C$52:$C$81)*(مسودة!$C$52:$C$81=$C$57)),ROW(مسودة!$C$52:$C$81)),ROW()-ROW(O57)+1)),مسودة!O52:'مسودة'!O$81)),0))</f>
        <v>19</v>
      </c>
      <c r="P57" s="33">
        <f t="array" ref="P57">IF($C$57="","",IFERROR(MAX(IF((ROW(مسودة!$C$52:$C$81)=SMALL(IF((ROW(مسودة!$C$52:$C$81)*(مسودة!$C$52:$C$81=$C$57)),ROW(مسودة!$C$52:$C$81)),ROW()-ROW(P57)+1)),مسودة!P52:'مسودة'!P$81)),0))</f>
        <v>9</v>
      </c>
      <c r="Q57" s="33">
        <f t="array" ref="Q57">IF($C$57="","",IFERROR(MAX(IF((ROW(مسودة!$C$52:$C$81)=SMALL(IF((ROW(مسودة!$C$52:$C$81)*(مسودة!$C$52:$C$81=$C$57)),ROW(مسودة!$C$52:$C$81)),ROW()-ROW(Q57)+1)),مسودة!Q52:'مسودة'!Q$81)),0))</f>
        <v>23</v>
      </c>
      <c r="R57" s="33">
        <f t="array" ref="R57">IF($C$57="","",IFERROR(MAX(IF((ROW(مسودة!$C$52:$C$81)=SMALL(IF((ROW(مسودة!$C$52:$C$81)*(مسودة!$C$52:$C$81=$C$57)),ROW(مسودة!$C$52:$C$81)),ROW()-ROW(R57)+1)),مسودة!R52:'مسودة'!R$81)),0))</f>
        <v>32</v>
      </c>
      <c r="S57" s="33">
        <f t="array" ref="S57">IF($C$57="","",IFERROR(MAX(IF((ROW(مسودة!$C$52:$C$81)=SMALL(IF((ROW(مسودة!$C$52:$C$81)*(مسودة!$C$52:$C$81=$C$57)),ROW(مسودة!$C$52:$C$81)),ROW()-ROW(S57)+1)),مسودة!S52:'مسودة'!S$81)),0))</f>
        <v>13</v>
      </c>
      <c r="T57" s="33">
        <f t="array" ref="T57">IF($C$57="","",IFERROR(MAX(IF((ROW(مسودة!$C$52:$C$81)=SMALL(IF((ROW(مسودة!$C$52:$C$81)*(مسودة!$C$52:$C$81=$C$57)),ROW(مسودة!$C$52:$C$81)),ROW()-ROW(T57)+1)),مسودة!T52:'مسودة'!T$81)),0))</f>
        <v>28</v>
      </c>
      <c r="U57" s="33">
        <f t="array" ref="U57">IF($C$57="","",IFERROR(MAX(IF((ROW(مسودة!$C$52:$C$81)=SMALL(IF((ROW(مسودة!$C$52:$C$81)*(مسودة!$C$52:$C$81=$C$57)),ROW(مسودة!$C$52:$C$81)),ROW()-ROW(U57)+1)),مسودة!U52:'مسودة'!U$81)),0))</f>
        <v>41</v>
      </c>
      <c r="V57" s="33">
        <f t="array" ref="V57">IF($C$57="","",IFERROR(MAX(IF((ROW(مسودة!$C$52:$C$81)=SMALL(IF((ROW(مسودة!$C$52:$C$81)*(مسودة!$C$52:$C$81=$C$57)),ROW(مسودة!$C$52:$C$81)),ROW()-ROW(V57)+1)),مسودة!V52:'مسودة'!V$81)),0))</f>
        <v>14</v>
      </c>
      <c r="W57" s="33">
        <f t="array" ref="W57">IF($C$57="","",IFERROR(MAX(IF((ROW(مسودة!$C$52:$C$81)=SMALL(IF((ROW(مسودة!$C$52:$C$81)*(مسودة!$C$52:$C$81=$C$57)),ROW(مسودة!$C$52:$C$81)),ROW()-ROW(W57)+1)),مسودة!W52:'مسودة'!W$81)),0))</f>
        <v>16</v>
      </c>
      <c r="X57" s="33">
        <f t="array" ref="X57">IF($C$57="","",IFERROR(MAX(IF((ROW(مسودة!$C$52:$C$81)=SMALL(IF((ROW(مسودة!$C$52:$C$81)*(مسودة!$C$52:$C$81=$C$57)),ROW(مسودة!$C$52:$C$81)),ROW()-ROW(X57)+1)),مسودة!X52:'مسودة'!X$81)),0))</f>
        <v>30</v>
      </c>
      <c r="Y57" s="33">
        <f t="array" ref="Y57">IF($C$57="","",IFERROR(MAX(IF((ROW(مسودة!$C$52:$C$81)=SMALL(IF((ROW(مسودة!$C$52:$C$81)*(مسودة!$C$52:$C$81=$C$57)),ROW(مسودة!$C$52:$C$81)),ROW()-ROW(Y57)+1)),مسودة!Y52:'مسودة'!Y$81)),0))</f>
        <v>3</v>
      </c>
      <c r="Z57" s="33">
        <f t="array" ref="Z57">IF($C$57="","",IFERROR(MAX(IF((ROW(مسودة!$C$52:$C$81)=SMALL(IF((ROW(مسودة!$C$52:$C$81)*(مسودة!$C$52:$C$81=$C$57)),ROW(مسودة!$C$52:$C$81)),ROW()-ROW(Z57)+1)),مسودة!Z52:'مسودة'!Z$81)),0))</f>
        <v>17</v>
      </c>
      <c r="AA57" s="33">
        <f t="array" ref="AA57">IF($C$57="","",IFERROR(MAX(IF((ROW(مسودة!$C$52:$C$81)=SMALL(IF((ROW(مسودة!$C$52:$C$81)*(مسودة!$C$52:$C$81=$C$57)),ROW(مسودة!$C$52:$C$81)),ROW()-ROW(AA57)+1)),مسودة!AA52:'مسودة'!AA$81)),0))</f>
        <v>20</v>
      </c>
      <c r="AB57" s="33">
        <f t="array" ref="AB57">IF($C$57="","",IFERROR(MAX(IF((ROW(مسودة!$C$52:$C$81)=SMALL(IF((ROW(مسودة!$C$52:$C$81)*(مسودة!$C$52:$C$81=$C$57)),ROW(مسودة!$C$52:$C$81)),ROW()-ROW(AB57)+1)),مسودة!AB52:'مسودة'!AB$81)),0))</f>
        <v>12</v>
      </c>
      <c r="AC57" s="33">
        <f t="array" ref="AC57">IF($C$57="","",IFERROR(MAX(IF((ROW(مسودة!$C$52:$C$81)=SMALL(IF((ROW(مسودة!$C$52:$C$81)*(مسودة!$C$52:$C$81=$C$57)),ROW(مسودة!$C$52:$C$81)),ROW()-ROW(AC57)+1)),مسودة!AC52:'مسودة'!AC$81)),0))</f>
        <v>16</v>
      </c>
      <c r="AD57" s="33">
        <f t="array" ref="AD57">IF($C$57="","",IFERROR(MAX(IF((ROW(مسودة!$C$52:$C$81)=SMALL(IF((ROW(مسودة!$C$52:$C$81)*(مسودة!$C$52:$C$81=$C$57)),ROW(مسودة!$C$52:$C$81)),ROW()-ROW(AD57)+1)),مسودة!AD52:'مسودة'!AD$81)),0))</f>
        <v>28</v>
      </c>
      <c r="AE57" s="33">
        <f t="array" ref="AE57">IF($C$57="","",IFERROR(MAX(IF((ROW(مسودة!$C$52:$C$81)=SMALL(IF((ROW(مسودة!$C$52:$C$81)*(مسودة!$C$52:$C$81=$C$57)),ROW(مسودة!$C$52:$C$81)),ROW()-ROW(AE57)+1)),مسودة!AE52:'مسودة'!AE$81)),0))</f>
        <v>4</v>
      </c>
      <c r="AF57" s="33">
        <f t="array" ref="AF57">IF($C$57="","",IFERROR(MAX(IF((ROW(مسودة!$C$52:$C$81)=SMALL(IF((ROW(مسودة!$C$52:$C$81)*(مسودة!$C$52:$C$81=$C$57)),ROW(مسودة!$C$52:$C$81)),ROW()-ROW(AF57)+1)),مسودة!AF52:'مسودة'!AF$81)),0))</f>
        <v>4</v>
      </c>
      <c r="AG57" s="33">
        <f t="array" ref="AG57">IF($C$57="","",IFERROR(MAX(IF((ROW(مسودة!$C$52:$C$81)=SMALL(IF((ROW(مسودة!$C$52:$C$81)*(مسودة!$C$52:$C$81=$C$57)),ROW(مسودة!$C$52:$C$81)),ROW()-ROW(AG57)+1)),مسودة!AG52:'مسودة'!AG$81)),0))</f>
        <v>8</v>
      </c>
      <c r="AH57" s="33">
        <f t="array" ref="AH57">IF($C$57="","",IFERROR(MAX(IF((ROW(مسودة!$C$52:$C$81)=SMALL(IF((ROW(مسودة!$C$52:$C$81)*(مسودة!$C$52:$C$81=$C$57)),ROW(مسودة!$C$52:$C$81)),ROW()-ROW(AH57)+1)),مسودة!AH52:'مسودة'!AH$81)),0))</f>
        <v>5</v>
      </c>
      <c r="AI57" s="33">
        <f t="array" ref="AI57">IF($C$57="","",IFERROR(MAX(IF((ROW(مسودة!$C$52:$C$81)=SMALL(IF((ROW(مسودة!$C$52:$C$81)*(مسودة!$C$52:$C$81=$C$57)),ROW(مسودة!$C$52:$C$81)),ROW()-ROW(AI57)+1)),مسودة!AI52:'مسودة'!AI$81)),0))</f>
        <v>3</v>
      </c>
      <c r="AJ57" s="33">
        <f t="array" ref="AJ57">IF($C$57="","",IFERROR(MAX(IF((ROW(مسودة!$C$52:$C$81)=SMALL(IF((ROW(مسودة!$C$52:$C$81)*(مسودة!$C$52:$C$81=$C$57)),ROW(مسودة!$C$52:$C$81)),ROW()-ROW(AJ57)+1)),مسودة!AJ52:'مسودة'!AJ$81)),0))</f>
        <v>8</v>
      </c>
      <c r="AK57" s="33">
        <f t="array" ref="AK57">IF($C$57="","",IFERROR(MAX(IF((ROW(مسودة!$C$52:$C$81)=SMALL(IF((ROW(مسودة!$C$52:$C$81)*(مسودة!$C$52:$C$81=$C$57)),ROW(مسودة!$C$52:$C$81)),ROW()-ROW(AK57)+1)),مسودة!AK52:'مسودة'!AK$81)),0))</f>
        <v>6</v>
      </c>
      <c r="AL57" s="33">
        <f t="array" ref="AL57">IF($C$57="","",IFERROR(MAX(IF((ROW(مسودة!$C$52:$C$81)=SMALL(IF((ROW(مسودة!$C$52:$C$81)*(مسودة!$C$52:$C$81=$C$57)),ROW(مسودة!$C$52:$C$81)),ROW()-ROW(AL57)+1)),مسودة!AL52:'مسودة'!AL$81)),0))</f>
        <v>3</v>
      </c>
      <c r="AM57" s="33">
        <f t="array" ref="AM57">IF($C$57="","",IFERROR(MAX(IF((ROW(مسودة!$C$52:$C$81)=SMALL(IF((ROW(مسودة!$C$52:$C$81)*(مسودة!$C$52:$C$81=$C$57)),ROW(مسودة!$C$52:$C$81)),ROW()-ROW(AM57)+1)),مسودة!AM52:'مسودة'!AM$81)),0))</f>
        <v>9</v>
      </c>
      <c r="AN57" s="54"/>
      <c r="AO57" s="54"/>
      <c r="AP57" s="47"/>
      <c r="AQ57" s="41"/>
      <c r="AR57" s="41"/>
      <c r="AS57" s="41"/>
      <c r="AT57" s="41"/>
      <c r="AU57" s="95" t="str">
        <f>IFERROR(LOOKUP(2,1/((مسودة!$C$52:$C$81=C57)*(مسودة!$F$52:$F$81=F57)),مسودة!$AV$52:$AV$81),"")</f>
        <v>له دور ثانٍ في :  رياضيات،تاريخ ،جغرافيا،</v>
      </c>
    </row>
    <row r="58" spans="2:47" ht="28.5" customHeight="1" thickBot="1">
      <c r="B58" s="40"/>
      <c r="C58" s="91"/>
      <c r="D58" s="43"/>
      <c r="E58" s="43"/>
      <c r="F58" s="11" t="s">
        <v>31</v>
      </c>
      <c r="G58" s="33">
        <f t="array" ref="G58">IF($C$57="","",IFERROR(MAX(IF((ROW(مسودة!$C$52:$C$81)=SMALL(IF((ROW(مسودة!$C$52:$C$81)*(مسودة!$C$52:$C$81=$C$57)),ROW(مسودة!$C$52:$C$81)),ROW()-ROW(G58)+1)),مسودة!G53:'مسودة'!G$81)),0))</f>
        <v>21</v>
      </c>
      <c r="H58" s="33">
        <f t="array" ref="H58">IF($C$57="","",IFERROR(MAX(IF((ROW(مسودة!$C$52:$C$81)=SMALL(IF((ROW(مسودة!$C$52:$C$81)*(مسودة!$C$52:$C$81=$C$57)),ROW(مسودة!$C$52:$C$81)),ROW()-ROW(H58)+1)),مسودة!H53:'مسودة'!H$81)),0))</f>
        <v>43</v>
      </c>
      <c r="I58" s="33">
        <f t="array" ref="I58">IF($C$57="","",IFERROR(MAX(IF((ROW(مسودة!$C$52:$C$81)=SMALL(IF((ROW(مسودة!$C$52:$C$81)*(مسودة!$C$52:$C$81=$C$57)),ROW(مسودة!$C$52:$C$81)),ROW()-ROW(I58)+1)),مسودة!I53:'مسودة'!I$81)),0))</f>
        <v>64</v>
      </c>
      <c r="J58" s="33">
        <f t="array" ref="J58">IF($C$57="","",IFERROR(MAX(IF((ROW(مسودة!$C$52:$C$81)=SMALL(IF((ROW(مسودة!$C$52:$C$81)*(مسودة!$C$52:$C$81=$C$57)),ROW(مسودة!$C$52:$C$81)),ROW()-ROW(J58)+1)),مسودة!J53:'مسودة'!J$81)),0))</f>
        <v>17</v>
      </c>
      <c r="K58" s="33">
        <f t="array" ref="K58">IF($C$57="","",IFERROR(MAX(IF((ROW(مسودة!$C$52:$C$81)=SMALL(IF((ROW(مسودة!$C$52:$C$81)*(مسودة!$C$52:$C$81=$C$57)),ROW(مسودة!$C$52:$C$81)),ROW()-ROW(K58)+1)),مسودة!K53:'مسودة'!K$81)),0))</f>
        <v>37</v>
      </c>
      <c r="L58" s="33">
        <f t="array" ref="L58">IF($C$57="","",IFERROR(MAX(IF((ROW(مسودة!$C$52:$C$81)=SMALL(IF((ROW(مسودة!$C$52:$C$81)*(مسودة!$C$52:$C$81=$C$57)),ROW(مسودة!$C$52:$C$81)),ROW()-ROW(L58)+1)),مسودة!L53:'مسودة'!L$81)),0))</f>
        <v>54</v>
      </c>
      <c r="M58" s="33">
        <f t="array" ref="M58">IF($C$57="","",IFERROR(MAX(IF((ROW(مسودة!$C$52:$C$81)=SMALL(IF((ROW(مسودة!$C$52:$C$81)*(مسودة!$C$52:$C$81=$C$57)),ROW(مسودة!$C$52:$C$81)),ROW()-ROW(M58)+1)),مسودة!M53:'مسودة'!M$81)),0))</f>
        <v>5</v>
      </c>
      <c r="N58" s="33">
        <f t="array" ref="N58">IF($C$57="","",IFERROR(MAX(IF((ROW(مسودة!$C$52:$C$81)=SMALL(IF((ROW(مسودة!$C$52:$C$81)*(مسودة!$C$52:$C$81=$C$57)),ROW(مسودة!$C$52:$C$81)),ROW()-ROW(N58)+1)),مسودة!N53:'مسودة'!N$81)),0))</f>
        <v>3</v>
      </c>
      <c r="O58" s="33">
        <f t="array" ref="O58">IF($C$57="","",IFERROR(MAX(IF((ROW(مسودة!$C$52:$C$81)=SMALL(IF((ROW(مسودة!$C$52:$C$81)*(مسودة!$C$52:$C$81=$C$57)),ROW(مسودة!$C$52:$C$81)),ROW()-ROW(O58)+1)),مسودة!O53:'مسودة'!O$81)),0))</f>
        <v>8</v>
      </c>
      <c r="P58" s="33">
        <f t="array" ref="P58">IF($C$57="","",IFERROR(MAX(IF((ROW(مسودة!$C$52:$C$81)=SMALL(IF((ROW(مسودة!$C$52:$C$81)*(مسودة!$C$52:$C$81=$C$57)),ROW(مسودة!$C$52:$C$81)),ROW()-ROW(P58)+1)),مسودة!P53:'مسودة'!P$81)),0))</f>
        <v>19</v>
      </c>
      <c r="Q58" s="33">
        <f t="array" ref="Q58">IF($C$57="","",IFERROR(MAX(IF((ROW(مسودة!$C$52:$C$81)=SMALL(IF((ROW(مسودة!$C$52:$C$81)*(مسودة!$C$52:$C$81=$C$57)),ROW(مسودة!$C$52:$C$81)),ROW()-ROW(Q58)+1)),مسودة!Q53:'مسودة'!Q$81)),0))</f>
        <v>10</v>
      </c>
      <c r="R58" s="33">
        <f t="array" ref="R58">IF($C$57="","",IFERROR(MAX(IF((ROW(مسودة!$C$52:$C$81)=SMALL(IF((ROW(مسودة!$C$52:$C$81)*(مسودة!$C$52:$C$81=$C$57)),ROW(مسودة!$C$52:$C$81)),ROW()-ROW(R58)+1)),مسودة!R53:'مسودة'!R$81)),0))</f>
        <v>29</v>
      </c>
      <c r="S58" s="33">
        <f t="array" ref="S58">IF($C$57="","",IFERROR(MAX(IF((ROW(مسودة!$C$52:$C$81)=SMALL(IF((ROW(مسودة!$C$52:$C$81)*(مسودة!$C$52:$C$81=$C$57)),ROW(مسودة!$C$52:$C$81)),ROW()-ROW(S58)+1)),مسودة!S53:'مسودة'!S$81)),0))</f>
        <v>10</v>
      </c>
      <c r="T58" s="33">
        <f t="array" ref="T58">IF($C$57="","",IFERROR(MAX(IF((ROW(مسودة!$C$52:$C$81)=SMALL(IF((ROW(مسودة!$C$52:$C$81)*(مسودة!$C$52:$C$81=$C$57)),ROW(مسودة!$C$52:$C$81)),ROW()-ROW(T58)+1)),مسودة!T53:'مسودة'!T$81)),0))</f>
        <v>12</v>
      </c>
      <c r="U58" s="33">
        <f t="array" ref="U58">IF($C$57="","",IFERROR(MAX(IF((ROW(مسودة!$C$52:$C$81)=SMALL(IF((ROW(مسودة!$C$52:$C$81)*(مسودة!$C$52:$C$81=$C$57)),ROW(مسودة!$C$52:$C$81)),ROW()-ROW(U58)+1)),مسودة!U53:'مسودة'!U$81)),0))</f>
        <v>22</v>
      </c>
      <c r="V58" s="33">
        <f t="array" ref="V58">IF($C$57="","",IFERROR(MAX(IF((ROW(مسودة!$C$52:$C$81)=SMALL(IF((ROW(مسودة!$C$52:$C$81)*(مسودة!$C$52:$C$81=$C$57)),ROW(مسودة!$C$52:$C$81)),ROW()-ROW(V58)+1)),مسودة!V53:'مسودة'!V$81)),0))</f>
        <v>12</v>
      </c>
      <c r="W58" s="33">
        <f t="array" ref="W58">IF($C$57="","",IFERROR(MAX(IF((ROW(مسودة!$C$52:$C$81)=SMALL(IF((ROW(مسودة!$C$52:$C$81)*(مسودة!$C$52:$C$81=$C$57)),ROW(مسودة!$C$52:$C$81)),ROW()-ROW(W58)+1)),مسودة!W53:'مسودة'!W$81)),0))</f>
        <v>18</v>
      </c>
      <c r="X58" s="33">
        <f t="array" ref="X58">IF($C$57="","",IFERROR(MAX(IF((ROW(مسودة!$C$52:$C$81)=SMALL(IF((ROW(مسودة!$C$52:$C$81)*(مسودة!$C$52:$C$81=$C$57)),ROW(مسودة!$C$52:$C$81)),ROW()-ROW(X58)+1)),مسودة!X53:'مسودة'!X$81)),0))</f>
        <v>30</v>
      </c>
      <c r="Y58" s="33">
        <f t="array" ref="Y58">IF($C$57="","",IFERROR(MAX(IF((ROW(مسودة!$C$52:$C$81)=SMALL(IF((ROW(مسودة!$C$52:$C$81)*(مسودة!$C$52:$C$81=$C$57)),ROW(مسودة!$C$52:$C$81)),ROW()-ROW(Y58)+1)),مسودة!Y53:'مسودة'!Y$81)),0))</f>
        <v>3</v>
      </c>
      <c r="Z58" s="33">
        <f t="array" ref="Z58">IF($C$57="","",IFERROR(MAX(IF((ROW(مسودة!$C$52:$C$81)=SMALL(IF((ROW(مسودة!$C$52:$C$81)*(مسودة!$C$52:$C$81=$C$57)),ROW(مسودة!$C$52:$C$81)),ROW()-ROW(Z58)+1)),مسودة!Z53:'مسودة'!Z$81)),0))</f>
        <v>17</v>
      </c>
      <c r="AA58" s="33">
        <f t="array" ref="AA58">IF($C$57="","",IFERROR(MAX(IF((ROW(مسودة!$C$52:$C$81)=SMALL(IF((ROW(مسودة!$C$52:$C$81)*(مسودة!$C$52:$C$81=$C$57)),ROW(مسودة!$C$52:$C$81)),ROW()-ROW(AA58)+1)),مسودة!AA53:'مسودة'!AA$81)),0))</f>
        <v>20</v>
      </c>
      <c r="AB58" s="33">
        <f t="array" ref="AB58">IF($C$57="","",IFERROR(MAX(IF((ROW(مسودة!$C$52:$C$81)=SMALL(IF((ROW(مسودة!$C$52:$C$81)*(مسودة!$C$52:$C$81=$C$57)),ROW(مسودة!$C$52:$C$81)),ROW()-ROW(AB58)+1)),مسودة!AB53:'مسودة'!AB$81)),0))</f>
        <v>11</v>
      </c>
      <c r="AC58" s="33">
        <f t="array" ref="AC58">IF($C$57="","",IFERROR(MAX(IF((ROW(مسودة!$C$52:$C$81)=SMALL(IF((ROW(مسودة!$C$52:$C$81)*(مسودة!$C$52:$C$81=$C$57)),ROW(مسودة!$C$52:$C$81)),ROW()-ROW(AC58)+1)),مسودة!AC53:'مسودة'!AC$81)),0))</f>
        <v>14</v>
      </c>
      <c r="AD58" s="33">
        <f t="array" ref="AD58">IF($C$57="","",IFERROR(MAX(IF((ROW(مسودة!$C$52:$C$81)=SMALL(IF((ROW(مسودة!$C$52:$C$81)*(مسودة!$C$52:$C$81=$C$57)),ROW(مسودة!$C$52:$C$81)),ROW()-ROW(AD58)+1)),مسودة!AD53:'مسودة'!AD$81)),0))</f>
        <v>25</v>
      </c>
      <c r="AE58" s="33">
        <f t="array" ref="AE58">IF($C$57="","",IFERROR(MAX(IF((ROW(مسودة!$C$52:$C$81)=SMALL(IF((ROW(مسودة!$C$52:$C$81)*(مسودة!$C$52:$C$81=$C$57)),ROW(مسودة!$C$52:$C$81)),ROW()-ROW(AE58)+1)),مسودة!AE53:'مسودة'!AE$81)),0))</f>
        <v>11</v>
      </c>
      <c r="AF58" s="33">
        <f t="array" ref="AF58">IF($C$57="","",IFERROR(MAX(IF((ROW(مسودة!$C$52:$C$81)=SMALL(IF((ROW(مسودة!$C$52:$C$81)*(مسودة!$C$52:$C$81=$C$57)),ROW(مسودة!$C$52:$C$81)),ROW()-ROW(AF58)+1)),مسودة!AF53:'مسودة'!AF$81)),0))</f>
        <v>9</v>
      </c>
      <c r="AG58" s="33">
        <f t="array" ref="AG58">IF($C$57="","",IFERROR(MAX(IF((ROW(مسودة!$C$52:$C$81)=SMALL(IF((ROW(مسودة!$C$52:$C$81)*(مسودة!$C$52:$C$81=$C$57)),ROW(مسودة!$C$52:$C$81)),ROW()-ROW(AG58)+1)),مسودة!AG53:'مسودة'!AG$81)),0))</f>
        <v>20</v>
      </c>
      <c r="AH58" s="33">
        <f t="array" ref="AH58">IF($C$57="","",IFERROR(MAX(IF((ROW(مسودة!$C$52:$C$81)=SMALL(IF((ROW(مسودة!$C$52:$C$81)*(مسودة!$C$52:$C$81=$C$57)),ROW(مسودة!$C$52:$C$81)),ROW()-ROW(AH58)+1)),مسودة!AH53:'مسودة'!AH$81)),0))</f>
        <v>2</v>
      </c>
      <c r="AI58" s="33">
        <f t="array" ref="AI58">IF($C$57="","",IFERROR(MAX(IF((ROW(مسودة!$C$52:$C$81)=SMALL(IF((ROW(مسودة!$C$52:$C$81)*(مسودة!$C$52:$C$81=$C$57)),ROW(مسودة!$C$52:$C$81)),ROW()-ROW(AI58)+1)),مسودة!AI53:'مسودة'!AI$81)),0))</f>
        <v>19</v>
      </c>
      <c r="AJ58" s="33">
        <f t="array" ref="AJ58">IF($C$57="","",IFERROR(MAX(IF((ROW(مسودة!$C$52:$C$81)=SMALL(IF((ROW(مسودة!$C$52:$C$81)*(مسودة!$C$52:$C$81=$C$57)),ROW(مسودة!$C$52:$C$81)),ROW()-ROW(AJ58)+1)),مسودة!AJ53:'مسودة'!AJ$81)),0))</f>
        <v>21</v>
      </c>
      <c r="AK58" s="33">
        <f t="array" ref="AK58">IF($C$57="","",IFERROR(MAX(IF((ROW(مسودة!$C$52:$C$81)=SMALL(IF((ROW(مسودة!$C$52:$C$81)*(مسودة!$C$52:$C$81=$C$57)),ROW(مسودة!$C$52:$C$81)),ROW()-ROW(AK58)+1)),مسودة!AK53:'مسودة'!AK$81)),0))</f>
        <v>4</v>
      </c>
      <c r="AL58" s="33">
        <f t="array" ref="AL58">IF($C$57="","",IFERROR(MAX(IF((ROW(مسودة!$C$52:$C$81)=SMALL(IF((ROW(مسودة!$C$52:$C$81)*(مسودة!$C$52:$C$81=$C$57)),ROW(مسودة!$C$52:$C$81)),ROW()-ROW(AL58)+1)),مسودة!AL53:'مسودة'!AL$81)),0))</f>
        <v>8</v>
      </c>
      <c r="AM58" s="33">
        <f t="array" ref="AM58">IF($C$57="","",IFERROR(MAX(IF((ROW(مسودة!$C$52:$C$81)=SMALL(IF((ROW(مسودة!$C$52:$C$81)*(مسودة!$C$52:$C$81=$C$57)),ROW(مسودة!$C$52:$C$81)),ROW()-ROW(AM58)+1)),مسودة!AM53:'مسودة'!AM$81)),0))</f>
        <v>12</v>
      </c>
      <c r="AN58" s="48"/>
      <c r="AO58" s="48"/>
      <c r="AP58" s="48"/>
      <c r="AQ58" s="41"/>
      <c r="AR58" s="41"/>
      <c r="AS58" s="41"/>
      <c r="AT58" s="41"/>
      <c r="AU58" s="96"/>
    </row>
    <row r="59" spans="2:47" ht="36" customHeight="1" thickBot="1">
      <c r="B59" s="40"/>
      <c r="C59" s="85"/>
      <c r="D59" s="43"/>
      <c r="E59" s="43"/>
      <c r="F59" s="14" t="s">
        <v>32</v>
      </c>
      <c r="G59" s="33">
        <f t="array" ref="G59">IF($C$57="","",IFERROR(MAX(IF((ROW(مسودة!$C$52:$C$81)=SMALL(IF((ROW(مسودة!$C$52:$C$81)*(مسودة!$C$52:$C$81=$C$57)),ROW(مسودة!$C$52:$C$81)),ROW()-ROW(G59)+1)),مسودة!G54:'مسودة'!G$81)),0))</f>
        <v>30</v>
      </c>
      <c r="H59" s="33">
        <f t="array" ref="H59">IF($C$57="","",IFERROR(MAX(IF((ROW(مسودة!$C$52:$C$81)=SMALL(IF((ROW(مسودة!$C$52:$C$81)*(مسودة!$C$52:$C$81=$C$57)),ROW(مسودة!$C$52:$C$81)),ROW()-ROW(H59)+1)),مسودة!H54:'مسودة'!H$81)),0))</f>
        <v>78</v>
      </c>
      <c r="I59" s="33">
        <f t="array" ref="I59">IF($C$57="","",IFERROR(MAX(IF((ROW(مسودة!$C$52:$C$81)=SMALL(IF((ROW(مسودة!$C$52:$C$81)*(مسودة!$C$52:$C$81=$C$57)),ROW(مسودة!$C$52:$C$81)),ROW()-ROW(I59)+1)),مسودة!I54:'مسودة'!I$81)),0))</f>
        <v>108</v>
      </c>
      <c r="J59" s="33">
        <f t="array" ref="J59">IF($C$57="","",IFERROR(MAX(IF((ROW(مسودة!$C$52:$C$81)=SMALL(IF((ROW(مسودة!$C$52:$C$81)*(مسودة!$C$52:$C$81=$C$57)),ROW(مسودة!$C$52:$C$81)),ROW()-ROW(J59)+1)),مسودة!J54:'مسودة'!J$81)),0))</f>
        <v>33</v>
      </c>
      <c r="K59" s="33">
        <f t="array" ref="K59">IF($C$57="","",IFERROR(MAX(IF((ROW(مسودة!$C$52:$C$81)=SMALL(IF((ROW(مسودة!$C$52:$C$81)*(مسودة!$C$52:$C$81=$C$57)),ROW(مسودة!$C$52:$C$81)),ROW()-ROW(K59)+1)),مسودة!K54:'مسودة'!K$81)),0))</f>
        <v>71</v>
      </c>
      <c r="L59" s="33">
        <f t="array" ref="L59">IF($C$57="","",IFERROR(MAX(IF((ROW(مسودة!$C$52:$C$81)=SMALL(IF((ROW(مسودة!$C$52:$C$81)*(مسودة!$C$52:$C$81=$C$57)),ROW(مسودة!$C$52:$C$81)),ROW()-ROW(L59)+1)),مسودة!L54:'مسودة'!L$81)),0))</f>
        <v>104</v>
      </c>
      <c r="M59" s="33">
        <f t="array" ref="M59">IF($C$57="","",IFERROR(MAX(IF((ROW(مسودة!$C$52:$C$81)=SMALL(IF((ROW(مسودة!$C$52:$C$81)*(مسودة!$C$52:$C$81=$C$57)),ROW(مسودة!$C$52:$C$81)),ROW()-ROW(M59)+1)),مسودة!M54:'مسودة'!M$81)),0))</f>
        <v>13</v>
      </c>
      <c r="N59" s="33">
        <f t="array" ref="N59">IF($C$57="","",IFERROR(MAX(IF((ROW(مسودة!$C$52:$C$81)=SMALL(IF((ROW(مسودة!$C$52:$C$81)*(مسودة!$C$52:$C$81=$C$57)),ROW(مسودة!$C$52:$C$81)),ROW()-ROW(N59)+1)),مسودة!N54:'مسودة'!N$81)),0))</f>
        <v>14</v>
      </c>
      <c r="O59" s="33">
        <f t="array" ref="O59">IF($C$57="","",IFERROR(MAX(IF((ROW(مسودة!$C$52:$C$81)=SMALL(IF((ROW(مسودة!$C$52:$C$81)*(مسودة!$C$52:$C$81=$C$57)),ROW(مسودة!$C$52:$C$81)),ROW()-ROW(O59)+1)),مسودة!O54:'مسودة'!O$81)),0))</f>
        <v>0</v>
      </c>
      <c r="P59" s="33">
        <f t="array" ref="P59">IF($C$57="","",IFERROR(MAX(IF((ROW(مسودة!$C$52:$C$81)=SMALL(IF((ROW(مسودة!$C$52:$C$81)*(مسودة!$C$52:$C$81=$C$57)),ROW(مسودة!$C$52:$C$81)),ROW()-ROW(P59)+1)),مسودة!P54:'مسودة'!P$81)),0))</f>
        <v>28</v>
      </c>
      <c r="Q59" s="33">
        <f t="array" ref="Q59">IF($C$57="","",IFERROR(MAX(IF((ROW(مسودة!$C$52:$C$81)=SMALL(IF((ROW(مسودة!$C$52:$C$81)*(مسودة!$C$52:$C$81=$C$57)),ROW(مسودة!$C$52:$C$81)),ROW()-ROW(Q59)+1)),مسودة!Q54:'مسودة'!Q$81)),0))</f>
        <v>33</v>
      </c>
      <c r="R59" s="33">
        <f t="array" ref="R59">IF($C$57="","",IFERROR(MAX(IF((ROW(مسودة!$C$52:$C$81)=SMALL(IF((ROW(مسودة!$C$52:$C$81)*(مسودة!$C$52:$C$81=$C$57)),ROW(مسودة!$C$52:$C$81)),ROW()-ROW(R59)+1)),مسودة!R54:'مسودة'!R$81)),0))</f>
        <v>61</v>
      </c>
      <c r="S59" s="33">
        <f t="array" ref="S59">IF($C$57="","",IFERROR(MAX(IF((ROW(مسودة!$C$52:$C$81)=SMALL(IF((ROW(مسودة!$C$52:$C$81)*(مسودة!$C$52:$C$81=$C$57)),ROW(مسودة!$C$52:$C$81)),ROW()-ROW(S59)+1)),مسودة!S54:'مسودة'!S$81)),0))</f>
        <v>23</v>
      </c>
      <c r="T59" s="33">
        <f t="array" ref="T59">IF($C$57="","",IFERROR(MAX(IF((ROW(مسودة!$C$52:$C$81)=SMALL(IF((ROW(مسودة!$C$52:$C$81)*(مسودة!$C$52:$C$81=$C$57)),ROW(مسودة!$C$52:$C$81)),ROW()-ROW(T59)+1)),مسودة!T54:'مسودة'!T$81)),0))</f>
        <v>40</v>
      </c>
      <c r="U59" s="33">
        <f t="array" ref="U59">IF($C$57="","",IFERROR(MAX(IF((ROW(مسودة!$C$52:$C$81)=SMALL(IF((ROW(مسودة!$C$52:$C$81)*(مسودة!$C$52:$C$81=$C$57)),ROW(مسودة!$C$52:$C$81)),ROW()-ROW(U59)+1)),مسودة!U54:'مسودة'!U$81)),0))</f>
        <v>63</v>
      </c>
      <c r="V59" s="33">
        <f t="array" ref="V59">IF($C$57="","",IFERROR(MAX(IF((ROW(مسودة!$C$52:$C$81)=SMALL(IF((ROW(مسودة!$C$52:$C$81)*(مسودة!$C$52:$C$81=$C$57)),ROW(مسودة!$C$52:$C$81)),ROW()-ROW(V59)+1)),مسودة!V54:'مسودة'!V$81)),0))</f>
        <v>26</v>
      </c>
      <c r="W59" s="33">
        <f t="array" ref="W59">IF($C$57="","",IFERROR(MAX(IF((ROW(مسودة!$C$52:$C$81)=SMALL(IF((ROW(مسودة!$C$52:$C$81)*(مسودة!$C$52:$C$81=$C$57)),ROW(مسودة!$C$52:$C$81)),ROW()-ROW(W59)+1)),مسودة!W54:'مسودة'!W$81)),0))</f>
        <v>34</v>
      </c>
      <c r="X59" s="33">
        <f t="array" ref="X59">IF($C$57="","",IFERROR(MAX(IF((ROW(مسودة!$C$52:$C$81)=SMALL(IF((ROW(مسودة!$C$52:$C$81)*(مسودة!$C$52:$C$81=$C$57)),ROW(مسودة!$C$52:$C$81)),ROW()-ROW(X59)+1)),مسودة!X54:'مسودة'!X$81)),0))</f>
        <v>60</v>
      </c>
      <c r="Y59" s="33">
        <f t="array" ref="Y59">IF($C$57="","",IFERROR(MAX(IF((ROW(مسودة!$C$52:$C$81)=SMALL(IF((ROW(مسودة!$C$52:$C$81)*(مسودة!$C$52:$C$81=$C$57)),ROW(مسودة!$C$52:$C$81)),ROW()-ROW(Y59)+1)),مسودة!Y54:'مسودة'!Y$81)),0))</f>
        <v>6</v>
      </c>
      <c r="Z59" s="33">
        <f t="array" ref="Z59">IF($C$57="","",IFERROR(MAX(IF((ROW(مسودة!$C$52:$C$81)=SMALL(IF((ROW(مسودة!$C$52:$C$81)*(مسودة!$C$52:$C$81=$C$57)),ROW(مسودة!$C$52:$C$81)),ROW()-ROW(Z59)+1)),مسودة!Z54:'مسودة'!Z$81)),0))</f>
        <v>34</v>
      </c>
      <c r="AA59" s="33">
        <f t="array" ref="AA59">IF($C$57="","",IFERROR(MAX(IF((ROW(مسودة!$C$52:$C$81)=SMALL(IF((ROW(مسودة!$C$52:$C$81)*(مسودة!$C$52:$C$81=$C$57)),ROW(مسودة!$C$52:$C$81)),ROW()-ROW(AA59)+1)),مسودة!AA54:'مسودة'!AA$81)),0))</f>
        <v>40</v>
      </c>
      <c r="AB59" s="33">
        <f t="array" ref="AB59">IF($C$57="","",IFERROR(MAX(IF((ROW(مسودة!$C$52:$C$81)=SMALL(IF((ROW(مسودة!$C$52:$C$81)*(مسودة!$C$52:$C$81=$C$57)),ROW(مسودة!$C$52:$C$81)),ROW()-ROW(AB59)+1)),مسودة!AB54:'مسودة'!AB$81)),0))</f>
        <v>23</v>
      </c>
      <c r="AC59" s="33">
        <f t="array" ref="AC59">IF($C$57="","",IFERROR(MAX(IF((ROW(مسودة!$C$52:$C$81)=SMALL(IF((ROW(مسودة!$C$52:$C$81)*(مسودة!$C$52:$C$81=$C$57)),ROW(مسودة!$C$52:$C$81)),ROW()-ROW(AC59)+1)),مسودة!AC54:'مسودة'!AC$81)),0))</f>
        <v>30</v>
      </c>
      <c r="AD59" s="33">
        <f t="array" ref="AD59">IF($C$57="","",IFERROR(MAX(IF((ROW(مسودة!$C$52:$C$81)=SMALL(IF((ROW(مسودة!$C$52:$C$81)*(مسودة!$C$52:$C$81=$C$57)),ROW(مسودة!$C$52:$C$81)),ROW()-ROW(AD59)+1)),مسودة!AD54:'مسودة'!AD$81)),0))</f>
        <v>53</v>
      </c>
      <c r="AE59" s="33">
        <f t="array" ref="AE59">IF($C$57="","",IFERROR(MAX(IF((ROW(مسودة!$C$52:$C$81)=SMALL(IF((ROW(مسودة!$C$52:$C$81)*(مسودة!$C$52:$C$81=$C$57)),ROW(مسودة!$C$52:$C$81)),ROW()-ROW(AE59)+1)),مسودة!AE54:'مسودة'!AE$81)),0))</f>
        <v>15</v>
      </c>
      <c r="AF59" s="33">
        <f t="array" ref="AF59">IF($C$57="","",IFERROR(MAX(IF((ROW(مسودة!$C$52:$C$81)=SMALL(IF((ROW(مسودة!$C$52:$C$81)*(مسودة!$C$52:$C$81=$C$57)),ROW(مسودة!$C$52:$C$81)),ROW()-ROW(AF59)+1)),مسودة!AF54:'مسودة'!AF$81)),0))</f>
        <v>13</v>
      </c>
      <c r="AG59" s="33">
        <f t="array" ref="AG59">IF($C$57="","",IFERROR(MAX(IF((ROW(مسودة!$C$52:$C$81)=SMALL(IF((ROW(مسودة!$C$52:$C$81)*(مسودة!$C$52:$C$81=$C$57)),ROW(مسودة!$C$52:$C$81)),ROW()-ROW(AG59)+1)),مسودة!AG54:'مسودة'!AG$81)),0))</f>
        <v>0</v>
      </c>
      <c r="AH59" s="33">
        <f t="array" ref="AH59">IF($C$57="","",IFERROR(MAX(IF((ROW(مسودة!$C$52:$C$81)=SMALL(IF((ROW(مسودة!$C$52:$C$81)*(مسودة!$C$52:$C$81=$C$57)),ROW(مسودة!$C$52:$C$81)),ROW()-ROW(AH59)+1)),مسودة!AH54:'مسودة'!AH$81)),0))</f>
        <v>7</v>
      </c>
      <c r="AI59" s="33">
        <f t="array" ref="AI59">IF($C$57="","",IFERROR(MAX(IF((ROW(مسودة!$C$52:$C$81)=SMALL(IF((ROW(مسودة!$C$52:$C$81)*(مسودة!$C$52:$C$81=$C$57)),ROW(مسودة!$C$52:$C$81)),ROW()-ROW(AI59)+1)),مسودة!AI54:'مسودة'!AI$81)),0))</f>
        <v>22</v>
      </c>
      <c r="AJ59" s="33">
        <f t="array" ref="AJ59">IF($C$57="","",IFERROR(MAX(IF((ROW(مسودة!$C$52:$C$81)=SMALL(IF((ROW(مسودة!$C$52:$C$81)*(مسودة!$C$52:$C$81=$C$57)),ROW(مسودة!$C$52:$C$81)),ROW()-ROW(AJ59)+1)),مسودة!AJ54:'مسودة'!AJ$81)),0))</f>
        <v>29</v>
      </c>
      <c r="AK59" s="33">
        <f t="array" ref="AK59">IF($C$57="","",IFERROR(MAX(IF((ROW(مسودة!$C$52:$C$81)=SMALL(IF((ROW(مسودة!$C$52:$C$81)*(مسودة!$C$52:$C$81=$C$57)),ROW(مسودة!$C$52:$C$81)),ROW()-ROW(AK59)+1)),مسودة!AK54:'مسودة'!AK$81)),0))</f>
        <v>10</v>
      </c>
      <c r="AL59" s="33">
        <f t="array" ref="AL59">IF($C$57="","",IFERROR(MAX(IF((ROW(مسودة!$C$52:$C$81)=SMALL(IF((ROW(مسودة!$C$52:$C$81)*(مسودة!$C$52:$C$81=$C$57)),ROW(مسودة!$C$52:$C$81)),ROW()-ROW(AL59)+1)),مسودة!AL54:'مسودة'!AL$81)),0))</f>
        <v>11</v>
      </c>
      <c r="AM59" s="33">
        <f t="array" ref="AM59">IF($C$57="","",IFERROR(MAX(IF((ROW(مسودة!$C$52:$C$81)=SMALL(IF((ROW(مسودة!$C$52:$C$81)*(مسودة!$C$52:$C$81=$C$57)),ROW(مسودة!$C$52:$C$81)),ROW()-ROW(AM59)+1)),مسودة!AM54:'مسودة'!AM$81)),0))</f>
        <v>21</v>
      </c>
      <c r="AN59" s="32">
        <f t="array" ref="AN59">IF($C$57="","",IFERROR(MAX(IF((ROW(مسودة!$C$52:$C$81)=SMALL(IF((ROW(مسودة!$C$52:$C$81)*(مسودة!$C$52:$C$81=$C$57)),ROW(مسودة!$C$52:$C$81)),ROW()-ROW(AN59)+1)),مسودة!$AN$54:$AN$81)),0))</f>
        <v>0</v>
      </c>
      <c r="AO59" s="32">
        <f t="array" ref="AO59">IF($C$57="","",IFERROR(MAX(IF((ROW(مسودة!$C$52:$C$81)=SMALL(IF((ROW(مسودة!$C$52:$C$81)*(مسودة!$C$52:$C$81=$C$57)),ROW(مسودة!$C$52:$C$81)),ROW()-ROW(AO59)+1)),مسودة!AO54:AO$81)),0))</f>
        <v>0</v>
      </c>
      <c r="AP59" s="32" t="str">
        <f>IF(AO59&lt;50,"   ",IF(AO59&lt;65,"مقبول",IF(AO59&lt;75,"جيد",IF(AO59&lt;85,"جيدجداً",IF(AO59&lt;=100,"ممتاز","")))))</f>
        <v xml:space="preserve">   </v>
      </c>
      <c r="AQ59" s="41"/>
      <c r="AR59" s="41"/>
      <c r="AS59" s="41"/>
      <c r="AT59" s="41"/>
      <c r="AU59" s="97"/>
    </row>
    <row r="60" spans="2:47" ht="28.5" customHeight="1" thickBot="1">
      <c r="B60" s="40">
        <f t="shared" ref="B60" si="0">B57+1</f>
        <v>13</v>
      </c>
      <c r="C60" s="90">
        <f t="array" ref="C60">IF(ISERROR(INDEX(مسودة!$C$52:$AV$81,SMALL(IF((مسودة!$AU$52:$AU$81="راسب"),ROW(مسودة!$C$52:$AV$81)-MIN(ROW(مسودة!$C$52:$AV$81))+1,""),ROW(A3)),COLUMN(A3))),"",INDEX(مسودة!$C$52:$AV$81,SMALL(IF((مسودة!$AU$52:$AU$81="راسب"),ROW(مسودة!$C$52:$AV$81)-MIN(ROW(مسودة!$C$52:$AV$81))+1,""),ROW(A3)),COLUMN(A3)))</f>
        <v>623</v>
      </c>
      <c r="D60" s="87" t="str">
        <f>IF(C60&lt;&gt;"",VLOOKUP(C60,مسودة!$C$52:$D$81,2,0),"")</f>
        <v xml:space="preserve">جمال عبد اللطيف </v>
      </c>
      <c r="E60" s="87">
        <f>IF(C60&lt;&gt;"",VLOOKUP(C60,مسودة!$C$52:$E$81,3,0),"")</f>
        <v>225</v>
      </c>
      <c r="F60" s="11" t="s">
        <v>30</v>
      </c>
      <c r="G60" s="33">
        <f t="array" ref="G60">IF($C$60="","",IFERROR(MAX(IF((ROW(مسودة!$C$52:$C$81)=SMALL(IF((ROW(مسودة!$C$52:$C$81)*(مسودة!$C$52:$C$81=$C$60)),ROW(مسودة!$C$52:$C$81)),ROW()-ROW(G60)+1)),مسودة!G52:'مسودة'!G$81)),0))</f>
        <v>15</v>
      </c>
      <c r="H60" s="33">
        <f t="array" ref="H60">IF($C$60="","",IFERROR(MAX(IF((ROW(مسودة!$C$52:$C$81)=SMALL(IF((ROW(مسودة!$C$52:$C$81)*(مسودة!$C$52:$C$81=$C$60)),ROW(مسودة!$C$52:$C$81)),ROW()-ROW(H60)+1)),مسودة!H52:'مسودة'!H$81)),0))</f>
        <v>41</v>
      </c>
      <c r="I60" s="33">
        <f t="array" ref="I60">IF($C$60="","",IFERROR(MAX(IF((ROW(مسودة!$C$52:$C$81)=SMALL(IF((ROW(مسودة!$C$52:$C$81)*(مسودة!$C$52:$C$81=$C$60)),ROW(مسودة!$C$52:$C$81)),ROW()-ROW(I60)+1)),مسودة!I52:'مسودة'!I$81)),0))</f>
        <v>56</v>
      </c>
      <c r="J60" s="33">
        <f t="array" ref="J60">IF($C$60="","",IFERROR(MAX(IF((ROW(مسودة!$C$52:$C$81)=SMALL(IF((ROW(مسودة!$C$52:$C$81)*(مسودة!$C$52:$C$81=$C$60)),ROW(مسودة!$C$52:$C$81)),ROW()-ROW(J60)+1)),مسودة!J52:'مسودة'!J$81)),0))</f>
        <v>20</v>
      </c>
      <c r="K60" s="33">
        <f t="array" ref="K60">IF($C$60="","",IFERROR(MAX(IF((ROW(مسودة!$C$52:$C$81)=SMALL(IF((ROW(مسودة!$C$52:$C$81)*(مسودة!$C$52:$C$81=$C$60)),ROW(مسودة!$C$52:$C$81)),ROW()-ROW(K60)+1)),مسودة!K52:'مسودة'!K$81)),0))</f>
        <v>27</v>
      </c>
      <c r="L60" s="33">
        <f t="array" ref="L60">IF($C$60="","",IFERROR(MAX(IF((ROW(مسودة!$C$52:$C$81)=SMALL(IF((ROW(مسودة!$C$52:$C$81)*(مسودة!$C$52:$C$81=$C$60)),ROW(مسودة!$C$52:$C$81)),ROW()-ROW(L60)+1)),مسودة!L52:'مسودة'!L$81)),0))</f>
        <v>47</v>
      </c>
      <c r="M60" s="33">
        <f t="array" ref="M60">IF($C$60="","",IFERROR(MAX(IF((ROW(مسودة!$C$52:$C$81)=SMALL(IF((ROW(مسودة!$C$52:$C$81)*(مسودة!$C$52:$C$81=$C$60)),ROW(مسودة!$C$52:$C$81)),ROW()-ROW(M60)+1)),مسودة!M52:'مسودة'!M$81)),0))</f>
        <v>13</v>
      </c>
      <c r="N60" s="33">
        <f t="array" ref="N60">IF($C$60="","",IFERROR(MAX(IF((ROW(مسودة!$C$52:$C$81)=SMALL(IF((ROW(مسودة!$C$52:$C$81)*(مسودة!$C$52:$C$81=$C$60)),ROW(مسودة!$C$52:$C$81)),ROW()-ROW(N60)+1)),مسودة!N52:'مسودة'!N$81)),0))</f>
        <v>18</v>
      </c>
      <c r="O60" s="33">
        <f t="array" ref="O60">IF($C$60="","",IFERROR(MAX(IF((ROW(مسودة!$C$52:$C$81)=SMALL(IF((ROW(مسودة!$C$52:$C$81)*(مسودة!$C$52:$C$81=$C$60)),ROW(مسودة!$C$52:$C$81)),ROW()-ROW(O60)+1)),مسودة!O52:'مسودة'!O$81)),0))</f>
        <v>31</v>
      </c>
      <c r="P60" s="33">
        <f t="array" ref="P60">IF($C$60="","",IFERROR(MAX(IF((ROW(مسودة!$C$52:$C$81)=SMALL(IF((ROW(مسودة!$C$52:$C$81)*(مسودة!$C$52:$C$81=$C$60)),ROW(مسودة!$C$52:$C$81)),ROW()-ROW(P60)+1)),مسودة!P52:'مسودة'!P$81)),0))</f>
        <v>14</v>
      </c>
      <c r="Q60" s="33">
        <f t="array" ref="Q60">IF($C$60="","",IFERROR(MAX(IF((ROW(مسودة!$C$52:$C$81)=SMALL(IF((ROW(مسودة!$C$52:$C$81)*(مسودة!$C$52:$C$81=$C$60)),ROW(مسودة!$C$52:$C$81)),ROW()-ROW(Q60)+1)),مسودة!Q52:'مسودة'!Q$81)),0))</f>
        <v>18</v>
      </c>
      <c r="R60" s="33">
        <f t="array" ref="R60">IF($C$60="","",IFERROR(MAX(IF((ROW(مسودة!$C$52:$C$81)=SMALL(IF((ROW(مسودة!$C$52:$C$81)*(مسودة!$C$52:$C$81=$C$60)),ROW(مسودة!$C$52:$C$81)),ROW()-ROW(R60)+1)),مسودة!R52:'مسودة'!R$81)),0))</f>
        <v>32</v>
      </c>
      <c r="S60" s="33">
        <f t="array" ref="S60">IF($C$60="","",IFERROR(MAX(IF((ROW(مسودة!$C$52:$C$81)=SMALL(IF((ROW(مسودة!$C$52:$C$81)*(مسودة!$C$52:$C$81=$C$60)),ROW(مسودة!$C$52:$C$81)),ROW()-ROW(S60)+1)),مسودة!S52:'مسودة'!S$81)),0))</f>
        <v>19</v>
      </c>
      <c r="T60" s="33">
        <f t="array" ref="T60">IF($C$60="","",IFERROR(MAX(IF((ROW(مسودة!$C$52:$C$81)=SMALL(IF((ROW(مسودة!$C$52:$C$81)*(مسودة!$C$52:$C$81=$C$60)),ROW(مسودة!$C$52:$C$81)),ROW()-ROW(T60)+1)),مسودة!T52:'مسودة'!T$81)),0))</f>
        <v>8</v>
      </c>
      <c r="U60" s="33">
        <f t="array" ref="U60">IF($C$60="","",IFERROR(MAX(IF((ROW(مسودة!$C$52:$C$81)=SMALL(IF((ROW(مسودة!$C$52:$C$81)*(مسودة!$C$52:$C$81=$C$60)),ROW(مسودة!$C$52:$C$81)),ROW()-ROW(U60)+1)),مسودة!U52:'مسودة'!U$81)),0))</f>
        <v>27</v>
      </c>
      <c r="V60" s="33">
        <f t="array" ref="V60">IF($C$60="","",IFERROR(MAX(IF((ROW(مسودة!$C$52:$C$81)=SMALL(IF((ROW(مسودة!$C$52:$C$81)*(مسودة!$C$52:$C$81=$C$60)),ROW(مسودة!$C$52:$C$81)),ROW()-ROW(V60)+1)),مسودة!V52:'مسودة'!V$81)),0))</f>
        <v>14</v>
      </c>
      <c r="W60" s="33">
        <f t="array" ref="W60">IF($C$60="","",IFERROR(MAX(IF((ROW(مسودة!$C$52:$C$81)=SMALL(IF((ROW(مسودة!$C$52:$C$81)*(مسودة!$C$52:$C$81=$C$60)),ROW(مسودة!$C$52:$C$81)),ROW()-ROW(W60)+1)),مسودة!W52:'مسودة'!W$81)),0))</f>
        <v>12</v>
      </c>
      <c r="X60" s="33">
        <f t="array" ref="X60">IF($C$60="","",IFERROR(MAX(IF((ROW(مسودة!$C$52:$C$81)=SMALL(IF((ROW(مسودة!$C$52:$C$81)*(مسودة!$C$52:$C$81=$C$60)),ROW(مسودة!$C$52:$C$81)),ROW()-ROW(X60)+1)),مسودة!X52:'مسودة'!X$81)),0))</f>
        <v>26</v>
      </c>
      <c r="Y60" s="33">
        <f t="array" ref="Y60">IF($C$60="","",IFERROR(MAX(IF((ROW(مسودة!$C$52:$C$81)=SMALL(IF((ROW(مسودة!$C$52:$C$81)*(مسودة!$C$52:$C$81=$C$60)),ROW(مسودة!$C$52:$C$81)),ROW()-ROW(Y60)+1)),مسودة!Y52:'مسودة'!Y$81)),0))</f>
        <v>9</v>
      </c>
      <c r="Z60" s="33">
        <f t="array" ref="Z60">IF($C$60="","",IFERROR(MAX(IF((ROW(مسودة!$C$52:$C$81)=SMALL(IF((ROW(مسودة!$C$52:$C$81)*(مسودة!$C$52:$C$81=$C$60)),ROW(مسودة!$C$52:$C$81)),ROW()-ROW(Z60)+1)),مسودة!Z52:'مسودة'!Z$81)),0))</f>
        <v>22</v>
      </c>
      <c r="AA60" s="33">
        <f t="array" ref="AA60">IF($C$60="","",IFERROR(MAX(IF((ROW(مسودة!$C$52:$C$81)=SMALL(IF((ROW(مسودة!$C$52:$C$81)*(مسودة!$C$52:$C$81=$C$60)),ROW(مسودة!$C$52:$C$81)),ROW()-ROW(AA60)+1)),مسودة!AA52:'مسودة'!AA$81)),0))</f>
        <v>31</v>
      </c>
      <c r="AB60" s="33">
        <f t="array" ref="AB60">IF($C$60="","",IFERROR(MAX(IF((ROW(مسودة!$C$52:$C$81)=SMALL(IF((ROW(مسودة!$C$52:$C$81)*(مسودة!$C$52:$C$81=$C$60)),ROW(مسودة!$C$52:$C$81)),ROW()-ROW(AB60)+1)),مسودة!AB52:'مسودة'!AB$81)),0))</f>
        <v>13</v>
      </c>
      <c r="AC60" s="33">
        <f t="array" ref="AC60">IF($C$60="","",IFERROR(MAX(IF((ROW(مسودة!$C$52:$C$81)=SMALL(IF((ROW(مسودة!$C$52:$C$81)*(مسودة!$C$52:$C$81=$C$60)),ROW(مسودة!$C$52:$C$81)),ROW()-ROW(AC60)+1)),مسودة!AC52:'مسودة'!AC$81)),0))</f>
        <v>18</v>
      </c>
      <c r="AD60" s="33">
        <f t="array" ref="AD60">IF($C$60="","",IFERROR(MAX(IF((ROW(مسودة!$C$52:$C$81)=SMALL(IF((ROW(مسودة!$C$52:$C$81)*(مسودة!$C$52:$C$81=$C$60)),ROW(مسودة!$C$52:$C$81)),ROW()-ROW(AD60)+1)),مسودة!AD52:'مسودة'!AD$81)),0))</f>
        <v>31</v>
      </c>
      <c r="AE60" s="33">
        <f t="array" ref="AE60">IF($C$60="","",IFERROR(MAX(IF((ROW(مسودة!$C$52:$C$81)=SMALL(IF((ROW(مسودة!$C$52:$C$81)*(مسودة!$C$52:$C$81=$C$60)),ROW(مسودة!$C$52:$C$81)),ROW()-ROW(AE60)+1)),مسودة!AE52:'مسودة'!AE$81)),0))</f>
        <v>11</v>
      </c>
      <c r="AF60" s="33">
        <f t="array" ref="AF60">IF($C$60="","",IFERROR(MAX(IF((ROW(مسودة!$C$52:$C$81)=SMALL(IF((ROW(مسودة!$C$52:$C$81)*(مسودة!$C$52:$C$81=$C$60)),ROW(مسودة!$C$52:$C$81)),ROW()-ROW(AF60)+1)),مسودة!AF52:'مسودة'!AF$81)),0))</f>
        <v>26</v>
      </c>
      <c r="AG60" s="33">
        <f t="array" ref="AG60">IF($C$60="","",IFERROR(MAX(IF((ROW(مسودة!$C$52:$C$81)=SMALL(IF((ROW(مسودة!$C$52:$C$81)*(مسودة!$C$52:$C$81=$C$60)),ROW(مسودة!$C$52:$C$81)),ROW()-ROW(AG60)+1)),مسودة!AG52:'مسودة'!AG$81)),0))</f>
        <v>37</v>
      </c>
      <c r="AH60" s="33">
        <f t="array" ref="AH60">IF($C$60="","",IFERROR(MAX(IF((ROW(مسودة!$C$52:$C$81)=SMALL(IF((ROW(مسودة!$C$52:$C$81)*(مسودة!$C$52:$C$81=$C$60)),ROW(مسودة!$C$52:$C$81)),ROW()-ROW(AH60)+1)),مسودة!AH52:'مسودة'!AH$81)),0))</f>
        <v>11</v>
      </c>
      <c r="AI60" s="33">
        <f t="array" ref="AI60">IF($C$60="","",IFERROR(MAX(IF((ROW(مسودة!$C$52:$C$81)=SMALL(IF((ROW(مسودة!$C$52:$C$81)*(مسودة!$C$52:$C$81=$C$60)),ROW(مسودة!$C$52:$C$81)),ROW()-ROW(AI60)+1)),مسودة!AI52:'مسودة'!AI$81)),0))</f>
        <v>9</v>
      </c>
      <c r="AJ60" s="33">
        <f t="array" ref="AJ60">IF($C$60="","",IFERROR(MAX(IF((ROW(مسودة!$C$52:$C$81)=SMALL(IF((ROW(مسودة!$C$52:$C$81)*(مسودة!$C$52:$C$81=$C$60)),ROW(مسودة!$C$52:$C$81)),ROW()-ROW(AJ60)+1)),مسودة!AJ52:'مسودة'!AJ$81)),0))</f>
        <v>20</v>
      </c>
      <c r="AK60" s="33">
        <f t="array" ref="AK60">IF($C$60="","",IFERROR(MAX(IF((ROW(مسودة!$C$52:$C$81)=SMALL(IF((ROW(مسودة!$C$52:$C$81)*(مسودة!$C$52:$C$81=$C$60)),ROW(مسودة!$C$52:$C$81)),ROW()-ROW(AK60)+1)),مسودة!AK52:'مسودة'!AK$81)),0))</f>
        <v>4</v>
      </c>
      <c r="AL60" s="33">
        <f t="array" ref="AL60">IF($C$60="","",IFERROR(MAX(IF((ROW(مسودة!$C$52:$C$81)=SMALL(IF((ROW(مسودة!$C$52:$C$81)*(مسودة!$C$52:$C$81=$C$60)),ROW(مسودة!$C$52:$C$81)),ROW()-ROW(AL60)+1)),مسودة!AL52:'مسودة'!AL$81)),0))</f>
        <v>4</v>
      </c>
      <c r="AM60" s="33">
        <f t="array" ref="AM60">IF($C$60="","",IFERROR(MAX(IF((ROW(مسودة!$C$52:$C$81)=SMALL(IF((ROW(مسودة!$C$52:$C$81)*(مسودة!$C$52:$C$81=$C$60)),ROW(مسودة!$C$52:$C$81)),ROW()-ROW(AM60)+1)),مسودة!AM52:'مسودة'!AM$81)),0))</f>
        <v>8</v>
      </c>
      <c r="AN60" s="54"/>
      <c r="AO60" s="54"/>
      <c r="AP60" s="54"/>
      <c r="AQ60" s="98"/>
      <c r="AR60" s="99"/>
      <c r="AS60" s="98"/>
      <c r="AT60" s="99"/>
      <c r="AU60" s="95" t="str">
        <f>IFERROR(LOOKUP(2,1/((مسودة!$C$52:$C$81=C60)*(مسودة!$F$52:$F$81=F60)),مسودة!$AV$52:$AV$81),"")</f>
        <v>له دور ثانٍ في :  رياضيات،</v>
      </c>
    </row>
    <row r="61" spans="2:47" ht="28.5" customHeight="1" thickBot="1">
      <c r="B61" s="40"/>
      <c r="C61" s="91"/>
      <c r="D61" s="43"/>
      <c r="E61" s="43"/>
      <c r="F61" s="11" t="s">
        <v>31</v>
      </c>
      <c r="G61" s="33">
        <f t="array" ref="G61">IF($C$60="","",IFERROR(MAX(IF((ROW(مسودة!$C$52:$C$81)=SMALL(IF((ROW(مسودة!$C$52:$C$81)*(مسودة!$C$52:$C$81=$C$60)),ROW(مسودة!$C$52:$C$81)),ROW()-ROW(G61)+1)),مسودة!G53:'مسودة'!G$81)),0))</f>
        <v>19</v>
      </c>
      <c r="H61" s="33">
        <f t="array" ref="H61">IF($C$60="","",IFERROR(MAX(IF((ROW(مسودة!$C$52:$C$81)=SMALL(IF((ROW(مسودة!$C$52:$C$81)*(مسودة!$C$52:$C$81=$C$60)),ROW(مسودة!$C$52:$C$81)),ROW()-ROW(H61)+1)),مسودة!H53:'مسودة'!H$81)),0))</f>
        <v>54</v>
      </c>
      <c r="I61" s="33">
        <f t="array" ref="I61">IF($C$60="","",IFERROR(MAX(IF((ROW(مسودة!$C$52:$C$81)=SMALL(IF((ROW(مسودة!$C$52:$C$81)*(مسودة!$C$52:$C$81=$C$60)),ROW(مسودة!$C$52:$C$81)),ROW()-ROW(I61)+1)),مسودة!I53:'مسودة'!I$81)),0))</f>
        <v>73</v>
      </c>
      <c r="J61" s="33">
        <f t="array" ref="J61">IF($C$60="","",IFERROR(MAX(IF((ROW(مسودة!$C$52:$C$81)=SMALL(IF((ROW(مسودة!$C$52:$C$81)*(مسودة!$C$52:$C$81=$C$60)),ROW(مسودة!$C$52:$C$81)),ROW()-ROW(J61)+1)),مسودة!J53:'مسودة'!J$81)),0))</f>
        <v>23</v>
      </c>
      <c r="K61" s="33">
        <f t="array" ref="K61">IF($C$60="","",IFERROR(MAX(IF((ROW(مسودة!$C$52:$C$81)=SMALL(IF((ROW(مسودة!$C$52:$C$81)*(مسودة!$C$52:$C$81=$C$60)),ROW(مسودة!$C$52:$C$81)),ROW()-ROW(K61)+1)),مسودة!K53:'مسودة'!K$81)),0))</f>
        <v>38</v>
      </c>
      <c r="L61" s="33">
        <f t="array" ref="L61">IF($C$60="","",IFERROR(MAX(IF((ROW(مسودة!$C$52:$C$81)=SMALL(IF((ROW(مسودة!$C$52:$C$81)*(مسودة!$C$52:$C$81=$C$60)),ROW(مسودة!$C$52:$C$81)),ROW()-ROW(L61)+1)),مسودة!L53:'مسودة'!L$81)),0))</f>
        <v>61</v>
      </c>
      <c r="M61" s="33">
        <f t="array" ref="M61">IF($C$60="","",IFERROR(MAX(IF((ROW(مسودة!$C$52:$C$81)=SMALL(IF((ROW(مسودة!$C$52:$C$81)*(مسودة!$C$52:$C$81=$C$60)),ROW(مسودة!$C$52:$C$81)),ROW()-ROW(M61)+1)),مسودة!M53:'مسودة'!M$81)),0))</f>
        <v>15</v>
      </c>
      <c r="N61" s="33">
        <f t="array" ref="N61">IF($C$60="","",IFERROR(MAX(IF((ROW(مسودة!$C$52:$C$81)=SMALL(IF((ROW(مسودة!$C$52:$C$81)*(مسودة!$C$52:$C$81=$C$60)),ROW(مسودة!$C$52:$C$81)),ROW()-ROW(N61)+1)),مسودة!N53:'مسودة'!N$81)),0))</f>
        <v>18</v>
      </c>
      <c r="O61" s="33">
        <f t="array" ref="O61">IF($C$60="","",IFERROR(MAX(IF((ROW(مسودة!$C$52:$C$81)=SMALL(IF((ROW(مسودة!$C$52:$C$81)*(مسودة!$C$52:$C$81=$C$60)),ROW(مسودة!$C$52:$C$81)),ROW()-ROW(O61)+1)),مسودة!O53:'مسودة'!O$81)),0))</f>
        <v>33</v>
      </c>
      <c r="P61" s="33">
        <f t="array" ref="P61">IF($C$60="","",IFERROR(MAX(IF((ROW(مسودة!$C$52:$C$81)=SMALL(IF((ROW(مسودة!$C$52:$C$81)*(مسودة!$C$52:$C$81=$C$60)),ROW(مسودة!$C$52:$C$81)),ROW()-ROW(P61)+1)),مسودة!P53:'مسودة'!P$81)),0))</f>
        <v>13</v>
      </c>
      <c r="Q61" s="33">
        <f t="array" ref="Q61">IF($C$60="","",IFERROR(MAX(IF((ROW(مسودة!$C$52:$C$81)=SMALL(IF((ROW(مسودة!$C$52:$C$81)*(مسودة!$C$52:$C$81=$C$60)),ROW(مسودة!$C$52:$C$81)),ROW()-ROW(Q61)+1)),مسودة!Q53:'مسودة'!Q$81)),0))</f>
        <v>16</v>
      </c>
      <c r="R61" s="33">
        <f t="array" ref="R61">IF($C$60="","",IFERROR(MAX(IF((ROW(مسودة!$C$52:$C$81)=SMALL(IF((ROW(مسودة!$C$52:$C$81)*(مسودة!$C$52:$C$81=$C$60)),ROW(مسودة!$C$52:$C$81)),ROW()-ROW(R61)+1)),مسودة!R53:'مسودة'!R$81)),0))</f>
        <v>29</v>
      </c>
      <c r="S61" s="33">
        <f t="array" ref="S61">IF($C$60="","",IFERROR(MAX(IF((ROW(مسودة!$C$52:$C$81)=SMALL(IF((ROW(مسودة!$C$52:$C$81)*(مسودة!$C$52:$C$81=$C$60)),ROW(مسودة!$C$52:$C$81)),ROW()-ROW(S61)+1)),مسودة!S53:'مسودة'!S$81)),0))</f>
        <v>19</v>
      </c>
      <c r="T61" s="33">
        <f t="array" ref="T61">IF($C$60="","",IFERROR(MAX(IF((ROW(مسودة!$C$52:$C$81)=SMALL(IF((ROW(مسودة!$C$52:$C$81)*(مسودة!$C$52:$C$81=$C$60)),ROW(مسودة!$C$52:$C$81)),ROW()-ROW(T61)+1)),مسودة!T53:'مسودة'!T$81)),0))</f>
        <v>21</v>
      </c>
      <c r="U61" s="33">
        <f t="array" ref="U61">IF($C$60="","",IFERROR(MAX(IF((ROW(مسودة!$C$52:$C$81)=SMALL(IF((ROW(مسودة!$C$52:$C$81)*(مسودة!$C$52:$C$81=$C$60)),ROW(مسودة!$C$52:$C$81)),ROW()-ROW(U61)+1)),مسودة!U53:'مسودة'!U$81)),0))</f>
        <v>40</v>
      </c>
      <c r="V61" s="33">
        <f t="array" ref="V61">IF($C$60="","",IFERROR(MAX(IF((ROW(مسودة!$C$52:$C$81)=SMALL(IF((ROW(مسودة!$C$52:$C$81)*(مسودة!$C$52:$C$81=$C$60)),ROW(مسودة!$C$52:$C$81)),ROW()-ROW(V61)+1)),مسودة!V53:'مسودة'!V$81)),0))</f>
        <v>17</v>
      </c>
      <c r="W61" s="33">
        <f t="array" ref="W61">IF($C$60="","",IFERROR(MAX(IF((ROW(مسودة!$C$52:$C$81)=SMALL(IF((ROW(مسودة!$C$52:$C$81)*(مسودة!$C$52:$C$81=$C$60)),ROW(مسودة!$C$52:$C$81)),ROW()-ROW(W61)+1)),مسودة!W53:'مسودة'!W$81)),0))</f>
        <v>21</v>
      </c>
      <c r="X61" s="33">
        <f t="array" ref="X61">IF($C$60="","",IFERROR(MAX(IF((ROW(مسودة!$C$52:$C$81)=SMALL(IF((ROW(مسودة!$C$52:$C$81)*(مسودة!$C$52:$C$81=$C$60)),ROW(مسودة!$C$52:$C$81)),ROW()-ROW(X61)+1)),مسودة!X53:'مسودة'!X$81)),0))</f>
        <v>38</v>
      </c>
      <c r="Y61" s="33">
        <f t="array" ref="Y61">IF($C$60="","",IFERROR(MAX(IF((ROW(مسودة!$C$52:$C$81)=SMALL(IF((ROW(مسودة!$C$52:$C$81)*(مسودة!$C$52:$C$81=$C$60)),ROW(مسودة!$C$52:$C$81)),ROW()-ROW(Y61)+1)),مسودة!Y53:'مسودة'!Y$81)),0))</f>
        <v>5</v>
      </c>
      <c r="Z61" s="33">
        <f t="array" ref="Z61">IF($C$60="","",IFERROR(MAX(IF((ROW(مسودة!$C$52:$C$81)=SMALL(IF((ROW(مسودة!$C$52:$C$81)*(مسودة!$C$52:$C$81=$C$60)),ROW(مسودة!$C$52:$C$81)),ROW()-ROW(Z61)+1)),مسودة!Z53:'مسودة'!Z$81)),0))</f>
        <v>16</v>
      </c>
      <c r="AA61" s="33">
        <f t="array" ref="AA61">IF($C$60="","",IFERROR(MAX(IF((ROW(مسودة!$C$52:$C$81)=SMALL(IF((ROW(مسودة!$C$52:$C$81)*(مسودة!$C$52:$C$81=$C$60)),ROW(مسودة!$C$52:$C$81)),ROW()-ROW(AA61)+1)),مسودة!AA53:'مسودة'!AA$81)),0))</f>
        <v>21</v>
      </c>
      <c r="AB61" s="33">
        <f t="array" ref="AB61">IF($C$60="","",IFERROR(MAX(IF((ROW(مسودة!$C$52:$C$81)=SMALL(IF((ROW(مسودة!$C$52:$C$81)*(مسودة!$C$52:$C$81=$C$60)),ROW(مسودة!$C$52:$C$81)),ROW()-ROW(AB61)+1)),مسودة!AB53:'مسودة'!AB$81)),0))</f>
        <v>15</v>
      </c>
      <c r="AC61" s="33">
        <f t="array" ref="AC61">IF($C$60="","",IFERROR(MAX(IF((ROW(مسودة!$C$52:$C$81)=SMALL(IF((ROW(مسودة!$C$52:$C$81)*(مسودة!$C$52:$C$81=$C$60)),ROW(مسودة!$C$52:$C$81)),ROW()-ROW(AC61)+1)),مسودة!AC53:'مسودة'!AC$81)),0))</f>
        <v>18</v>
      </c>
      <c r="AD61" s="33">
        <f t="array" ref="AD61">IF($C$60="","",IFERROR(MAX(IF((ROW(مسودة!$C$52:$C$81)=SMALL(IF((ROW(مسودة!$C$52:$C$81)*(مسودة!$C$52:$C$81=$C$60)),ROW(مسودة!$C$52:$C$81)),ROW()-ROW(AD61)+1)),مسودة!AD53:'مسودة'!AD$81)),0))</f>
        <v>33</v>
      </c>
      <c r="AE61" s="33">
        <f t="array" ref="AE61">IF($C$60="","",IFERROR(MAX(IF((ROW(مسودة!$C$52:$C$81)=SMALL(IF((ROW(مسودة!$C$52:$C$81)*(مسودة!$C$52:$C$81=$C$60)),ROW(مسودة!$C$52:$C$81)),ROW()-ROW(AE61)+1)),مسودة!AE53:'مسودة'!AE$81)),0))</f>
        <v>12</v>
      </c>
      <c r="AF61" s="33">
        <f t="array" ref="AF61">IF($C$60="","",IFERROR(MAX(IF((ROW(مسودة!$C$52:$C$81)=SMALL(IF((ROW(مسودة!$C$52:$C$81)*(مسودة!$C$52:$C$81=$C$60)),ROW(مسودة!$C$52:$C$81)),ROW()-ROW(AF61)+1)),مسودة!AF53:'مسودة'!AF$81)),0))</f>
        <v>19</v>
      </c>
      <c r="AG61" s="33">
        <f t="array" ref="AG61">IF($C$60="","",IFERROR(MAX(IF((ROW(مسودة!$C$52:$C$81)=SMALL(IF((ROW(مسودة!$C$52:$C$81)*(مسودة!$C$52:$C$81=$C$60)),ROW(مسودة!$C$52:$C$81)),ROW()-ROW(AG61)+1)),مسودة!AG53:'مسودة'!AG$81)),0))</f>
        <v>31</v>
      </c>
      <c r="AH61" s="33">
        <f t="array" ref="AH61">IF($C$60="","",IFERROR(MAX(IF((ROW(مسودة!$C$52:$C$81)=SMALL(IF((ROW(مسودة!$C$52:$C$81)*(مسودة!$C$52:$C$81=$C$60)),ROW(مسودة!$C$52:$C$81)),ROW()-ROW(AH61)+1)),مسودة!AH53:'مسودة'!AH$81)),0))</f>
        <v>9</v>
      </c>
      <c r="AI61" s="33">
        <f t="array" ref="AI61">IF($C$60="","",IFERROR(MAX(IF((ROW(مسودة!$C$52:$C$81)=SMALL(IF((ROW(مسودة!$C$52:$C$81)*(مسودة!$C$52:$C$81=$C$60)),ROW(مسودة!$C$52:$C$81)),ROW()-ROW(AI61)+1)),مسودة!AI53:'مسودة'!AI$81)),0))</f>
        <v>19</v>
      </c>
      <c r="AJ61" s="33">
        <f t="array" ref="AJ61">IF($C$60="","",IFERROR(MAX(IF((ROW(مسودة!$C$52:$C$81)=SMALL(IF((ROW(مسودة!$C$52:$C$81)*(مسودة!$C$52:$C$81=$C$60)),ROW(مسودة!$C$52:$C$81)),ROW()-ROW(AJ61)+1)),مسودة!AJ53:'مسودة'!AJ$81)),0))</f>
        <v>28</v>
      </c>
      <c r="AK61" s="33">
        <f t="array" ref="AK61">IF($C$60="","",IFERROR(MAX(IF((ROW(مسودة!$C$52:$C$81)=SMALL(IF((ROW(مسودة!$C$52:$C$81)*(مسودة!$C$52:$C$81=$C$60)),ROW(مسودة!$C$52:$C$81)),ROW()-ROW(AK61)+1)),مسودة!AK53:'مسودة'!AK$81)),0))</f>
        <v>4</v>
      </c>
      <c r="AL61" s="33">
        <f t="array" ref="AL61">IF($C$60="","",IFERROR(MAX(IF((ROW(مسودة!$C$52:$C$81)=SMALL(IF((ROW(مسودة!$C$52:$C$81)*(مسودة!$C$52:$C$81=$C$60)),ROW(مسودة!$C$52:$C$81)),ROW()-ROW(AL61)+1)),مسودة!AL53:'مسودة'!AL$81)),0))</f>
        <v>11</v>
      </c>
      <c r="AM61" s="33">
        <f t="array" ref="AM61">IF($C$60="","",IFERROR(MAX(IF((ROW(مسودة!$C$52:$C$81)=SMALL(IF((ROW(مسودة!$C$52:$C$81)*(مسودة!$C$52:$C$81=$C$60)),ROW(مسودة!$C$52:$C$81)),ROW()-ROW(AM61)+1)),مسودة!AM53:'مسودة'!AM$81)),0))</f>
        <v>15</v>
      </c>
      <c r="AN61" s="48"/>
      <c r="AO61" s="48"/>
      <c r="AP61" s="48"/>
      <c r="AQ61" s="100"/>
      <c r="AR61" s="101"/>
      <c r="AS61" s="100"/>
      <c r="AT61" s="101"/>
      <c r="AU61" s="96"/>
    </row>
    <row r="62" spans="2:47" ht="28.5" customHeight="1" thickBot="1">
      <c r="B62" s="40"/>
      <c r="C62" s="85"/>
      <c r="D62" s="43"/>
      <c r="E62" s="43"/>
      <c r="F62" s="14" t="s">
        <v>32</v>
      </c>
      <c r="G62" s="33">
        <f t="array" ref="G62">IF($C$60="","",IFERROR(MAX(IF((ROW(مسودة!$C$52:$C$81)=SMALL(IF((ROW(مسودة!$C$52:$C$81)*(مسودة!$C$52:$C$81=$C$60)),ROW(مسودة!$C$52:$C$81)),ROW()-ROW(G62)+1)),مسودة!G54:'مسودة'!G$81)),0))</f>
        <v>34</v>
      </c>
      <c r="H62" s="33">
        <f t="array" ref="H62">IF($C$60="","",IFERROR(MAX(IF((ROW(مسودة!$C$52:$C$81)=SMALL(IF((ROW(مسودة!$C$52:$C$81)*(مسودة!$C$52:$C$81=$C$60)),ROW(مسودة!$C$52:$C$81)),ROW()-ROW(H62)+1)),مسودة!H54:'مسودة'!H$81)),0))</f>
        <v>95</v>
      </c>
      <c r="I62" s="33">
        <f t="array" ref="I62">IF($C$60="","",IFERROR(MAX(IF((ROW(مسودة!$C$52:$C$81)=SMALL(IF((ROW(مسودة!$C$52:$C$81)*(مسودة!$C$52:$C$81=$C$60)),ROW(مسودة!$C$52:$C$81)),ROW()-ROW(I62)+1)),مسودة!I54:'مسودة'!I$81)),0))</f>
        <v>129</v>
      </c>
      <c r="J62" s="33">
        <f t="array" ref="J62">IF($C$60="","",IFERROR(MAX(IF((ROW(مسودة!$C$52:$C$81)=SMALL(IF((ROW(مسودة!$C$52:$C$81)*(مسودة!$C$52:$C$81=$C$60)),ROW(مسودة!$C$52:$C$81)),ROW()-ROW(J62)+1)),مسودة!J54:'مسودة'!J$81)),0))</f>
        <v>43</v>
      </c>
      <c r="K62" s="33">
        <f t="array" ref="K62">IF($C$60="","",IFERROR(MAX(IF((ROW(مسودة!$C$52:$C$81)=SMALL(IF((ROW(مسودة!$C$52:$C$81)*(مسودة!$C$52:$C$81=$C$60)),ROW(مسودة!$C$52:$C$81)),ROW()-ROW(K62)+1)),مسودة!K54:'مسودة'!K$81)),0))</f>
        <v>65</v>
      </c>
      <c r="L62" s="33">
        <f t="array" ref="L62">IF($C$60="","",IFERROR(MAX(IF((ROW(مسودة!$C$52:$C$81)=SMALL(IF((ROW(مسودة!$C$52:$C$81)*(مسودة!$C$52:$C$81=$C$60)),ROW(مسودة!$C$52:$C$81)),ROW()-ROW(L62)+1)),مسودة!L54:'مسودة'!L$81)),0))</f>
        <v>108</v>
      </c>
      <c r="M62" s="33">
        <f t="array" ref="M62">IF($C$60="","",IFERROR(MAX(IF((ROW(مسودة!$C$52:$C$81)=SMALL(IF((ROW(مسودة!$C$52:$C$81)*(مسودة!$C$52:$C$81=$C$60)),ROW(مسودة!$C$52:$C$81)),ROW()-ROW(M62)+1)),مسودة!M54:'مسودة'!M$81)),0))</f>
        <v>28</v>
      </c>
      <c r="N62" s="33">
        <f t="array" ref="N62">IF($C$60="","",IFERROR(MAX(IF((ROW(مسودة!$C$52:$C$81)=SMALL(IF((ROW(مسودة!$C$52:$C$81)*(مسودة!$C$52:$C$81=$C$60)),ROW(مسودة!$C$52:$C$81)),ROW()-ROW(N62)+1)),مسودة!N54:'مسودة'!N$81)),0))</f>
        <v>36</v>
      </c>
      <c r="O62" s="33">
        <f t="array" ref="O62">IF($C$60="","",IFERROR(MAX(IF((ROW(مسودة!$C$52:$C$81)=SMALL(IF((ROW(مسودة!$C$52:$C$81)*(مسودة!$C$52:$C$81=$C$60)),ROW(مسودة!$C$52:$C$81)),ROW()-ROW(O62)+1)),مسودة!O54:'مسودة'!O$81)),0))</f>
        <v>0</v>
      </c>
      <c r="P62" s="33">
        <f t="array" ref="P62">IF($C$60="","",IFERROR(MAX(IF((ROW(مسودة!$C$52:$C$81)=SMALL(IF((ROW(مسودة!$C$52:$C$81)*(مسودة!$C$52:$C$81=$C$60)),ROW(مسودة!$C$52:$C$81)),ROW()-ROW(P62)+1)),مسودة!P54:'مسودة'!P$81)),0))</f>
        <v>27</v>
      </c>
      <c r="Q62" s="33">
        <f t="array" ref="Q62">IF($C$60="","",IFERROR(MAX(IF((ROW(مسودة!$C$52:$C$81)=SMALL(IF((ROW(مسودة!$C$52:$C$81)*(مسودة!$C$52:$C$81=$C$60)),ROW(مسودة!$C$52:$C$81)),ROW()-ROW(Q62)+1)),مسودة!Q54:'مسودة'!Q$81)),0))</f>
        <v>34</v>
      </c>
      <c r="R62" s="33">
        <f t="array" ref="R62">IF($C$60="","",IFERROR(MAX(IF((ROW(مسودة!$C$52:$C$81)=SMALL(IF((ROW(مسودة!$C$52:$C$81)*(مسودة!$C$52:$C$81=$C$60)),ROW(مسودة!$C$52:$C$81)),ROW()-ROW(R62)+1)),مسودة!R54:'مسودة'!R$81)),0))</f>
        <v>61</v>
      </c>
      <c r="S62" s="33">
        <f t="array" ref="S62">IF($C$60="","",IFERROR(MAX(IF((ROW(مسودة!$C$52:$C$81)=SMALL(IF((ROW(مسودة!$C$52:$C$81)*(مسودة!$C$52:$C$81=$C$60)),ROW(مسودة!$C$52:$C$81)),ROW()-ROW(S62)+1)),مسودة!S54:'مسودة'!S$81)),0))</f>
        <v>38</v>
      </c>
      <c r="T62" s="33">
        <f t="array" ref="T62">IF($C$60="","",IFERROR(MAX(IF((ROW(مسودة!$C$52:$C$81)=SMALL(IF((ROW(مسودة!$C$52:$C$81)*(مسودة!$C$52:$C$81=$C$60)),ROW(مسودة!$C$52:$C$81)),ROW()-ROW(T62)+1)),مسودة!T54:'مسودة'!T$81)),0))</f>
        <v>29</v>
      </c>
      <c r="U62" s="33">
        <f t="array" ref="U62">IF($C$60="","",IFERROR(MAX(IF((ROW(مسودة!$C$52:$C$81)=SMALL(IF((ROW(مسودة!$C$52:$C$81)*(مسودة!$C$52:$C$81=$C$60)),ROW(مسودة!$C$52:$C$81)),ROW()-ROW(U62)+1)),مسودة!U54:'مسودة'!U$81)),0))</f>
        <v>67</v>
      </c>
      <c r="V62" s="33">
        <f t="array" ref="V62">IF($C$60="","",IFERROR(MAX(IF((ROW(مسودة!$C$52:$C$81)=SMALL(IF((ROW(مسودة!$C$52:$C$81)*(مسودة!$C$52:$C$81=$C$60)),ROW(مسودة!$C$52:$C$81)),ROW()-ROW(V62)+1)),مسودة!V54:'مسودة'!V$81)),0))</f>
        <v>31</v>
      </c>
      <c r="W62" s="33">
        <f t="array" ref="W62">IF($C$60="","",IFERROR(MAX(IF((ROW(مسودة!$C$52:$C$81)=SMALL(IF((ROW(مسودة!$C$52:$C$81)*(مسودة!$C$52:$C$81=$C$60)),ROW(مسودة!$C$52:$C$81)),ROW()-ROW(W62)+1)),مسودة!W54:'مسودة'!W$81)),0))</f>
        <v>33</v>
      </c>
      <c r="X62" s="33">
        <f t="array" ref="X62">IF($C$60="","",IFERROR(MAX(IF((ROW(مسودة!$C$52:$C$81)=SMALL(IF((ROW(مسودة!$C$52:$C$81)*(مسودة!$C$52:$C$81=$C$60)),ROW(مسودة!$C$52:$C$81)),ROW()-ROW(X62)+1)),مسودة!X54:'مسودة'!X$81)),0))</f>
        <v>64</v>
      </c>
      <c r="Y62" s="33">
        <f t="array" ref="Y62">IF($C$60="","",IFERROR(MAX(IF((ROW(مسودة!$C$52:$C$81)=SMALL(IF((ROW(مسودة!$C$52:$C$81)*(مسودة!$C$52:$C$81=$C$60)),ROW(مسودة!$C$52:$C$81)),ROW()-ROW(Y62)+1)),مسودة!Y54:'مسودة'!Y$81)),0))</f>
        <v>14</v>
      </c>
      <c r="Z62" s="33">
        <f t="array" ref="Z62">IF($C$60="","",IFERROR(MAX(IF((ROW(مسودة!$C$52:$C$81)=SMALL(IF((ROW(مسودة!$C$52:$C$81)*(مسودة!$C$52:$C$81=$C$60)),ROW(مسودة!$C$52:$C$81)),ROW()-ROW(Z62)+1)),مسودة!Z54:'مسودة'!Z$81)),0))</f>
        <v>38</v>
      </c>
      <c r="AA62" s="33">
        <f t="array" ref="AA62">IF($C$60="","",IFERROR(MAX(IF((ROW(مسودة!$C$52:$C$81)=SMALL(IF((ROW(مسودة!$C$52:$C$81)*(مسودة!$C$52:$C$81=$C$60)),ROW(مسودة!$C$52:$C$81)),ROW()-ROW(AA62)+1)),مسودة!AA54:'مسودة'!AA$81)),0))</f>
        <v>52</v>
      </c>
      <c r="AB62" s="33">
        <f t="array" ref="AB62">IF($C$60="","",IFERROR(MAX(IF((ROW(مسودة!$C$52:$C$81)=SMALL(IF((ROW(مسودة!$C$52:$C$81)*(مسودة!$C$52:$C$81=$C$60)),ROW(مسودة!$C$52:$C$81)),ROW()-ROW(AB62)+1)),مسودة!AB54:'مسودة'!AB$81)),0))</f>
        <v>28</v>
      </c>
      <c r="AC62" s="33">
        <f t="array" ref="AC62">IF($C$60="","",IFERROR(MAX(IF((ROW(مسودة!$C$52:$C$81)=SMALL(IF((ROW(مسودة!$C$52:$C$81)*(مسودة!$C$52:$C$81=$C$60)),ROW(مسودة!$C$52:$C$81)),ROW()-ROW(AC62)+1)),مسودة!AC54:'مسودة'!AC$81)),0))</f>
        <v>36</v>
      </c>
      <c r="AD62" s="33">
        <f t="array" ref="AD62">IF($C$60="","",IFERROR(MAX(IF((ROW(مسودة!$C$52:$C$81)=SMALL(IF((ROW(مسودة!$C$52:$C$81)*(مسودة!$C$52:$C$81=$C$60)),ROW(مسودة!$C$52:$C$81)),ROW()-ROW(AD62)+1)),مسودة!AD54:'مسودة'!AD$81)),0))</f>
        <v>64</v>
      </c>
      <c r="AE62" s="33">
        <f t="array" ref="AE62">IF($C$60="","",IFERROR(MAX(IF((ROW(مسودة!$C$52:$C$81)=SMALL(IF((ROW(مسودة!$C$52:$C$81)*(مسودة!$C$52:$C$81=$C$60)),ROW(مسودة!$C$52:$C$81)),ROW()-ROW(AE62)+1)),مسودة!AE54:'مسودة'!AE$81)),0))</f>
        <v>23</v>
      </c>
      <c r="AF62" s="33">
        <f t="array" ref="AF62">IF($C$60="","",IFERROR(MAX(IF((ROW(مسودة!$C$52:$C$81)=SMALL(IF((ROW(مسودة!$C$52:$C$81)*(مسودة!$C$52:$C$81=$C$60)),ROW(مسودة!$C$52:$C$81)),ROW()-ROW(AF62)+1)),مسودة!AF54:'مسودة'!AF$81)),0))</f>
        <v>45</v>
      </c>
      <c r="AG62" s="33">
        <f t="array" ref="AG62">IF($C$60="","",IFERROR(MAX(IF((ROW(مسودة!$C$52:$C$81)=SMALL(IF((ROW(مسودة!$C$52:$C$81)*(مسودة!$C$52:$C$81=$C$60)),ROW(مسودة!$C$52:$C$81)),ROW()-ROW(AG62)+1)),مسودة!AG54:'مسودة'!AG$81)),0))</f>
        <v>68</v>
      </c>
      <c r="AH62" s="33">
        <f t="array" ref="AH62">IF($C$60="","",IFERROR(MAX(IF((ROW(مسودة!$C$52:$C$81)=SMALL(IF((ROW(مسودة!$C$52:$C$81)*(مسودة!$C$52:$C$81=$C$60)),ROW(مسودة!$C$52:$C$81)),ROW()-ROW(AH62)+1)),مسودة!AH54:'مسودة'!AH$81)),0))</f>
        <v>20</v>
      </c>
      <c r="AI62" s="33">
        <f t="array" ref="AI62">IF($C$60="","",IFERROR(MAX(IF((ROW(مسودة!$C$52:$C$81)=SMALL(IF((ROW(مسودة!$C$52:$C$81)*(مسودة!$C$52:$C$81=$C$60)),ROW(مسودة!$C$52:$C$81)),ROW()-ROW(AI62)+1)),مسودة!AI54:'مسودة'!AI$81)),0))</f>
        <v>28</v>
      </c>
      <c r="AJ62" s="33">
        <f t="array" ref="AJ62">IF($C$60="","",IFERROR(MAX(IF((ROW(مسودة!$C$52:$C$81)=SMALL(IF((ROW(مسودة!$C$52:$C$81)*(مسودة!$C$52:$C$81=$C$60)),ROW(مسودة!$C$52:$C$81)),ROW()-ROW(AJ62)+1)),مسودة!AJ54:'مسودة'!AJ$81)),0))</f>
        <v>48</v>
      </c>
      <c r="AK62" s="33">
        <f t="array" ref="AK62">IF($C$60="","",IFERROR(MAX(IF((ROW(مسودة!$C$52:$C$81)=SMALL(IF((ROW(مسودة!$C$52:$C$81)*(مسودة!$C$52:$C$81=$C$60)),ROW(مسودة!$C$52:$C$81)),ROW()-ROW(AK62)+1)),مسودة!AK54:'مسودة'!AK$81)),0))</f>
        <v>8</v>
      </c>
      <c r="AL62" s="33">
        <f t="array" ref="AL62">IF($C$60="","",IFERROR(MAX(IF((ROW(مسودة!$C$52:$C$81)=SMALL(IF((ROW(مسودة!$C$52:$C$81)*(مسودة!$C$52:$C$81=$C$60)),ROW(مسودة!$C$52:$C$81)),ROW()-ROW(AL62)+1)),مسودة!AL54:'مسودة'!AL$81)),0))</f>
        <v>15</v>
      </c>
      <c r="AM62" s="33">
        <f t="array" ref="AM62">IF($C$60="","",IFERROR(MAX(IF((ROW(مسودة!$C$52:$C$81)=SMALL(IF((ROW(مسودة!$C$52:$C$81)*(مسودة!$C$52:$C$81=$C$60)),ROW(مسودة!$C$52:$C$81)),ROW()-ROW(AM62)+1)),مسودة!AM54:'مسودة'!AM$81)),0))</f>
        <v>23</v>
      </c>
      <c r="AN62" s="32">
        <f t="array" ref="AN62">IF($C$60="","",IFERROR(MAX(IF((ROW(مسودة!$C$52:$C$81)=SMALL(IF((ROW(مسودة!$C$52:$C$81)*(مسودة!$C$52:$C$81=$C$60)),ROW(مسودة!$C$52:$C$81)),ROW()-ROW(AN62)+1)),مسودة!AN54:AN$81)),0))</f>
        <v>0</v>
      </c>
      <c r="AO62" s="32">
        <f t="array" ref="AO62">IF($C$60="","",IFERROR(MAX(IF((ROW(مسودة!$C$52:$C$81)=SMALL(IF((ROW(مسودة!$C$52:$C$81)*(مسودة!$C$52:$C$81=$C$60)),ROW(مسودة!$C$52:$C$81)),ROW()-ROW(AO62)+1)),مسودة!AO54:AO$81)),0))</f>
        <v>0</v>
      </c>
      <c r="AP62" s="32" t="str">
        <f>IF(AO62&lt;50,"   ",IF(AO62&lt;65,"مقبول",IF(AO62&lt;75,"جيد",IF(AO62&lt;85,"جيدجداً",IF(AO62&lt;=100,"ممتاز","")))))</f>
        <v xml:space="preserve">   </v>
      </c>
      <c r="AQ62" s="102"/>
      <c r="AR62" s="103"/>
      <c r="AS62" s="102"/>
      <c r="AT62" s="103"/>
      <c r="AU62" s="97"/>
    </row>
    <row r="63" spans="2:47" ht="28.5" customHeight="1" thickBot="1">
      <c r="B63" s="40">
        <f t="shared" ref="B63" si="1">B60+1</f>
        <v>14</v>
      </c>
      <c r="C63" s="90">
        <f t="array" ref="C63">IF(ISERROR(INDEX(مسودة!$C$52:$AV$81,SMALL(IF((مسودة!$AU$52:$AU$81="راسب"),ROW(مسودة!$C$52:$AV$81)-MIN(ROW(مسودة!$C$52:$AV$81))+1,""),ROW(A4)),COLUMN(A4))),"",INDEX(مسودة!$C$52:$AV$81,SMALL(IF((مسودة!$AU$52:$AU$81="راسب"),ROW(مسودة!$C$52:$AV$81)-MIN(ROW(مسودة!$C$52:$AV$81))+1,""),ROW(A4)),COLUMN(A4)))</f>
        <v>624</v>
      </c>
      <c r="D63" s="87" t="str">
        <f>IF(C63&lt;&gt;"",VLOOKUP(C63,مسودة!$C$52:$D$81,2,0),"")</f>
        <v xml:space="preserve">حاتم عبد المجيد </v>
      </c>
      <c r="E63" s="87">
        <f>IF(C63&lt;&gt;"",VLOOKUP(C63,مسودة!$C$52:$E$81,3,0),"")</f>
        <v>226</v>
      </c>
      <c r="F63" s="11" t="s">
        <v>30</v>
      </c>
      <c r="G63" s="33">
        <f t="array" ref="G63">IF($C$63="","",IFERROR(MAX(IF((ROW(مسودة!$C$52:$C$81)=SMALL(IF((ROW(مسودة!$C$52:$C$81)*(مسودة!$C$52:$C$81=$C$63)),ROW(مسودة!$C$52:$C$81)),ROW()-ROW(G63)+1)),مسودة!G52:'مسودة'!G$81)),0))</f>
        <v>14</v>
      </c>
      <c r="H63" s="33">
        <f t="array" ref="H63">IF($C$63="","",IFERROR(MAX(IF((ROW(مسودة!$C$52:$C$81)=SMALL(IF((ROW(مسودة!$C$52:$C$81)*(مسودة!$C$52:$C$81=$C$63)),ROW(مسودة!$C$52:$C$81)),ROW()-ROW(H63)+1)),مسودة!H52:'مسودة'!H$81)),0))</f>
        <v>26</v>
      </c>
      <c r="I63" s="33">
        <f t="array" ref="I63">IF($C$63="","",IFERROR(MAX(IF((ROW(مسودة!$C$52:$C$81)=SMALL(IF((ROW(مسودة!$C$52:$C$81)*(مسودة!$C$52:$C$81=$C$63)),ROW(مسودة!$C$52:$C$81)),ROW()-ROW(I63)+1)),مسودة!I52:'مسودة'!I$81)),0))</f>
        <v>40</v>
      </c>
      <c r="J63" s="33">
        <f t="array" ref="J63">IF($C$63="","",IFERROR(MAX(IF((ROW(مسودة!$C$52:$C$81)=SMALL(IF((ROW(مسودة!$C$52:$C$81)*(مسودة!$C$52:$C$81=$C$63)),ROW(مسودة!$C$52:$C$81)),ROW()-ROW(J63)+1)),مسودة!J52:'مسودة'!J$81)),0))</f>
        <v>15</v>
      </c>
      <c r="K63" s="33">
        <f t="array" ref="K63">IF($C$63="","",IFERROR(MAX(IF((ROW(مسودة!$C$52:$C$81)=SMALL(IF((ROW(مسودة!$C$52:$C$81)*(مسودة!$C$52:$C$81=$C$63)),ROW(مسودة!$C$52:$C$81)),ROW()-ROW(K63)+1)),مسودة!K52:'مسودة'!K$81)),0))</f>
        <v>25</v>
      </c>
      <c r="L63" s="33">
        <f t="array" ref="L63">IF($C$63="","",IFERROR(MAX(IF((ROW(مسودة!$C$52:$C$81)=SMALL(IF((ROW(مسودة!$C$52:$C$81)*(مسودة!$C$52:$C$81=$C$63)),ROW(مسودة!$C$52:$C$81)),ROW()-ROW(L63)+1)),مسودة!L52:'مسودة'!L$81)),0))</f>
        <v>40</v>
      </c>
      <c r="M63" s="33">
        <f t="array" ref="M63">IF($C$63="","",IFERROR(MAX(IF((ROW(مسودة!$C$52:$C$81)=SMALL(IF((ROW(مسودة!$C$52:$C$81)*(مسودة!$C$52:$C$81=$C$63)),ROW(مسودة!$C$52:$C$81)),ROW()-ROW(M63)+1)),مسودة!M52:'مسودة'!M$81)),0))</f>
        <v>8</v>
      </c>
      <c r="N63" s="33">
        <f t="array" ref="N63">IF($C$63="","",IFERROR(MAX(IF((ROW(مسودة!$C$52:$C$81)=SMALL(IF((ROW(مسودة!$C$52:$C$81)*(مسودة!$C$52:$C$81=$C$63)),ROW(مسودة!$C$52:$C$81)),ROW()-ROW(N63)+1)),مسودة!N52:'مسودة'!N$81)),0))</f>
        <v>14</v>
      </c>
      <c r="O63" s="33">
        <f t="array" ref="O63">IF($C$63="","",IFERROR(MAX(IF((ROW(مسودة!$C$52:$C$81)=SMALL(IF((ROW(مسودة!$C$52:$C$81)*(مسودة!$C$52:$C$81=$C$63)),ROW(مسودة!$C$52:$C$81)),ROW()-ROW(O63)+1)),مسودة!O52:'مسودة'!O$81)),0))</f>
        <v>22</v>
      </c>
      <c r="P63" s="33">
        <f t="array" ref="P63">IF($C$63="","",IFERROR(MAX(IF((ROW(مسودة!$C$52:$C$81)=SMALL(IF((ROW(مسودة!$C$52:$C$81)*(مسودة!$C$52:$C$81=$C$63)),ROW(مسودة!$C$52:$C$81)),ROW()-ROW(P63)+1)),مسودة!P52:'مسودة'!P$81)),0))</f>
        <v>10</v>
      </c>
      <c r="Q63" s="33">
        <f t="array" ref="Q63">IF($C$63="","",IFERROR(MAX(IF((ROW(مسودة!$C$52:$C$81)=SMALL(IF((ROW(مسودة!$C$52:$C$81)*(مسودة!$C$52:$C$81=$C$63)),ROW(مسودة!$C$52:$C$81)),ROW()-ROW(Q63)+1)),مسودة!Q52:'مسودة'!Q$81)),0))</f>
        <v>14</v>
      </c>
      <c r="R63" s="33">
        <f t="array" ref="R63">IF($C$63="","",IFERROR(MAX(IF((ROW(مسودة!$C$52:$C$81)=SMALL(IF((ROW(مسودة!$C$52:$C$81)*(مسودة!$C$52:$C$81=$C$63)),ROW(مسودة!$C$52:$C$81)),ROW()-ROW(R63)+1)),مسودة!R52:'مسودة'!R$81)),0))</f>
        <v>24</v>
      </c>
      <c r="S63" s="33">
        <f t="array" ref="S63">IF($C$63="","",IFERROR(MAX(IF((ROW(مسودة!$C$52:$C$81)=SMALL(IF((ROW(مسودة!$C$52:$C$81)*(مسودة!$C$52:$C$81=$C$63)),ROW(مسودة!$C$52:$C$81)),ROW()-ROW(S63)+1)),مسودة!S52:'مسودة'!S$81)),0))</f>
        <v>12</v>
      </c>
      <c r="T63" s="33">
        <f t="array" ref="T63">IF($C$63="","",IFERROR(MAX(IF((ROW(مسودة!$C$52:$C$81)=SMALL(IF((ROW(مسودة!$C$52:$C$81)*(مسودة!$C$52:$C$81=$C$63)),ROW(مسودة!$C$52:$C$81)),ROW()-ROW(T63)+1)),مسودة!T52:'مسودة'!T$81)),0))</f>
        <v>12</v>
      </c>
      <c r="U63" s="33">
        <f t="array" ref="U63">IF($C$63="","",IFERROR(MAX(IF((ROW(مسودة!$C$52:$C$81)=SMALL(IF((ROW(مسودة!$C$52:$C$81)*(مسودة!$C$52:$C$81=$C$63)),ROW(مسودة!$C$52:$C$81)),ROW()-ROW(U63)+1)),مسودة!U52:'مسودة'!U$81)),0))</f>
        <v>24</v>
      </c>
      <c r="V63" s="33">
        <f t="array" ref="V63">IF($C$63="","",IFERROR(MAX(IF((ROW(مسودة!$C$52:$C$81)=SMALL(IF((ROW(مسودة!$C$52:$C$81)*(مسودة!$C$52:$C$81=$C$63)),ROW(مسودة!$C$52:$C$81)),ROW()-ROW(V63)+1)),مسودة!V52:'مسودة'!V$81)),0))</f>
        <v>11</v>
      </c>
      <c r="W63" s="33">
        <f t="array" ref="W63">IF($C$63="","",IFERROR(MAX(IF((ROW(مسودة!$C$52:$C$81)=SMALL(IF((ROW(مسودة!$C$52:$C$81)*(مسودة!$C$52:$C$81=$C$63)),ROW(مسودة!$C$52:$C$81)),ROW()-ROW(W63)+1)),مسودة!W52:'مسودة'!W$81)),0))</f>
        <v>11</v>
      </c>
      <c r="X63" s="33">
        <f t="array" ref="X63">IF($C$63="","",IFERROR(MAX(IF((ROW(مسودة!$C$52:$C$81)=SMALL(IF((ROW(مسودة!$C$52:$C$81)*(مسودة!$C$52:$C$81=$C$63)),ROW(مسودة!$C$52:$C$81)),ROW()-ROW(X63)+1)),مسودة!X52:'مسودة'!X$81)),0))</f>
        <v>22</v>
      </c>
      <c r="Y63" s="33">
        <f t="array" ref="Y63">IF($C$63="","",IFERROR(MAX(IF((ROW(مسودة!$C$52:$C$81)=SMALL(IF((ROW(مسودة!$C$52:$C$81)*(مسودة!$C$52:$C$81=$C$63)),ROW(مسودة!$C$52:$C$81)),ROW()-ROW(Y63)+1)),مسودة!Y52:'مسودة'!Y$81)),0))</f>
        <v>3</v>
      </c>
      <c r="Z63" s="33">
        <f t="array" ref="Z63">IF($C$63="","",IFERROR(MAX(IF((ROW(مسودة!$C$52:$C$81)=SMALL(IF((ROW(مسودة!$C$52:$C$81)*(مسودة!$C$52:$C$81=$C$63)),ROW(مسودة!$C$52:$C$81)),ROW()-ROW(Z63)+1)),مسودة!Z52:'مسودة'!Z$81)),0))</f>
        <v>18</v>
      </c>
      <c r="AA63" s="33">
        <f t="array" ref="AA63">IF($C$63="","",IFERROR(MAX(IF((ROW(مسودة!$C$52:$C$81)=SMALL(IF((ROW(مسودة!$C$52:$C$81)*(مسودة!$C$52:$C$81=$C$63)),ROW(مسودة!$C$52:$C$81)),ROW()-ROW(AA63)+1)),مسودة!AA52:'مسودة'!AA$81)),0))</f>
        <v>21</v>
      </c>
      <c r="AB63" s="33">
        <f t="array" ref="AB63">IF($C$63="","",IFERROR(MAX(IF((ROW(مسودة!$C$52:$C$81)=SMALL(IF((ROW(مسودة!$C$52:$C$81)*(مسودة!$C$52:$C$81=$C$63)),ROW(مسودة!$C$52:$C$81)),ROW()-ROW(AB63)+1)),مسودة!AB52:'مسودة'!AB$81)),0))</f>
        <v>10</v>
      </c>
      <c r="AC63" s="33">
        <f t="array" ref="AC63">IF($C$63="","",IFERROR(MAX(IF((ROW(مسودة!$C$52:$C$81)=SMALL(IF((ROW(مسودة!$C$52:$C$81)*(مسودة!$C$52:$C$81=$C$63)),ROW(مسودة!$C$52:$C$81)),ROW()-ROW(AC63)+1)),مسودة!AC52:'مسودة'!AC$81)),0))</f>
        <v>22</v>
      </c>
      <c r="AD63" s="33">
        <f t="array" ref="AD63">IF($C$63="","",IFERROR(MAX(IF((ROW(مسودة!$C$52:$C$81)=SMALL(IF((ROW(مسودة!$C$52:$C$81)*(مسودة!$C$52:$C$81=$C$63)),ROW(مسودة!$C$52:$C$81)),ROW()-ROW(AD63)+1)),مسودة!AD52:'مسودة'!AD$81)),0))</f>
        <v>32</v>
      </c>
      <c r="AE63" s="33">
        <f t="array" ref="AE63">IF($C$63="","",IFERROR(MAX(IF((ROW(مسودة!$C$52:$C$81)=SMALL(IF((ROW(مسودة!$C$52:$C$81)*(مسودة!$C$52:$C$81=$C$63)),ROW(مسودة!$C$52:$C$81)),ROW()-ROW(AE63)+1)),مسودة!AE52:'مسودة'!AE$81)),0))</f>
        <v>9</v>
      </c>
      <c r="AF63" s="33">
        <f t="array" ref="AF63">IF($C$63="","",IFERROR(MAX(IF((ROW(مسودة!$C$52:$C$81)=SMALL(IF((ROW(مسودة!$C$52:$C$81)*(مسودة!$C$52:$C$81=$C$63)),ROW(مسودة!$C$52:$C$81)),ROW()-ROW(AF63)+1)),مسودة!AF52:'مسودة'!AF$81)),0))</f>
        <v>20</v>
      </c>
      <c r="AG63" s="33">
        <f t="array" ref="AG63">IF($C$63="","",IFERROR(MAX(IF((ROW(مسودة!$C$52:$C$81)=SMALL(IF((ROW(مسودة!$C$52:$C$81)*(مسودة!$C$52:$C$81=$C$63)),ROW(مسودة!$C$52:$C$81)),ROW()-ROW(AG63)+1)),مسودة!AG52:'مسودة'!AG$81)),0))</f>
        <v>29</v>
      </c>
      <c r="AH63" s="33">
        <f t="array" ref="AH63">IF($C$63="","",IFERROR(MAX(IF((ROW(مسودة!$C$52:$C$81)=SMALL(IF((ROW(مسودة!$C$52:$C$81)*(مسودة!$C$52:$C$81=$C$63)),ROW(مسودة!$C$52:$C$81)),ROW()-ROW(AH63)+1)),مسودة!AH52:'مسودة'!AH$81)),0))</f>
        <v>3</v>
      </c>
      <c r="AI63" s="33">
        <f t="array" ref="AI63">IF($C$63="","",IFERROR(MAX(IF((ROW(مسودة!$C$52:$C$81)=SMALL(IF((ROW(مسودة!$C$52:$C$81)*(مسودة!$C$52:$C$81=$C$63)),ROW(مسودة!$C$52:$C$81)),ROW()-ROW(AI63)+1)),مسودة!AI52:'مسودة'!AI$81)),0))</f>
        <v>3</v>
      </c>
      <c r="AJ63" s="33">
        <f t="array" ref="AJ63">IF($C$63="","",IFERROR(MAX(IF((ROW(مسودة!$C$52:$C$81)=SMALL(IF((ROW(مسودة!$C$52:$C$81)*(مسودة!$C$52:$C$81=$C$63)),ROW(مسودة!$C$52:$C$81)),ROW()-ROW(AJ63)+1)),مسودة!AJ52:'مسودة'!AJ$81)),0))</f>
        <v>6</v>
      </c>
      <c r="AK63" s="33">
        <f t="array" ref="AK63">IF($C$63="","",IFERROR(MAX(IF((ROW(مسودة!$C$52:$C$81)=SMALL(IF((ROW(مسودة!$C$52:$C$81)*(مسودة!$C$52:$C$81=$C$63)),ROW(مسودة!$C$52:$C$81)),ROW()-ROW(AK63)+1)),مسودة!AK52:'مسودة'!AK$81)),0))</f>
        <v>3</v>
      </c>
      <c r="AL63" s="33">
        <f t="array" ref="AL63">IF($C$63="","",IFERROR(MAX(IF((ROW(مسودة!$C$52:$C$81)=SMALL(IF((ROW(مسودة!$C$52:$C$81)*(مسودة!$C$52:$C$81=$C$63)),ROW(مسودة!$C$52:$C$81)),ROW()-ROW(AL63)+1)),مسودة!AL52:'مسودة'!AL$81)),0))</f>
        <v>0</v>
      </c>
      <c r="AM63" s="33">
        <f t="array" ref="AM63">IF($C$63="","",IFERROR(MAX(IF((ROW(مسودة!$C$52:$C$81)=SMALL(IF((ROW(مسودة!$C$52:$C$81)*(مسودة!$C$52:$C$81=$C$63)),ROW(مسودة!$C$52:$C$81)),ROW()-ROW(AM63)+1)),مسودة!AM52:'مسودة'!AM$81)),0))</f>
        <v>3</v>
      </c>
      <c r="AN63" s="46"/>
      <c r="AO63" s="46"/>
      <c r="AP63" s="47"/>
      <c r="AQ63" s="41"/>
      <c r="AR63" s="41"/>
      <c r="AS63" s="41"/>
      <c r="AT63" s="41"/>
      <c r="AU63" s="95" t="str">
        <f>IFERROR(LOOKUP(2,1/((مسودة!$C$52:$C$81=C63)*(مسودة!$F$52:$F$81=F63)),مسودة!$AV$52:$AV$81),"")</f>
        <v>له دور ثانٍ في : إنجليزي، رياضيات،كيمياء،أحياء،جغرافيا،</v>
      </c>
    </row>
    <row r="64" spans="2:47" ht="28.5" customHeight="1" thickBot="1">
      <c r="B64" s="40"/>
      <c r="C64" s="91"/>
      <c r="D64" s="43"/>
      <c r="E64" s="43"/>
      <c r="F64" s="11" t="s">
        <v>31</v>
      </c>
      <c r="G64" s="33">
        <f t="array" ref="G64">IF($C$63="","",IFERROR(MAX(IF((ROW(مسودة!$C$52:$C$81)=SMALL(IF((ROW(مسودة!$C$52:$C$81)*(مسودة!$C$52:$C$81=$C$63)),ROW(مسودة!$C$52:$C$81)),ROW()-ROW(G64)+1)),مسودة!G53:'مسودة'!G$81)),0))</f>
        <v>10</v>
      </c>
      <c r="H64" s="33">
        <f t="array" ref="H64">IF($C$63="","",IFERROR(MAX(IF((ROW(مسودة!$C$52:$C$81)=SMALL(IF((ROW(مسودة!$C$52:$C$81)*(مسودة!$C$52:$C$81=$C$63)),ROW(مسودة!$C$52:$C$81)),ROW()-ROW(H64)+1)),مسودة!H53:'مسودة'!H$81)),0))</f>
        <v>52</v>
      </c>
      <c r="I64" s="33">
        <f t="array" ref="I64">IF($C$63="","",IFERROR(MAX(IF((ROW(مسودة!$C$52:$C$81)=SMALL(IF((ROW(مسودة!$C$52:$C$81)*(مسودة!$C$52:$C$81=$C$63)),ROW(مسودة!$C$52:$C$81)),ROW()-ROW(I64)+1)),مسودة!I53:'مسودة'!I$81)),0))</f>
        <v>62</v>
      </c>
      <c r="J64" s="33">
        <f t="array" ref="J64">IF($C$63="","",IFERROR(MAX(IF((ROW(مسودة!$C$52:$C$81)=SMALL(IF((ROW(مسودة!$C$52:$C$81)*(مسودة!$C$52:$C$81=$C$63)),ROW(مسودة!$C$52:$C$81)),ROW()-ROW(J64)+1)),مسودة!J53:'مسودة'!J$81)),0))</f>
        <v>18</v>
      </c>
      <c r="K64" s="33">
        <f t="array" ref="K64">IF($C$63="","",IFERROR(MAX(IF((ROW(مسودة!$C$52:$C$81)=SMALL(IF((ROW(مسودة!$C$52:$C$81)*(مسودة!$C$52:$C$81=$C$63)),ROW(مسودة!$C$52:$C$81)),ROW()-ROW(K64)+1)),مسودة!K53:'مسودة'!K$81)),0))</f>
        <v>27</v>
      </c>
      <c r="L64" s="33">
        <f t="array" ref="L64">IF($C$63="","",IFERROR(MAX(IF((ROW(مسودة!$C$52:$C$81)=SMALL(IF((ROW(مسودة!$C$52:$C$81)*(مسودة!$C$52:$C$81=$C$63)),ROW(مسودة!$C$52:$C$81)),ROW()-ROW(L64)+1)),مسودة!L53:'مسودة'!L$81)),0))</f>
        <v>45</v>
      </c>
      <c r="M64" s="33">
        <f t="array" ref="M64">IF($C$63="","",IFERROR(MAX(IF((ROW(مسودة!$C$52:$C$81)=SMALL(IF((ROW(مسودة!$C$52:$C$81)*(مسودة!$C$52:$C$81=$C$63)),ROW(مسودة!$C$52:$C$81)),ROW()-ROW(M64)+1)),مسودة!M53:'مسودة'!M$81)),0))</f>
        <v>10</v>
      </c>
      <c r="N64" s="33">
        <f t="array" ref="N64">IF($C$63="","",IFERROR(MAX(IF((ROW(مسودة!$C$52:$C$81)=SMALL(IF((ROW(مسودة!$C$52:$C$81)*(مسودة!$C$52:$C$81=$C$63)),ROW(مسودة!$C$52:$C$81)),ROW()-ROW(N64)+1)),مسودة!N53:'مسودة'!N$81)),0))</f>
        <v>4</v>
      </c>
      <c r="O64" s="33">
        <f t="array" ref="O64">IF($C$63="","",IFERROR(MAX(IF((ROW(مسودة!$C$52:$C$81)=SMALL(IF((ROW(مسودة!$C$52:$C$81)*(مسودة!$C$52:$C$81=$C$63)),ROW(مسودة!$C$52:$C$81)),ROW()-ROW(O64)+1)),مسودة!O53:'مسودة'!O$81)),0))</f>
        <v>14</v>
      </c>
      <c r="P64" s="33">
        <f t="array" ref="P64">IF($C$63="","",IFERROR(MAX(IF((ROW(مسودة!$C$52:$C$81)=SMALL(IF((ROW(مسودة!$C$52:$C$81)*(مسودة!$C$52:$C$81=$C$63)),ROW(مسودة!$C$52:$C$81)),ROW()-ROW(P64)+1)),مسودة!P53:'مسودة'!P$81)),0))</f>
        <v>20</v>
      </c>
      <c r="Q64" s="33">
        <f t="array" ref="Q64">IF($C$63="","",IFERROR(MAX(IF((ROW(مسودة!$C$52:$C$81)=SMALL(IF((ROW(مسودة!$C$52:$C$81)*(مسودة!$C$52:$C$81=$C$63)),ROW(مسودة!$C$52:$C$81)),ROW()-ROW(Q64)+1)),مسودة!Q53:'مسودة'!Q$81)),0))</f>
        <v>16</v>
      </c>
      <c r="R64" s="33">
        <f t="array" ref="R64">IF($C$63="","",IFERROR(MAX(IF((ROW(مسودة!$C$52:$C$81)=SMALL(IF((ROW(مسودة!$C$52:$C$81)*(مسودة!$C$52:$C$81=$C$63)),ROW(مسودة!$C$52:$C$81)),ROW()-ROW(R64)+1)),مسودة!R53:'مسودة'!R$81)),0))</f>
        <v>36</v>
      </c>
      <c r="S64" s="33">
        <f t="array" ref="S64">IF($C$63="","",IFERROR(MAX(IF((ROW(مسودة!$C$52:$C$81)=SMALL(IF((ROW(مسودة!$C$52:$C$81)*(مسودة!$C$52:$C$81=$C$63)),ROW(مسودة!$C$52:$C$81)),ROW()-ROW(S64)+1)),مسودة!S53:'مسودة'!S$81)),0))</f>
        <v>5</v>
      </c>
      <c r="T64" s="33">
        <f t="array" ref="T64">IF($C$63="","",IFERROR(MAX(IF((ROW(مسودة!$C$52:$C$81)=SMALL(IF((ROW(مسودة!$C$52:$C$81)*(مسودة!$C$52:$C$81=$C$63)),ROW(مسودة!$C$52:$C$81)),ROW()-ROW(T64)+1)),مسودة!T53:'مسودة'!T$81)),0))</f>
        <v>10</v>
      </c>
      <c r="U64" s="33">
        <f t="array" ref="U64">IF($C$63="","",IFERROR(MAX(IF((ROW(مسودة!$C$52:$C$81)=SMALL(IF((ROW(مسودة!$C$52:$C$81)*(مسودة!$C$52:$C$81=$C$63)),ROW(مسودة!$C$52:$C$81)),ROW()-ROW(U64)+1)),مسودة!U53:'مسودة'!U$81)),0))</f>
        <v>15</v>
      </c>
      <c r="V64" s="33">
        <f t="array" ref="V64">IF($C$63="","",IFERROR(MAX(IF((ROW(مسودة!$C$52:$C$81)=SMALL(IF((ROW(مسودة!$C$52:$C$81)*(مسودة!$C$52:$C$81=$C$63)),ROW(مسودة!$C$52:$C$81)),ROW()-ROW(V64)+1)),مسودة!V53:'مسودة'!V$81)),0))</f>
        <v>11</v>
      </c>
      <c r="W64" s="33">
        <f t="array" ref="W64">IF($C$63="","",IFERROR(MAX(IF((ROW(مسودة!$C$52:$C$81)=SMALL(IF((ROW(مسودة!$C$52:$C$81)*(مسودة!$C$52:$C$81=$C$63)),ROW(مسودة!$C$52:$C$81)),ROW()-ROW(W64)+1)),مسودة!W53:'مسودة'!W$81)),0))</f>
        <v>10</v>
      </c>
      <c r="X64" s="33">
        <f t="array" ref="X64">IF($C$63="","",IFERROR(MAX(IF((ROW(مسودة!$C$52:$C$81)=SMALL(IF((ROW(مسودة!$C$52:$C$81)*(مسودة!$C$52:$C$81=$C$63)),ROW(مسودة!$C$52:$C$81)),ROW()-ROW(X64)+1)),مسودة!X53:'مسودة'!X$81)),0))</f>
        <v>21</v>
      </c>
      <c r="Y64" s="33">
        <f t="array" ref="Y64">IF($C$63="","",IFERROR(MAX(IF((ROW(مسودة!$C$52:$C$81)=SMALL(IF((ROW(مسودة!$C$52:$C$81)*(مسودة!$C$52:$C$81=$C$63)),ROW(مسودة!$C$52:$C$81)),ROW()-ROW(Y64)+1)),مسودة!Y53:'مسودة'!Y$81)),0))</f>
        <v>1</v>
      </c>
      <c r="Z64" s="33">
        <f t="array" ref="Z64">IF($C$63="","",IFERROR(MAX(IF((ROW(مسودة!$C$52:$C$81)=SMALL(IF((ROW(مسودة!$C$52:$C$81)*(مسودة!$C$52:$C$81=$C$63)),ROW(مسودة!$C$52:$C$81)),ROW()-ROW(Z64)+1)),مسودة!Z53:'مسودة'!Z$81)),0))</f>
        <v>18</v>
      </c>
      <c r="AA64" s="33">
        <f t="array" ref="AA64">IF($C$63="","",IFERROR(MAX(IF((ROW(مسودة!$C$52:$C$81)=SMALL(IF((ROW(مسودة!$C$52:$C$81)*(مسودة!$C$52:$C$81=$C$63)),ROW(مسودة!$C$52:$C$81)),ROW()-ROW(AA64)+1)),مسودة!AA53:'مسودة'!AA$81)),0))</f>
        <v>19</v>
      </c>
      <c r="AB64" s="33">
        <f t="array" ref="AB64">IF($C$63="","",IFERROR(MAX(IF((ROW(مسودة!$C$52:$C$81)=SMALL(IF((ROW(مسودة!$C$52:$C$81)*(مسودة!$C$52:$C$81=$C$63)),ROW(مسودة!$C$52:$C$81)),ROW()-ROW(AB64)+1)),مسودة!AB53:'مسودة'!AB$81)),0))</f>
        <v>11</v>
      </c>
      <c r="AC64" s="33">
        <f t="array" ref="AC64">IF($C$63="","",IFERROR(MAX(IF((ROW(مسودة!$C$52:$C$81)=SMALL(IF((ROW(مسودة!$C$52:$C$81)*(مسودة!$C$52:$C$81=$C$63)),ROW(مسودة!$C$52:$C$81)),ROW()-ROW(AC64)+1)),مسودة!AC53:'مسودة'!AC$81)),0))</f>
        <v>19</v>
      </c>
      <c r="AD64" s="33">
        <f t="array" ref="AD64">IF($C$63="","",IFERROR(MAX(IF((ROW(مسودة!$C$52:$C$81)=SMALL(IF((ROW(مسودة!$C$52:$C$81)*(مسودة!$C$52:$C$81=$C$63)),ROW(مسودة!$C$52:$C$81)),ROW()-ROW(AD64)+1)),مسودة!AD53:'مسودة'!AD$81)),0))</f>
        <v>30</v>
      </c>
      <c r="AE64" s="33">
        <f t="array" ref="AE64">IF($C$63="","",IFERROR(MAX(IF((ROW(مسودة!$C$52:$C$81)=SMALL(IF((ROW(مسودة!$C$52:$C$81)*(مسودة!$C$52:$C$81=$C$63)),ROW(مسودة!$C$52:$C$81)),ROW()-ROW(AE64)+1)),مسودة!AE53:'مسودة'!AE$81)),0))</f>
        <v>11</v>
      </c>
      <c r="AF64" s="33">
        <f t="array" ref="AF64">IF($C$63="","",IFERROR(MAX(IF((ROW(مسودة!$C$52:$C$81)=SMALL(IF((ROW(مسودة!$C$52:$C$81)*(مسودة!$C$52:$C$81=$C$63)),ROW(مسودة!$C$52:$C$81)),ROW()-ROW(AF64)+1)),مسودة!AF53:'مسودة'!AF$81)),0))</f>
        <v>11</v>
      </c>
      <c r="AG64" s="33">
        <f t="array" ref="AG64">IF($C$63="","",IFERROR(MAX(IF((ROW(مسودة!$C$52:$C$81)=SMALL(IF((ROW(مسودة!$C$52:$C$81)*(مسودة!$C$52:$C$81=$C$63)),ROW(مسودة!$C$52:$C$81)),ROW()-ROW(AG64)+1)),مسودة!AG53:'مسودة'!AG$81)),0))</f>
        <v>22</v>
      </c>
      <c r="AH64" s="33">
        <f t="array" ref="AH64">IF($C$63="","",IFERROR(MAX(IF((ROW(مسودة!$C$52:$C$81)=SMALL(IF((ROW(مسودة!$C$52:$C$81)*(مسودة!$C$52:$C$81=$C$63)),ROW(مسودة!$C$52:$C$81)),ROW()-ROW(AH64)+1)),مسودة!AH53:'مسودة'!AH$81)),0))</f>
        <v>3</v>
      </c>
      <c r="AI64" s="33">
        <f t="array" ref="AI64">IF($C$63="","",IFERROR(MAX(IF((ROW(مسودة!$C$52:$C$81)=SMALL(IF((ROW(مسودة!$C$52:$C$81)*(مسودة!$C$52:$C$81=$C$63)),ROW(مسودة!$C$52:$C$81)),ROW()-ROW(AI64)+1)),مسودة!AI53:'مسودة'!AI$81)),0))</f>
        <v>13</v>
      </c>
      <c r="AJ64" s="33">
        <f t="array" ref="AJ64">IF($C$63="","",IFERROR(MAX(IF((ROW(مسودة!$C$52:$C$81)=SMALL(IF((ROW(مسودة!$C$52:$C$81)*(مسودة!$C$52:$C$81=$C$63)),ROW(مسودة!$C$52:$C$81)),ROW()-ROW(AJ64)+1)),مسودة!AJ53:'مسودة'!AJ$81)),0))</f>
        <v>16</v>
      </c>
      <c r="AK64" s="33">
        <f t="array" ref="AK64">IF($C$63="","",IFERROR(MAX(IF((ROW(مسودة!$C$52:$C$81)=SMALL(IF((ROW(مسودة!$C$52:$C$81)*(مسودة!$C$52:$C$81=$C$63)),ROW(مسودة!$C$52:$C$81)),ROW()-ROW(AK64)+1)),مسودة!AK53:'مسودة'!AK$81)),0))</f>
        <v>3</v>
      </c>
      <c r="AL64" s="33">
        <f t="array" ref="AL64">IF($C$63="","",IFERROR(MAX(IF((ROW(مسودة!$C$52:$C$81)=SMALL(IF((ROW(مسودة!$C$52:$C$81)*(مسودة!$C$52:$C$81=$C$63)),ROW(مسودة!$C$52:$C$81)),ROW()-ROW(AL64)+1)),مسودة!AL53:'مسودة'!AL$81)),0))</f>
        <v>14</v>
      </c>
      <c r="AM64" s="33">
        <f t="array" ref="AM64">IF($C$63="","",IFERROR(MAX(IF((ROW(مسودة!$C$52:$C$81)=SMALL(IF((ROW(مسودة!$C$52:$C$81)*(مسودة!$C$52:$C$81=$C$63)),ROW(مسودة!$C$52:$C$81)),ROW()-ROW(AM64)+1)),مسودة!AM53:'مسودة'!AM$81)),0))</f>
        <v>17</v>
      </c>
      <c r="AN64" s="46"/>
      <c r="AO64" s="46"/>
      <c r="AP64" s="48"/>
      <c r="AQ64" s="41"/>
      <c r="AR64" s="41"/>
      <c r="AS64" s="41"/>
      <c r="AT64" s="41"/>
      <c r="AU64" s="96"/>
    </row>
    <row r="65" spans="2:47" ht="36" customHeight="1" thickBot="1">
      <c r="B65" s="40"/>
      <c r="C65" s="85"/>
      <c r="D65" s="43"/>
      <c r="E65" s="43"/>
      <c r="F65" s="14" t="s">
        <v>32</v>
      </c>
      <c r="G65" s="33">
        <f t="array" ref="G65">IF($C$63="","",IFERROR(MAX(IF((ROW(مسودة!$C$52:$C$81)=SMALL(IF((ROW(مسودة!$C$52:$C$81)*(مسودة!$C$52:$C$81=$C$63)),ROW(مسودة!$C$52:$C$81)),ROW()-ROW(G65)+1)),مسودة!G54:'مسودة'!G$81)),0))</f>
        <v>24</v>
      </c>
      <c r="H65" s="33">
        <f t="array" ref="H65">IF($C$63="","",IFERROR(MAX(IF((ROW(مسودة!$C$52:$C$81)=SMALL(IF((ROW(مسودة!$C$52:$C$81)*(مسودة!$C$52:$C$81=$C$63)),ROW(مسودة!$C$52:$C$81)),ROW()-ROW(H65)+1)),مسودة!H54:'مسودة'!H$81)),0))</f>
        <v>78</v>
      </c>
      <c r="I65" s="33">
        <f t="array" ref="I65">IF($C$63="","",IFERROR(MAX(IF((ROW(مسودة!$C$52:$C$81)=SMALL(IF((ROW(مسودة!$C$52:$C$81)*(مسودة!$C$52:$C$81=$C$63)),ROW(مسودة!$C$52:$C$81)),ROW()-ROW(I65)+1)),مسودة!I54:'مسودة'!I$81)),0))</f>
        <v>102</v>
      </c>
      <c r="J65" s="33">
        <f t="array" ref="J65">IF($C$63="","",IFERROR(MAX(IF((ROW(مسودة!$C$52:$C$81)=SMALL(IF((ROW(مسودة!$C$52:$C$81)*(مسودة!$C$52:$C$81=$C$63)),ROW(مسودة!$C$52:$C$81)),ROW()-ROW(J65)+1)),مسودة!J54:'مسودة'!J$81)),0))</f>
        <v>33</v>
      </c>
      <c r="K65" s="33">
        <f t="array" ref="K65">IF($C$63="","",IFERROR(MAX(IF((ROW(مسودة!$C$52:$C$81)=SMALL(IF((ROW(مسودة!$C$52:$C$81)*(مسودة!$C$52:$C$81=$C$63)),ROW(مسودة!$C$52:$C$81)),ROW()-ROW(K65)+1)),مسودة!K54:'مسودة'!K$81)),0))</f>
        <v>52</v>
      </c>
      <c r="L65" s="33">
        <f t="array" ref="L65">IF($C$63="","",IFERROR(MAX(IF((ROW(مسودة!$C$52:$C$81)=SMALL(IF((ROW(مسودة!$C$52:$C$81)*(مسودة!$C$52:$C$81=$C$63)),ROW(مسودة!$C$52:$C$81)),ROW()-ROW(L65)+1)),مسودة!L54:'مسودة'!L$81)),0))</f>
        <v>0</v>
      </c>
      <c r="M65" s="33">
        <f t="array" ref="M65">IF($C$63="","",IFERROR(MAX(IF((ROW(مسودة!$C$52:$C$81)=SMALL(IF((ROW(مسودة!$C$52:$C$81)*(مسودة!$C$52:$C$81=$C$63)),ROW(مسودة!$C$52:$C$81)),ROW()-ROW(M65)+1)),مسودة!M54:'مسودة'!M$81)),0))</f>
        <v>18</v>
      </c>
      <c r="N65" s="33">
        <f t="array" ref="N65">IF($C$63="","",IFERROR(MAX(IF((ROW(مسودة!$C$52:$C$81)=SMALL(IF((ROW(مسودة!$C$52:$C$81)*(مسودة!$C$52:$C$81=$C$63)),ROW(مسودة!$C$52:$C$81)),ROW()-ROW(N65)+1)),مسودة!N54:'مسودة'!N$81)),0))</f>
        <v>18</v>
      </c>
      <c r="O65" s="33">
        <f t="array" ref="O65">IF($C$63="","",IFERROR(MAX(IF((ROW(مسودة!$C$52:$C$81)=SMALL(IF((ROW(مسودة!$C$52:$C$81)*(مسودة!$C$52:$C$81=$C$63)),ROW(مسودة!$C$52:$C$81)),ROW()-ROW(O65)+1)),مسودة!O54:'مسودة'!O$81)),0))</f>
        <v>0</v>
      </c>
      <c r="P65" s="33">
        <f t="array" ref="P65">IF($C$63="","",IFERROR(MAX(IF((ROW(مسودة!$C$52:$C$81)=SMALL(IF((ROW(مسودة!$C$52:$C$81)*(مسودة!$C$52:$C$81=$C$63)),ROW(مسودة!$C$52:$C$81)),ROW()-ROW(P65)+1)),مسودة!P54:'مسودة'!P$81)),0))</f>
        <v>30</v>
      </c>
      <c r="Q65" s="33">
        <f t="array" ref="Q65">IF($C$63="","",IFERROR(MAX(IF((ROW(مسودة!$C$52:$C$81)=SMALL(IF((ROW(مسودة!$C$52:$C$81)*(مسودة!$C$52:$C$81=$C$63)),ROW(مسودة!$C$52:$C$81)),ROW()-ROW(Q65)+1)),مسودة!Q54:'مسودة'!Q$81)),0))</f>
        <v>30</v>
      </c>
      <c r="R65" s="33">
        <f t="array" ref="R65">IF($C$63="","",IFERROR(MAX(IF((ROW(مسودة!$C$52:$C$81)=SMALL(IF((ROW(مسودة!$C$52:$C$81)*(مسودة!$C$52:$C$81=$C$63)),ROW(مسودة!$C$52:$C$81)),ROW()-ROW(R65)+1)),مسودة!R54:'مسودة'!R$81)),0))</f>
        <v>60</v>
      </c>
      <c r="S65" s="33">
        <f t="array" ref="S65">IF($C$63="","",IFERROR(MAX(IF((ROW(مسودة!$C$52:$C$81)=SMALL(IF((ROW(مسودة!$C$52:$C$81)*(مسودة!$C$52:$C$81=$C$63)),ROW(مسودة!$C$52:$C$81)),ROW()-ROW(S65)+1)),مسودة!S54:'مسودة'!S$81)),0))</f>
        <v>17</v>
      </c>
      <c r="T65" s="33">
        <f t="array" ref="T65">IF($C$63="","",IFERROR(MAX(IF((ROW(مسودة!$C$52:$C$81)=SMALL(IF((ROW(مسودة!$C$52:$C$81)*(مسودة!$C$52:$C$81=$C$63)),ROW(مسودة!$C$52:$C$81)),ROW()-ROW(T65)+1)),مسودة!T54:'مسودة'!T$81)),0))</f>
        <v>22</v>
      </c>
      <c r="U65" s="33">
        <f t="array" ref="U65">IF($C$63="","",IFERROR(MAX(IF((ROW(مسودة!$C$52:$C$81)=SMALL(IF((ROW(مسودة!$C$52:$C$81)*(مسودة!$C$52:$C$81=$C$63)),ROW(مسودة!$C$52:$C$81)),ROW()-ROW(U65)+1)),مسودة!U54:'مسودة'!U$81)),0))</f>
        <v>0</v>
      </c>
      <c r="V65" s="33">
        <f t="array" ref="V65">IF($C$63="","",IFERROR(MAX(IF((ROW(مسودة!$C$52:$C$81)=SMALL(IF((ROW(مسودة!$C$52:$C$81)*(مسودة!$C$52:$C$81=$C$63)),ROW(مسودة!$C$52:$C$81)),ROW()-ROW(V65)+1)),مسودة!V54:'مسودة'!V$81)),0))</f>
        <v>22</v>
      </c>
      <c r="W65" s="33">
        <f t="array" ref="W65">IF($C$63="","",IFERROR(MAX(IF((ROW(مسودة!$C$52:$C$81)=SMALL(IF((ROW(مسودة!$C$52:$C$81)*(مسودة!$C$52:$C$81=$C$63)),ROW(مسودة!$C$52:$C$81)),ROW()-ROW(W65)+1)),مسودة!W54:'مسودة'!W$81)),0))</f>
        <v>21</v>
      </c>
      <c r="X65" s="33">
        <f t="array" ref="X65">IF($C$63="","",IFERROR(MAX(IF((ROW(مسودة!$C$52:$C$81)=SMALL(IF((ROW(مسودة!$C$52:$C$81)*(مسودة!$C$52:$C$81=$C$63)),ROW(مسودة!$C$52:$C$81)),ROW()-ROW(X65)+1)),مسودة!X54:'مسودة'!X$81)),0))</f>
        <v>0</v>
      </c>
      <c r="Y65" s="33">
        <f t="array" ref="Y65">IF($C$63="","",IFERROR(MAX(IF((ROW(مسودة!$C$52:$C$81)=SMALL(IF((ROW(مسودة!$C$52:$C$81)*(مسودة!$C$52:$C$81=$C$63)),ROW(مسودة!$C$52:$C$81)),ROW()-ROW(Y65)+1)),مسودة!Y54:'مسودة'!Y$81)),0))</f>
        <v>4</v>
      </c>
      <c r="Z65" s="33">
        <f t="array" ref="Z65">IF($C$63="","",IFERROR(MAX(IF((ROW(مسودة!$C$52:$C$81)=SMALL(IF((ROW(مسودة!$C$52:$C$81)*(مسودة!$C$52:$C$81=$C$63)),ROW(مسودة!$C$52:$C$81)),ROW()-ROW(Z65)+1)),مسودة!Z54:'مسودة'!Z$81)),0))</f>
        <v>36</v>
      </c>
      <c r="AA65" s="33">
        <f t="array" ref="AA65">IF($C$63="","",IFERROR(MAX(IF((ROW(مسودة!$C$52:$C$81)=SMALL(IF((ROW(مسودة!$C$52:$C$81)*(مسودة!$C$52:$C$81=$C$63)),ROW(مسودة!$C$52:$C$81)),ROW()-ROW(AA65)+1)),مسودة!AA54:'مسودة'!AA$81)),0))</f>
        <v>40</v>
      </c>
      <c r="AB65" s="33">
        <f t="array" ref="AB65">IF($C$63="","",IFERROR(MAX(IF((ROW(مسودة!$C$52:$C$81)=SMALL(IF((ROW(مسودة!$C$52:$C$81)*(مسودة!$C$52:$C$81=$C$63)),ROW(مسودة!$C$52:$C$81)),ROW()-ROW(AB65)+1)),مسودة!AB54:'مسودة'!AB$81)),0))</f>
        <v>21</v>
      </c>
      <c r="AC65" s="33">
        <f t="array" ref="AC65">IF($C$63="","",IFERROR(MAX(IF((ROW(مسودة!$C$52:$C$81)=SMALL(IF((ROW(مسودة!$C$52:$C$81)*(مسودة!$C$52:$C$81=$C$63)),ROW(مسودة!$C$52:$C$81)),ROW()-ROW(AC65)+1)),مسودة!AC54:'مسودة'!AC$81)),0))</f>
        <v>41</v>
      </c>
      <c r="AD65" s="33">
        <f t="array" ref="AD65">IF($C$63="","",IFERROR(MAX(IF((ROW(مسودة!$C$52:$C$81)=SMALL(IF((ROW(مسودة!$C$52:$C$81)*(مسودة!$C$52:$C$81=$C$63)),ROW(مسودة!$C$52:$C$81)),ROW()-ROW(AD65)+1)),مسودة!AD54:'مسودة'!AD$81)),0))</f>
        <v>62</v>
      </c>
      <c r="AE65" s="33">
        <f t="array" ref="AE65">IF($C$63="","",IFERROR(MAX(IF((ROW(مسودة!$C$52:$C$81)=SMALL(IF((ROW(مسودة!$C$52:$C$81)*(مسودة!$C$52:$C$81=$C$63)),ROW(مسودة!$C$52:$C$81)),ROW()-ROW(AE65)+1)),مسودة!AE54:'مسودة'!AE$81)),0))</f>
        <v>20</v>
      </c>
      <c r="AF65" s="33">
        <f t="array" ref="AF65">IF($C$63="","",IFERROR(MAX(IF((ROW(مسودة!$C$52:$C$81)=SMALL(IF((ROW(مسودة!$C$52:$C$81)*(مسودة!$C$52:$C$81=$C$63)),ROW(مسودة!$C$52:$C$81)),ROW()-ROW(AF65)+1)),مسودة!AF54:'مسودة'!AF$81)),0))</f>
        <v>31</v>
      </c>
      <c r="AG65" s="33">
        <f t="array" ref="AG65">IF($C$63="","",IFERROR(MAX(IF((ROW(مسودة!$C$52:$C$81)=SMALL(IF((ROW(مسودة!$C$52:$C$81)*(مسودة!$C$52:$C$81=$C$63)),ROW(مسودة!$C$52:$C$81)),ROW()-ROW(AG65)+1)),مسودة!AG54:'مسودة'!AG$81)),0))</f>
        <v>51</v>
      </c>
      <c r="AH65" s="33">
        <f t="array" ref="AH65">IF($C$63="","",IFERROR(MAX(IF((ROW(مسودة!$C$52:$C$81)=SMALL(IF((ROW(مسودة!$C$52:$C$81)*(مسودة!$C$52:$C$81=$C$63)),ROW(مسودة!$C$52:$C$81)),ROW()-ROW(AH65)+1)),مسودة!AH54:'مسودة'!AH$81)),0))</f>
        <v>6</v>
      </c>
      <c r="AI65" s="33">
        <f t="array" ref="AI65">IF($C$63="","",IFERROR(MAX(IF((ROW(مسودة!$C$52:$C$81)=SMALL(IF((ROW(مسودة!$C$52:$C$81)*(مسودة!$C$52:$C$81=$C$63)),ROW(مسودة!$C$52:$C$81)),ROW()-ROW(AI65)+1)),مسودة!AI54:'مسودة'!AI$81)),0))</f>
        <v>16</v>
      </c>
      <c r="AJ65" s="33">
        <f t="array" ref="AJ65">IF($C$63="","",IFERROR(MAX(IF((ROW(مسودة!$C$52:$C$81)=SMALL(IF((ROW(مسودة!$C$52:$C$81)*(مسودة!$C$52:$C$81=$C$63)),ROW(مسودة!$C$52:$C$81)),ROW()-ROW(AJ65)+1)),مسودة!AJ54:'مسودة'!AJ$81)),0))</f>
        <v>0</v>
      </c>
      <c r="AK65" s="33">
        <f t="array" ref="AK65">IF($C$63="","",IFERROR(MAX(IF((ROW(مسودة!$C$52:$C$81)=SMALL(IF((ROW(مسودة!$C$52:$C$81)*(مسودة!$C$52:$C$81=$C$63)),ROW(مسودة!$C$52:$C$81)),ROW()-ROW(AK65)+1)),مسودة!AK54:'مسودة'!AK$81)),0))</f>
        <v>6</v>
      </c>
      <c r="AL65" s="33">
        <f t="array" ref="AL65">IF($C$63="","",IFERROR(MAX(IF((ROW(مسودة!$C$52:$C$81)=SMALL(IF((ROW(مسودة!$C$52:$C$81)*(مسودة!$C$52:$C$81=$C$63)),ROW(مسودة!$C$52:$C$81)),ROW()-ROW(AL65)+1)),مسودة!AL54:'مسودة'!AL$81)),0))</f>
        <v>14</v>
      </c>
      <c r="AM65" s="33">
        <f t="array" ref="AM65">IF($C$63="","",IFERROR(MAX(IF((ROW(مسودة!$C$52:$C$81)=SMALL(IF((ROW(مسودة!$C$52:$C$81)*(مسودة!$C$52:$C$81=$C$63)),ROW(مسودة!$C$52:$C$81)),ROW()-ROW(AM65)+1)),مسودة!AM54:'مسودة'!AM$81)),0))</f>
        <v>20</v>
      </c>
      <c r="AN65" s="32">
        <f t="array" ref="AN65">IF($C$63="","",IFERROR(MAX(IF((ROW(مسودة!$C$52:$C$81)=SMALL(IF((ROW(مسودة!$C$52:$C$81)*(مسودة!$C$52:$C$81=$C$63)),ROW(مسودة!$C$52:$C$81)),ROW()-ROW(AN65)+1)),مسودة!AN54:AN$81)),0))</f>
        <v>0</v>
      </c>
      <c r="AO65" s="32">
        <f t="array" ref="AO65">IF($C$63="","",IFERROR(MAX(IF((ROW(مسودة!$C$52:$C$81)=SMALL(IF((ROW(مسودة!$C$52:$C$81)*(مسودة!$C$52:$C$81=$C$63)),ROW(مسودة!$C$52:$C$81)),ROW()-ROW(AO65)+1)),مسودة!AO54:AO$81)),0))</f>
        <v>0</v>
      </c>
      <c r="AP65" s="32" t="str">
        <f>IF(AO65&lt;50,"   ",IF(AO65&lt;65,"مقبول",IF(AO65&lt;75,"جيد",IF(AO65&lt;85,"جيدجداً",IF(AO65&lt;=100,"ممتاز","")))))</f>
        <v xml:space="preserve">   </v>
      </c>
      <c r="AQ65" s="41"/>
      <c r="AR65" s="41"/>
      <c r="AS65" s="41"/>
      <c r="AT65" s="41"/>
      <c r="AU65" s="97"/>
    </row>
    <row r="66" spans="2:47" ht="28.5" customHeight="1" thickBot="1">
      <c r="B66" s="40">
        <f t="shared" ref="B66" si="2">B63+1</f>
        <v>15</v>
      </c>
      <c r="C66" s="90">
        <f t="array" ref="C66">IF(ISERROR(INDEX(مسودة!$C$52:$AV$81,SMALL(IF((مسودة!$AU$52:$AU$81="راسب"),ROW(مسودة!$C$52:$AV$81)-MIN(ROW(مسودة!$C$52:$AV$81))+1,""),ROW(A5)),COLUMN(A5))),"",INDEX(مسودة!$C$52:$AV$81,SMALL(IF((مسودة!$AU$52:$AU$81="راسب"),ROW(مسودة!$C$52:$AV$81)-MIN(ROW(مسودة!$C$52:$AV$81))+1,""),ROW(A5)),COLUMN(A5)))</f>
        <v>625</v>
      </c>
      <c r="D66" s="87" t="str">
        <f>IF(C66&lt;&gt;"",VLOOKUP(C66,مسودة!$C$52:$D$81,2,0),"")</f>
        <v xml:space="preserve">حسام علي </v>
      </c>
      <c r="E66" s="87">
        <f>IF(C66&lt;&gt;"",VLOOKUP(C66,مسودة!$C$52:$E$81,3,0),"")</f>
        <v>227</v>
      </c>
      <c r="F66" s="11" t="s">
        <v>30</v>
      </c>
      <c r="G66" s="33">
        <f t="array" ref="G66">IF($C$66="","",IFERROR(MAX(IF((ROW(مسودة!$C$52:$C$81)=SMALL(IF((ROW(مسودة!$C$52:$C$81)*(مسودة!$C$52:$C$81=$C$66)),ROW(مسودة!$C$52:$C$81)),ROW()-ROW(G66)+1)),مسودة!G52:'مسودة'!G$81)),0))</f>
        <v>25</v>
      </c>
      <c r="H66" s="33">
        <f t="array" ref="H66">IF($C$66="","",IFERROR(MAX(IF((ROW(مسودة!$C$52:$C$81)=SMALL(IF((ROW(مسودة!$C$52:$C$81)*(مسودة!$C$52:$C$81=$C$66)),ROW(مسودة!$C$52:$C$81)),ROW()-ROW(H66)+1)),مسودة!H52:'مسودة'!H$81)),0))</f>
        <v>54</v>
      </c>
      <c r="I66" s="33">
        <f t="array" ref="I66">IF($C$66="","",IFERROR(MAX(IF((ROW(مسودة!$C$52:$C$81)=SMALL(IF((ROW(مسودة!$C$52:$C$81)*(مسودة!$C$52:$C$81=$C$66)),ROW(مسودة!$C$52:$C$81)),ROW()-ROW(I66)+1)),مسودة!I52:'مسودة'!I$81)),0))</f>
        <v>79</v>
      </c>
      <c r="J66" s="33">
        <f t="array" ref="J66">IF($C$66="","",IFERROR(MAX(IF((ROW(مسودة!$C$52:$C$81)=SMALL(IF((ROW(مسودة!$C$52:$C$81)*(مسودة!$C$52:$C$81=$C$66)),ROW(مسودة!$C$52:$C$81)),ROW()-ROW(J66)+1)),مسودة!J52:'مسودة'!J$81)),0))</f>
        <v>27</v>
      </c>
      <c r="K66" s="33">
        <f t="array" ref="K66">IF($C$66="","",IFERROR(MAX(IF((ROW(مسودة!$C$52:$C$81)=SMALL(IF((ROW(مسودة!$C$52:$C$81)*(مسودة!$C$52:$C$81=$C$66)),ROW(مسودة!$C$52:$C$81)),ROW()-ROW(K66)+1)),مسودة!K52:'مسودة'!K$81)),0))</f>
        <v>23</v>
      </c>
      <c r="L66" s="33">
        <f t="array" ref="L66">IF($C$66="","",IFERROR(MAX(IF((ROW(مسودة!$C$52:$C$81)=SMALL(IF((ROW(مسودة!$C$52:$C$81)*(مسودة!$C$52:$C$81=$C$66)),ROW(مسودة!$C$52:$C$81)),ROW()-ROW(L66)+1)),مسودة!L52:'مسودة'!L$81)),0))</f>
        <v>50</v>
      </c>
      <c r="M66" s="33">
        <f t="array" ref="M66">IF($C$66="","",IFERROR(MAX(IF((ROW(مسودة!$C$52:$C$81)=SMALL(IF((ROW(مسودة!$C$52:$C$81)*(مسودة!$C$52:$C$81=$C$66)),ROW(مسودة!$C$52:$C$81)),ROW()-ROW(M66)+1)),مسودة!M52:'مسودة'!M$81)),0))</f>
        <v>12</v>
      </c>
      <c r="N66" s="33">
        <f t="array" ref="N66">IF($C$66="","",IFERROR(MAX(IF((ROW(مسودة!$C$52:$C$81)=SMALL(IF((ROW(مسودة!$C$52:$C$81)*(مسودة!$C$52:$C$81=$C$66)),ROW(مسودة!$C$52:$C$81)),ROW()-ROW(N66)+1)),مسودة!N52:'مسودة'!N$81)),0))</f>
        <v>15</v>
      </c>
      <c r="O66" s="33">
        <f t="array" ref="O66">IF($C$66="","",IFERROR(MAX(IF((ROW(مسودة!$C$52:$C$81)=SMALL(IF((ROW(مسودة!$C$52:$C$81)*(مسودة!$C$52:$C$81=$C$66)),ROW(مسودة!$C$52:$C$81)),ROW()-ROW(O66)+1)),مسودة!O52:'مسودة'!O$81)),0))</f>
        <v>27</v>
      </c>
      <c r="P66" s="33">
        <f t="array" ref="P66">IF($C$66="","",IFERROR(MAX(IF((ROW(مسودة!$C$52:$C$81)=SMALL(IF((ROW(مسودة!$C$52:$C$81)*(مسودة!$C$52:$C$81=$C$66)),ROW(مسودة!$C$52:$C$81)),ROW()-ROW(P66)+1)),مسودة!P52:'مسودة'!P$81)),0))</f>
        <v>15</v>
      </c>
      <c r="Q66" s="33">
        <f t="array" ref="Q66">IF($C$66="","",IFERROR(MAX(IF((ROW(مسودة!$C$52:$C$81)=SMALL(IF((ROW(مسودة!$C$52:$C$81)*(مسودة!$C$52:$C$81=$C$66)),ROW(مسودة!$C$52:$C$81)),ROW()-ROW(Q66)+1)),مسودة!Q52:'مسودة'!Q$81)),0))</f>
        <v>15</v>
      </c>
      <c r="R66" s="33">
        <f t="array" ref="R66">IF($C$66="","",IFERROR(MAX(IF((ROW(مسودة!$C$52:$C$81)=SMALL(IF((ROW(مسودة!$C$52:$C$81)*(مسودة!$C$52:$C$81=$C$66)),ROW(مسودة!$C$52:$C$81)),ROW()-ROW(R66)+1)),مسودة!R52:'مسودة'!R$81)),0))</f>
        <v>30</v>
      </c>
      <c r="S66" s="33">
        <f t="array" ref="S66">IF($C$66="","",IFERROR(MAX(IF((ROW(مسودة!$C$52:$C$81)=SMALL(IF((ROW(مسودة!$C$52:$C$81)*(مسودة!$C$52:$C$81=$C$66)),ROW(مسودة!$C$52:$C$81)),ROW()-ROW(S66)+1)),مسودة!S52:'مسودة'!S$81)),0))</f>
        <v>14</v>
      </c>
      <c r="T66" s="33">
        <f t="array" ref="T66">IF($C$66="","",IFERROR(MAX(IF((ROW(مسودة!$C$52:$C$81)=SMALL(IF((ROW(مسودة!$C$52:$C$81)*(مسودة!$C$52:$C$81=$C$66)),ROW(مسودة!$C$52:$C$81)),ROW()-ROW(T66)+1)),مسودة!T52:'مسودة'!T$81)),0))</f>
        <v>3</v>
      </c>
      <c r="U66" s="33">
        <f t="array" ref="U66">IF($C$66="","",IFERROR(MAX(IF((ROW(مسودة!$C$52:$C$81)=SMALL(IF((ROW(مسودة!$C$52:$C$81)*(مسودة!$C$52:$C$81=$C$66)),ROW(مسودة!$C$52:$C$81)),ROW()-ROW(U66)+1)),مسودة!U52:'مسودة'!U$81)),0))</f>
        <v>17</v>
      </c>
      <c r="V66" s="33">
        <f t="array" ref="V66">IF($C$66="","",IFERROR(MAX(IF((ROW(مسودة!$C$52:$C$81)=SMALL(IF((ROW(مسودة!$C$52:$C$81)*(مسودة!$C$52:$C$81=$C$66)),ROW(مسودة!$C$52:$C$81)),ROW()-ROW(V66)+1)),مسودة!V52:'مسودة'!V$81)),0))</f>
        <v>13</v>
      </c>
      <c r="W66" s="33">
        <f t="array" ref="W66">IF($C$66="","",IFERROR(MAX(IF((ROW(مسودة!$C$52:$C$81)=SMALL(IF((ROW(مسودة!$C$52:$C$81)*(مسودة!$C$52:$C$81=$C$66)),ROW(مسودة!$C$52:$C$81)),ROW()-ROW(W66)+1)),مسودة!W52:'مسودة'!W$81)),0))</f>
        <v>8</v>
      </c>
      <c r="X66" s="33">
        <f t="array" ref="X66">IF($C$66="","",IFERROR(MAX(IF((ROW(مسودة!$C$52:$C$81)=SMALL(IF((ROW(مسودة!$C$52:$C$81)*(مسودة!$C$52:$C$81=$C$66)),ROW(مسودة!$C$52:$C$81)),ROW()-ROW(X66)+1)),مسودة!X52:'مسودة'!X$81)),0))</f>
        <v>21</v>
      </c>
      <c r="Y66" s="33">
        <f t="array" ref="Y66">IF($C$66="","",IFERROR(MAX(IF((ROW(مسودة!$C$52:$C$81)=SMALL(IF((ROW(مسودة!$C$52:$C$81)*(مسودة!$C$52:$C$81=$C$66)),ROW(مسودة!$C$52:$C$81)),ROW()-ROW(Y66)+1)),مسودة!Y52:'مسودة'!Y$81)),0))</f>
        <v>3</v>
      </c>
      <c r="Z66" s="33">
        <f t="array" ref="Z66">IF($C$66="","",IFERROR(MAX(IF((ROW(مسودة!$C$52:$C$81)=SMALL(IF((ROW(مسودة!$C$52:$C$81)*(مسودة!$C$52:$C$81=$C$66)),ROW(مسودة!$C$52:$C$81)),ROW()-ROW(Z66)+1)),مسودة!Z52:'مسودة'!Z$81)),0))</f>
        <v>13</v>
      </c>
      <c r="AA66" s="33">
        <f t="array" ref="AA66">IF($C$66="","",IFERROR(MAX(IF((ROW(مسودة!$C$52:$C$81)=SMALL(IF((ROW(مسودة!$C$52:$C$81)*(مسودة!$C$52:$C$81=$C$66)),ROW(مسودة!$C$52:$C$81)),ROW()-ROW(AA66)+1)),مسودة!AA52:'مسودة'!AA$81)),0))</f>
        <v>16</v>
      </c>
      <c r="AB66" s="33">
        <f t="array" ref="AB66">IF($C$66="","",IFERROR(MAX(IF((ROW(مسودة!$C$52:$C$81)=SMALL(IF((ROW(مسودة!$C$52:$C$81)*(مسودة!$C$52:$C$81=$C$66)),ROW(مسودة!$C$52:$C$81)),ROW()-ROW(AB66)+1)),مسودة!AB52:'مسودة'!AB$81)),0))</f>
        <v>10</v>
      </c>
      <c r="AC66" s="33">
        <f t="array" ref="AC66">IF($C$66="","",IFERROR(MAX(IF((ROW(مسودة!$C$52:$C$81)=SMALL(IF((ROW(مسودة!$C$52:$C$81)*(مسودة!$C$52:$C$81=$C$66)),ROW(مسودة!$C$52:$C$81)),ROW()-ROW(AC66)+1)),مسودة!AC52:'مسودة'!AC$81)),0))</f>
        <v>9</v>
      </c>
      <c r="AD66" s="33">
        <f t="array" ref="AD66">IF($C$66="","",IFERROR(MAX(IF((ROW(مسودة!$C$52:$C$81)=SMALL(IF((ROW(مسودة!$C$52:$C$81)*(مسودة!$C$52:$C$81=$C$66)),ROW(مسودة!$C$52:$C$81)),ROW()-ROW(AD66)+1)),مسودة!AD52:'مسودة'!AD$81)),0))</f>
        <v>19</v>
      </c>
      <c r="AE66" s="33">
        <f t="array" ref="AE66">IF($C$66="","",IFERROR(MAX(IF((ROW(مسودة!$C$52:$C$81)=SMALL(IF((ROW(مسودة!$C$52:$C$81)*(مسودة!$C$52:$C$81=$C$66)),ROW(مسودة!$C$52:$C$81)),ROW()-ROW(AE66)+1)),مسودة!AE52:'مسودة'!AE$81)),0))</f>
        <v>10</v>
      </c>
      <c r="AF66" s="33">
        <f t="array" ref="AF66">IF($C$66="","",IFERROR(MAX(IF((ROW(مسودة!$C$52:$C$81)=SMALL(IF((ROW(مسودة!$C$52:$C$81)*(مسودة!$C$52:$C$81=$C$66)),ROW(مسودة!$C$52:$C$81)),ROW()-ROW(AF66)+1)),مسودة!AF52:'مسودة'!AF$81)),0))</f>
        <v>10</v>
      </c>
      <c r="AG66" s="33">
        <f t="array" ref="AG66">IF($C$66="","",IFERROR(MAX(IF((ROW(مسودة!$C$52:$C$81)=SMALL(IF((ROW(مسودة!$C$52:$C$81)*(مسودة!$C$52:$C$81=$C$66)),ROW(مسودة!$C$52:$C$81)),ROW()-ROW(AG66)+1)),مسودة!AG52:'مسودة'!AG$81)),0))</f>
        <v>20</v>
      </c>
      <c r="AH66" s="33">
        <f t="array" ref="AH66">IF($C$66="","",IFERROR(MAX(IF((ROW(مسودة!$C$52:$C$81)=SMALL(IF((ROW(مسودة!$C$52:$C$81)*(مسودة!$C$52:$C$81=$C$66)),ROW(مسودة!$C$52:$C$81)),ROW()-ROW(AH66)+1)),مسودة!AH52:'مسودة'!AH$81)),0))</f>
        <v>8</v>
      </c>
      <c r="AI66" s="33">
        <f t="array" ref="AI66">IF($C$66="","",IFERROR(MAX(IF((ROW(مسودة!$C$52:$C$81)=SMALL(IF((ROW(مسودة!$C$52:$C$81)*(مسودة!$C$52:$C$81=$C$66)),ROW(مسودة!$C$52:$C$81)),ROW()-ROW(AI66)+1)),مسودة!AI52:'مسودة'!AI$81)),0))</f>
        <v>7</v>
      </c>
      <c r="AJ66" s="33">
        <f t="array" ref="AJ66">IF($C$66="","",IFERROR(MAX(IF((ROW(مسودة!$C$52:$C$81)=SMALL(IF((ROW(مسودة!$C$52:$C$81)*(مسودة!$C$52:$C$81=$C$66)),ROW(مسودة!$C$52:$C$81)),ROW()-ROW(AJ66)+1)),مسودة!AJ52:'مسودة'!AJ$81)),0))</f>
        <v>15</v>
      </c>
      <c r="AK66" s="33">
        <f t="array" ref="AK66">IF($C$66="","",IFERROR(MAX(IF((ROW(مسودة!$C$52:$C$81)=SMALL(IF((ROW(مسودة!$C$52:$C$81)*(مسودة!$C$52:$C$81=$C$66)),ROW(مسودة!$C$52:$C$81)),ROW()-ROW(AK66)+1)),مسودة!AK52:'مسودة'!AK$81)),0))</f>
        <v>6</v>
      </c>
      <c r="AL66" s="33">
        <f t="array" ref="AL66">IF($C$66="","",IFERROR(MAX(IF((ROW(مسودة!$C$52:$C$81)=SMALL(IF((ROW(مسودة!$C$52:$C$81)*(مسودة!$C$52:$C$81=$C$66)),ROW(مسودة!$C$52:$C$81)),ROW()-ROW(AL66)+1)),مسودة!AL52:'مسودة'!AL$81)),0))</f>
        <v>9</v>
      </c>
      <c r="AM66" s="33">
        <f t="array" ref="AM66">IF($C$66="","",IFERROR(MAX(IF((ROW(مسودة!$C$52:$C$81)=SMALL(IF((ROW(مسودة!$C$52:$C$81)*(مسودة!$C$52:$C$81=$C$66)),ROW(مسودة!$C$52:$C$81)),ROW()-ROW(AM66)+1)),مسودة!AM52:'مسودة'!AM$81)),0))</f>
        <v>15</v>
      </c>
      <c r="AN66" s="46"/>
      <c r="AO66" s="46"/>
      <c r="AP66" s="47"/>
      <c r="AQ66" s="41"/>
      <c r="AR66" s="41"/>
      <c r="AS66" s="41"/>
      <c r="AT66" s="41"/>
      <c r="AU66" s="95" t="str">
        <f>IFERROR(LOOKUP(2,1/((مسودة!$C$52:$C$81=C66)*(مسودة!$F$52:$F$81=F66)),مسودة!$AV$52:$AV$81),"")</f>
        <v>له دور ثانٍ في :  رياضيات،كيمياء،أحياء،دين، جغرافيا،</v>
      </c>
    </row>
    <row r="67" spans="2:47" ht="28.5" customHeight="1" thickBot="1">
      <c r="B67" s="40"/>
      <c r="C67" s="91"/>
      <c r="D67" s="43"/>
      <c r="E67" s="43"/>
      <c r="F67" s="11" t="s">
        <v>31</v>
      </c>
      <c r="G67" s="33">
        <f t="array" ref="G67">IF($C$66="","",IFERROR(MAX(IF((ROW(مسودة!$C$52:$C$81)=SMALL(IF((ROW(مسودة!$C$52:$C$81)*(مسودة!$C$52:$C$81=$C$66)),ROW(مسودة!$C$52:$C$81)),ROW()-ROW(G67)+1)),مسودة!G53:'مسودة'!G$81)),0))</f>
        <v>24</v>
      </c>
      <c r="H67" s="33">
        <f t="array" ref="H67">IF($C$66="","",IFERROR(MAX(IF((ROW(مسودة!$C$52:$C$81)=SMALL(IF((ROW(مسودة!$C$52:$C$81)*(مسودة!$C$52:$C$81=$C$66)),ROW(مسودة!$C$52:$C$81)),ROW()-ROW(H67)+1)),مسودة!H53:'مسودة'!H$81)),0))</f>
        <v>18</v>
      </c>
      <c r="I67" s="33">
        <f t="array" ref="I67">IF($C$66="","",IFERROR(MAX(IF((ROW(مسودة!$C$52:$C$81)=SMALL(IF((ROW(مسودة!$C$52:$C$81)*(مسودة!$C$52:$C$81=$C$66)),ROW(مسودة!$C$52:$C$81)),ROW()-ROW(I67)+1)),مسودة!I53:'مسودة'!I$81)),0))</f>
        <v>42</v>
      </c>
      <c r="J67" s="33">
        <f t="array" ref="J67">IF($C$66="","",IFERROR(MAX(IF((ROW(مسودة!$C$52:$C$81)=SMALL(IF((ROW(مسودة!$C$52:$C$81)*(مسودة!$C$52:$C$81=$C$66)),ROW(مسودة!$C$52:$C$81)),ROW()-ROW(J67)+1)),مسودة!J53:'مسودة'!J$81)),0))</f>
        <v>26</v>
      </c>
      <c r="K67" s="33">
        <f t="array" ref="K67">IF($C$66="","",IFERROR(MAX(IF((ROW(مسودة!$C$52:$C$81)=SMALL(IF((ROW(مسودة!$C$52:$C$81)*(مسودة!$C$52:$C$81=$C$66)),ROW(مسودة!$C$52:$C$81)),ROW()-ROW(K67)+1)),مسودة!K53:'مسودة'!K$81)),0))</f>
        <v>33</v>
      </c>
      <c r="L67" s="33">
        <f t="array" ref="L67">IF($C$66="","",IFERROR(MAX(IF((ROW(مسودة!$C$52:$C$81)=SMALL(IF((ROW(مسودة!$C$52:$C$81)*(مسودة!$C$52:$C$81=$C$66)),ROW(مسودة!$C$52:$C$81)),ROW()-ROW(L67)+1)),مسودة!L53:'مسودة'!L$81)),0))</f>
        <v>59</v>
      </c>
      <c r="M67" s="33">
        <f t="array" ref="M67">IF($C$66="","",IFERROR(MAX(IF((ROW(مسودة!$C$52:$C$81)=SMALL(IF((ROW(مسودة!$C$52:$C$81)*(مسودة!$C$52:$C$81=$C$66)),ROW(مسودة!$C$52:$C$81)),ROW()-ROW(M67)+1)),مسودة!M53:'مسودة'!M$81)),0))</f>
        <v>15</v>
      </c>
      <c r="N67" s="33">
        <f t="array" ref="N67">IF($C$66="","",IFERROR(MAX(IF((ROW(مسودة!$C$52:$C$81)=SMALL(IF((ROW(مسودة!$C$52:$C$81)*(مسودة!$C$52:$C$81=$C$66)),ROW(مسودة!$C$52:$C$81)),ROW()-ROW(N67)+1)),مسودة!N53:'مسودة'!N$81)),0))</f>
        <v>1</v>
      </c>
      <c r="O67" s="33">
        <f t="array" ref="O67">IF($C$66="","",IFERROR(MAX(IF((ROW(مسودة!$C$52:$C$81)=SMALL(IF((ROW(مسودة!$C$52:$C$81)*(مسودة!$C$52:$C$81=$C$66)),ROW(مسودة!$C$52:$C$81)),ROW()-ROW(O67)+1)),مسودة!O53:'مسودة'!O$81)),0))</f>
        <v>16</v>
      </c>
      <c r="P67" s="33">
        <f t="array" ref="P67">IF($C$66="","",IFERROR(MAX(IF((ROW(مسودة!$C$52:$C$81)=SMALL(IF((ROW(مسودة!$C$52:$C$81)*(مسودة!$C$52:$C$81=$C$66)),ROW(مسودة!$C$52:$C$81)),ROW()-ROW(P67)+1)),مسودة!P53:'مسودة'!P$81)),0))</f>
        <v>13</v>
      </c>
      <c r="Q67" s="33">
        <f t="array" ref="Q67">IF($C$66="","",IFERROR(MAX(IF((ROW(مسودة!$C$52:$C$81)=SMALL(IF((ROW(مسودة!$C$52:$C$81)*(مسودة!$C$52:$C$81=$C$66)),ROW(مسودة!$C$52:$C$81)),ROW()-ROW(Q67)+1)),مسودة!Q53:'مسودة'!Q$81)),0))</f>
        <v>17</v>
      </c>
      <c r="R67" s="33">
        <f t="array" ref="R67">IF($C$66="","",IFERROR(MAX(IF((ROW(مسودة!$C$52:$C$81)=SMALL(IF((ROW(مسودة!$C$52:$C$81)*(مسودة!$C$52:$C$81=$C$66)),ROW(مسودة!$C$52:$C$81)),ROW()-ROW(R67)+1)),مسودة!R53:'مسودة'!R$81)),0))</f>
        <v>30</v>
      </c>
      <c r="S67" s="33">
        <f t="array" ref="S67">IF($C$66="","",IFERROR(MAX(IF((ROW(مسودة!$C$52:$C$81)=SMALL(IF((ROW(مسودة!$C$52:$C$81)*(مسودة!$C$52:$C$81=$C$66)),ROW(مسودة!$C$52:$C$81)),ROW()-ROW(S67)+1)),مسودة!S53:'مسودة'!S$81)),0))</f>
        <v>11</v>
      </c>
      <c r="T67" s="33">
        <f t="array" ref="T67">IF($C$66="","",IFERROR(MAX(IF((ROW(مسودة!$C$52:$C$81)=SMALL(IF((ROW(مسودة!$C$52:$C$81)*(مسودة!$C$52:$C$81=$C$66)),ROW(مسودة!$C$52:$C$81)),ROW()-ROW(T67)+1)),مسودة!T53:'مسودة'!T$81)),0))</f>
        <v>4</v>
      </c>
      <c r="U67" s="33">
        <f t="array" ref="U67">IF($C$66="","",IFERROR(MAX(IF((ROW(مسودة!$C$52:$C$81)=SMALL(IF((ROW(مسودة!$C$52:$C$81)*(مسودة!$C$52:$C$81=$C$66)),ROW(مسودة!$C$52:$C$81)),ROW()-ROW(U67)+1)),مسودة!U53:'مسودة'!U$81)),0))</f>
        <v>15</v>
      </c>
      <c r="V67" s="33">
        <f t="array" ref="V67">IF($C$66="","",IFERROR(MAX(IF((ROW(مسودة!$C$52:$C$81)=SMALL(IF((ROW(مسودة!$C$52:$C$81)*(مسودة!$C$52:$C$81=$C$66)),ROW(مسودة!$C$52:$C$81)),ROW()-ROW(V67)+1)),مسودة!V53:'مسودة'!V$81)),0))</f>
        <v>15</v>
      </c>
      <c r="W67" s="33">
        <f t="array" ref="W67">IF($C$66="","",IFERROR(MAX(IF((ROW(مسودة!$C$52:$C$81)=SMALL(IF((ROW(مسودة!$C$52:$C$81)*(مسودة!$C$52:$C$81=$C$66)),ROW(مسودة!$C$52:$C$81)),ROW()-ROW(W67)+1)),مسودة!W53:'مسودة'!W$81)),0))</f>
        <v>11</v>
      </c>
      <c r="X67" s="33">
        <f t="array" ref="X67">IF($C$66="","",IFERROR(MAX(IF((ROW(مسودة!$C$52:$C$81)=SMALL(IF((ROW(مسودة!$C$52:$C$81)*(مسودة!$C$52:$C$81=$C$66)),ROW(مسودة!$C$52:$C$81)),ROW()-ROW(X67)+1)),مسودة!X53:'مسودة'!X$81)),0))</f>
        <v>26</v>
      </c>
      <c r="Y67" s="33">
        <f t="array" ref="Y67">IF($C$66="","",IFERROR(MAX(IF((ROW(مسودة!$C$52:$C$81)=SMALL(IF((ROW(مسودة!$C$52:$C$81)*(مسودة!$C$52:$C$81=$C$66)),ROW(مسودة!$C$52:$C$81)),ROW()-ROW(Y67)+1)),مسودة!Y53:'مسودة'!Y$81)),0))</f>
        <v>1</v>
      </c>
      <c r="Z67" s="33">
        <f t="array" ref="Z67">IF($C$66="","",IFERROR(MAX(IF((ROW(مسودة!$C$52:$C$81)=SMALL(IF((ROW(مسودة!$C$52:$C$81)*(مسودة!$C$52:$C$81=$C$66)),ROW(مسودة!$C$52:$C$81)),ROW()-ROW(Z67)+1)),مسودة!Z53:'مسودة'!Z$81)),0))</f>
        <v>7</v>
      </c>
      <c r="AA67" s="33">
        <f t="array" ref="AA67">IF($C$66="","",IFERROR(MAX(IF((ROW(مسودة!$C$52:$C$81)=SMALL(IF((ROW(مسودة!$C$52:$C$81)*(مسودة!$C$52:$C$81=$C$66)),ROW(مسودة!$C$52:$C$81)),ROW()-ROW(AA67)+1)),مسودة!AA53:'مسودة'!AA$81)),0))</f>
        <v>8</v>
      </c>
      <c r="AB67" s="33">
        <f t="array" ref="AB67">IF($C$66="","",IFERROR(MAX(IF((ROW(مسودة!$C$52:$C$81)=SMALL(IF((ROW(مسودة!$C$52:$C$81)*(مسودة!$C$52:$C$81=$C$66)),ROW(مسودة!$C$52:$C$81)),ROW()-ROW(AB67)+1)),مسودة!AB53:'مسودة'!AB$81)),0))</f>
        <v>11</v>
      </c>
      <c r="AC67" s="33">
        <f t="array" ref="AC67">IF($C$66="","",IFERROR(MAX(IF((ROW(مسودة!$C$52:$C$81)=SMALL(IF((ROW(مسودة!$C$52:$C$81)*(مسودة!$C$52:$C$81=$C$66)),ROW(مسودة!$C$52:$C$81)),ROW()-ROW(AC67)+1)),مسودة!AC53:'مسودة'!AC$81)),0))</f>
        <v>16</v>
      </c>
      <c r="AD67" s="33">
        <f t="array" ref="AD67">IF($C$66="","",IFERROR(MAX(IF((ROW(مسودة!$C$52:$C$81)=SMALL(IF((ROW(مسودة!$C$52:$C$81)*(مسودة!$C$52:$C$81=$C$66)),ROW(مسودة!$C$52:$C$81)),ROW()-ROW(AD67)+1)),مسودة!AD53:'مسودة'!AD$81)),0))</f>
        <v>27</v>
      </c>
      <c r="AE67" s="33">
        <f t="array" ref="AE67">IF($C$66="","",IFERROR(MAX(IF((ROW(مسودة!$C$52:$C$81)=SMALL(IF((ROW(مسودة!$C$52:$C$81)*(مسودة!$C$52:$C$81=$C$66)),ROW(مسودة!$C$52:$C$81)),ROW()-ROW(AE67)+1)),مسودة!AE53:'مسودة'!AE$81)),0))</f>
        <v>5</v>
      </c>
      <c r="AF67" s="33">
        <f t="array" ref="AF67">IF($C$66="","",IFERROR(MAX(IF((ROW(مسودة!$C$52:$C$81)=SMALL(IF((ROW(مسودة!$C$52:$C$81)*(مسودة!$C$52:$C$81=$C$66)),ROW(مسودة!$C$52:$C$81)),ROW()-ROW(AF67)+1)),مسودة!AF53:'مسودة'!AF$81)),0))</f>
        <v>15</v>
      </c>
      <c r="AG67" s="33">
        <f t="array" ref="AG67">IF($C$66="","",IFERROR(MAX(IF((ROW(مسودة!$C$52:$C$81)=SMALL(IF((ROW(مسودة!$C$52:$C$81)*(مسودة!$C$52:$C$81=$C$66)),ROW(مسودة!$C$52:$C$81)),ROW()-ROW(AG67)+1)),مسودة!AG53:'مسودة'!AG$81)),0))</f>
        <v>20</v>
      </c>
      <c r="AH67" s="33">
        <f t="array" ref="AH67">IF($C$66="","",IFERROR(MAX(IF((ROW(مسودة!$C$52:$C$81)=SMALL(IF((ROW(مسودة!$C$52:$C$81)*(مسودة!$C$52:$C$81=$C$66)),ROW(مسودة!$C$52:$C$81)),ROW()-ROW(AH67)+1)),مسودة!AH53:'مسودة'!AH$81)),0))</f>
        <v>8</v>
      </c>
      <c r="AI67" s="33">
        <f t="array" ref="AI67">IF($C$66="","",IFERROR(MAX(IF((ROW(مسودة!$C$52:$C$81)=SMALL(IF((ROW(مسودة!$C$52:$C$81)*(مسودة!$C$52:$C$81=$C$66)),ROW(مسودة!$C$52:$C$81)),ROW()-ROW(AI67)+1)),مسودة!AI53:'مسودة'!AI$81)),0))</f>
        <v>5</v>
      </c>
      <c r="AJ67" s="33">
        <f t="array" ref="AJ67">IF($C$66="","",IFERROR(MAX(IF((ROW(مسودة!$C$52:$C$81)=SMALL(IF((ROW(مسودة!$C$52:$C$81)*(مسودة!$C$52:$C$81=$C$66)),ROW(مسودة!$C$52:$C$81)),ROW()-ROW(AJ67)+1)),مسودة!AJ53:'مسودة'!AJ$81)),0))</f>
        <v>13</v>
      </c>
      <c r="AK67" s="33">
        <f t="array" ref="AK67">IF($C$66="","",IFERROR(MAX(IF((ROW(مسودة!$C$52:$C$81)=SMALL(IF((ROW(مسودة!$C$52:$C$81)*(مسودة!$C$52:$C$81=$C$66)),ROW(مسودة!$C$52:$C$81)),ROW()-ROW(AK67)+1)),مسودة!AK53:'مسودة'!AK$81)),0))</f>
        <v>3</v>
      </c>
      <c r="AL67" s="33">
        <f t="array" ref="AL67">IF($C$66="","",IFERROR(MAX(IF((ROW(مسودة!$C$52:$C$81)=SMALL(IF((ROW(مسودة!$C$52:$C$81)*(مسودة!$C$52:$C$81=$C$66)),ROW(مسودة!$C$52:$C$81)),ROW()-ROW(AL67)+1)),مسودة!AL53:'مسودة'!AL$81)),0))</f>
        <v>4</v>
      </c>
      <c r="AM67" s="33">
        <f t="array" ref="AM67">IF($C$66="","",IFERROR(MAX(IF((ROW(مسودة!$C$52:$C$81)=SMALL(IF((ROW(مسودة!$C$52:$C$81)*(مسودة!$C$52:$C$81=$C$66)),ROW(مسودة!$C$52:$C$81)),ROW()-ROW(AM67)+1)),مسودة!AM53:'مسودة'!AM$81)),0))</f>
        <v>7</v>
      </c>
      <c r="AN67" s="46"/>
      <c r="AO67" s="46"/>
      <c r="AP67" s="48"/>
      <c r="AQ67" s="41"/>
      <c r="AR67" s="41"/>
      <c r="AS67" s="41"/>
      <c r="AT67" s="41"/>
      <c r="AU67" s="96"/>
    </row>
    <row r="68" spans="2:47" ht="36" customHeight="1" thickBot="1">
      <c r="B68" s="40"/>
      <c r="C68" s="85"/>
      <c r="D68" s="43"/>
      <c r="E68" s="43"/>
      <c r="F68" s="14" t="s">
        <v>32</v>
      </c>
      <c r="G68" s="33">
        <f t="array" ref="G68">IF($C$66="","",IFERROR(MAX(IF((ROW(مسودة!$C$52:$C$81)=SMALL(IF((ROW(مسودة!$C$52:$C$81)*(مسودة!$C$52:$C$81=$C$66)),ROW(مسودة!$C$52:$C$81)),ROW()-ROW(G68)+1)),مسودة!G54:'مسودة'!G$81)),0))</f>
        <v>49</v>
      </c>
      <c r="H68" s="33">
        <f t="array" ref="H68">IF($C$66="","",IFERROR(MAX(IF((ROW(مسودة!$C$52:$C$81)=SMALL(IF((ROW(مسودة!$C$52:$C$81)*(مسودة!$C$52:$C$81=$C$66)),ROW(مسودة!$C$52:$C$81)),ROW()-ROW(H68)+1)),مسودة!H54:'مسودة'!H$81)),0))</f>
        <v>72</v>
      </c>
      <c r="I68" s="33">
        <f t="array" ref="I68">IF($C$66="","",IFERROR(MAX(IF((ROW(مسودة!$C$52:$C$81)=SMALL(IF((ROW(مسودة!$C$52:$C$81)*(مسودة!$C$52:$C$81=$C$66)),ROW(مسودة!$C$52:$C$81)),ROW()-ROW(I68)+1)),مسودة!I54:'مسودة'!I$81)),0))</f>
        <v>121</v>
      </c>
      <c r="J68" s="33">
        <f t="array" ref="J68">IF($C$66="","",IFERROR(MAX(IF((ROW(مسودة!$C$52:$C$81)=SMALL(IF((ROW(مسودة!$C$52:$C$81)*(مسودة!$C$52:$C$81=$C$66)),ROW(مسودة!$C$52:$C$81)),ROW()-ROW(J68)+1)),مسودة!J54:'مسودة'!J$81)),0))</f>
        <v>53</v>
      </c>
      <c r="K68" s="33">
        <f t="array" ref="K68">IF($C$66="","",IFERROR(MAX(IF((ROW(مسودة!$C$52:$C$81)=SMALL(IF((ROW(مسودة!$C$52:$C$81)*(مسودة!$C$52:$C$81=$C$66)),ROW(مسودة!$C$52:$C$81)),ROW()-ROW(K68)+1)),مسودة!K54:'مسودة'!K$81)),0))</f>
        <v>56</v>
      </c>
      <c r="L68" s="33">
        <f t="array" ref="L68">IF($C$66="","",IFERROR(MAX(IF((ROW(مسودة!$C$52:$C$81)=SMALL(IF((ROW(مسودة!$C$52:$C$81)*(مسودة!$C$52:$C$81=$C$66)),ROW(مسودة!$C$52:$C$81)),ROW()-ROW(L68)+1)),مسودة!L54:'مسودة'!L$81)),0))</f>
        <v>109</v>
      </c>
      <c r="M68" s="33">
        <f t="array" ref="M68">IF($C$66="","",IFERROR(MAX(IF((ROW(مسودة!$C$52:$C$81)=SMALL(IF((ROW(مسودة!$C$52:$C$81)*(مسودة!$C$52:$C$81=$C$66)),ROW(مسودة!$C$52:$C$81)),ROW()-ROW(M68)+1)),مسودة!M54:'مسودة'!M$81)),0))</f>
        <v>27</v>
      </c>
      <c r="N68" s="33">
        <f t="array" ref="N68">IF($C$66="","",IFERROR(MAX(IF((ROW(مسودة!$C$52:$C$81)=SMALL(IF((ROW(مسودة!$C$52:$C$81)*(مسودة!$C$52:$C$81=$C$66)),ROW(مسودة!$C$52:$C$81)),ROW()-ROW(N68)+1)),مسودة!N54:'مسودة'!N$81)),0))</f>
        <v>16</v>
      </c>
      <c r="O68" s="33">
        <f t="array" ref="O68">IF($C$66="","",IFERROR(MAX(IF((ROW(مسودة!$C$52:$C$81)=SMALL(IF((ROW(مسودة!$C$52:$C$81)*(مسودة!$C$52:$C$81=$C$66)),ROW(مسودة!$C$52:$C$81)),ROW()-ROW(O68)+1)),مسودة!O54:'مسودة'!O$81)),0))</f>
        <v>0</v>
      </c>
      <c r="P68" s="33">
        <f t="array" ref="P68">IF($C$66="","",IFERROR(MAX(IF((ROW(مسودة!$C$52:$C$81)=SMALL(IF((ROW(مسودة!$C$52:$C$81)*(مسودة!$C$52:$C$81=$C$66)),ROW(مسودة!$C$52:$C$81)),ROW()-ROW(P68)+1)),مسودة!P54:'مسودة'!P$81)),0))</f>
        <v>28</v>
      </c>
      <c r="Q68" s="33">
        <f t="array" ref="Q68">IF($C$66="","",IFERROR(MAX(IF((ROW(مسودة!$C$52:$C$81)=SMALL(IF((ROW(مسودة!$C$52:$C$81)*(مسودة!$C$52:$C$81=$C$66)),ROW(مسودة!$C$52:$C$81)),ROW()-ROW(Q68)+1)),مسودة!Q54:'مسودة'!Q$81)),0))</f>
        <v>32</v>
      </c>
      <c r="R68" s="33">
        <f t="array" ref="R68">IF($C$66="","",IFERROR(MAX(IF((ROW(مسودة!$C$52:$C$81)=SMALL(IF((ROW(مسودة!$C$52:$C$81)*(مسودة!$C$52:$C$81=$C$66)),ROW(مسودة!$C$52:$C$81)),ROW()-ROW(R68)+1)),مسودة!R54:'مسودة'!R$81)),0))</f>
        <v>60</v>
      </c>
      <c r="S68" s="33">
        <f t="array" ref="S68">IF($C$66="","",IFERROR(MAX(IF((ROW(مسودة!$C$52:$C$81)=SMALL(IF((ROW(مسودة!$C$52:$C$81)*(مسودة!$C$52:$C$81=$C$66)),ROW(مسودة!$C$52:$C$81)),ROW()-ROW(S68)+1)),مسودة!S54:'مسودة'!S$81)),0))</f>
        <v>25</v>
      </c>
      <c r="T68" s="33">
        <f t="array" ref="T68">IF($C$66="","",IFERROR(MAX(IF((ROW(مسودة!$C$52:$C$81)=SMALL(IF((ROW(مسودة!$C$52:$C$81)*(مسودة!$C$52:$C$81=$C$66)),ROW(مسودة!$C$52:$C$81)),ROW()-ROW(T68)+1)),مسودة!T54:'مسودة'!T$81)),0))</f>
        <v>7</v>
      </c>
      <c r="U68" s="33">
        <f t="array" ref="U68">IF($C$66="","",IFERROR(MAX(IF((ROW(مسودة!$C$52:$C$81)=SMALL(IF((ROW(مسودة!$C$52:$C$81)*(مسودة!$C$52:$C$81=$C$66)),ROW(مسودة!$C$52:$C$81)),ROW()-ROW(U68)+1)),مسودة!U54:'مسودة'!U$81)),0))</f>
        <v>0</v>
      </c>
      <c r="V68" s="33">
        <f t="array" ref="V68">IF($C$66="","",IFERROR(MAX(IF((ROW(مسودة!$C$52:$C$81)=SMALL(IF((ROW(مسودة!$C$52:$C$81)*(مسودة!$C$52:$C$81=$C$66)),ROW(مسودة!$C$52:$C$81)),ROW()-ROW(V68)+1)),مسودة!V54:'مسودة'!V$81)),0))</f>
        <v>28</v>
      </c>
      <c r="W68" s="33">
        <f t="array" ref="W68">IF($C$66="","",IFERROR(MAX(IF((ROW(مسودة!$C$52:$C$81)=SMALL(IF((ROW(مسودة!$C$52:$C$81)*(مسودة!$C$52:$C$81=$C$66)),ROW(مسودة!$C$52:$C$81)),ROW()-ROW(W68)+1)),مسودة!W54:'مسودة'!W$81)),0))</f>
        <v>19</v>
      </c>
      <c r="X68" s="33">
        <f t="array" ref="X68">IF($C$66="","",IFERROR(MAX(IF((ROW(مسودة!$C$52:$C$81)=SMALL(IF((ROW(مسودة!$C$52:$C$81)*(مسودة!$C$52:$C$81=$C$66)),ROW(مسودة!$C$52:$C$81)),ROW()-ROW(X68)+1)),مسودة!X54:'مسودة'!X$81)),0))</f>
        <v>0</v>
      </c>
      <c r="Y68" s="33">
        <f t="array" ref="Y68">IF($C$66="","",IFERROR(MAX(IF((ROW(مسودة!$C$52:$C$81)=SMALL(IF((ROW(مسودة!$C$52:$C$81)*(مسودة!$C$52:$C$81=$C$66)),ROW(مسودة!$C$52:$C$81)),ROW()-ROW(Y68)+1)),مسودة!Y54:'مسودة'!Y$81)),0))</f>
        <v>4</v>
      </c>
      <c r="Z68" s="33">
        <f t="array" ref="Z68">IF($C$66="","",IFERROR(MAX(IF((ROW(مسودة!$C$52:$C$81)=SMALL(IF((ROW(مسودة!$C$52:$C$81)*(مسودة!$C$52:$C$81=$C$66)),ROW(مسودة!$C$52:$C$81)),ROW()-ROW(Z68)+1)),مسودة!Z54:'مسودة'!Z$81)),0))</f>
        <v>20</v>
      </c>
      <c r="AA68" s="33">
        <f t="array" ref="AA68">IF($C$66="","",IFERROR(MAX(IF((ROW(مسودة!$C$52:$C$81)=SMALL(IF((ROW(مسودة!$C$52:$C$81)*(مسودة!$C$52:$C$81=$C$66)),ROW(مسودة!$C$52:$C$81)),ROW()-ROW(AA68)+1)),مسودة!AA54:'مسودة'!AA$81)),0))</f>
        <v>0</v>
      </c>
      <c r="AB68" s="33">
        <f t="array" ref="AB68">IF($C$66="","",IFERROR(MAX(IF((ROW(مسودة!$C$52:$C$81)=SMALL(IF((ROW(مسودة!$C$52:$C$81)*(مسودة!$C$52:$C$81=$C$66)),ROW(مسودة!$C$52:$C$81)),ROW()-ROW(AB68)+1)),مسودة!AB54:'مسودة'!AB$81)),0))</f>
        <v>21</v>
      </c>
      <c r="AC68" s="33">
        <f t="array" ref="AC68">IF($C$66="","",IFERROR(MAX(IF((ROW(مسودة!$C$52:$C$81)=SMALL(IF((ROW(مسودة!$C$52:$C$81)*(مسودة!$C$52:$C$81=$C$66)),ROW(مسودة!$C$52:$C$81)),ROW()-ROW(AC68)+1)),مسودة!AC54:'مسودة'!AC$81)),0))</f>
        <v>25</v>
      </c>
      <c r="AD68" s="33">
        <f t="array" ref="AD68">IF($C$66="","",IFERROR(MAX(IF((ROW(مسودة!$C$52:$C$81)=SMALL(IF((ROW(مسودة!$C$52:$C$81)*(مسودة!$C$52:$C$81=$C$66)),ROW(مسودة!$C$52:$C$81)),ROW()-ROW(AD68)+1)),مسودة!AD54:'مسودة'!AD$81)),0))</f>
        <v>46</v>
      </c>
      <c r="AE68" s="33">
        <f t="array" ref="AE68">IF($C$66="","",IFERROR(MAX(IF((ROW(مسودة!$C$52:$C$81)=SMALL(IF((ROW(مسودة!$C$52:$C$81)*(مسودة!$C$52:$C$81=$C$66)),ROW(مسودة!$C$52:$C$81)),ROW()-ROW(AE68)+1)),مسودة!AE54:'مسودة'!AE$81)),0))</f>
        <v>15</v>
      </c>
      <c r="AF68" s="33">
        <f t="array" ref="AF68">IF($C$66="","",IFERROR(MAX(IF((ROW(مسودة!$C$52:$C$81)=SMALL(IF((ROW(مسودة!$C$52:$C$81)*(مسودة!$C$52:$C$81=$C$66)),ROW(مسودة!$C$52:$C$81)),ROW()-ROW(AF68)+1)),مسودة!AF54:'مسودة'!AF$81)),0))</f>
        <v>25</v>
      </c>
      <c r="AG68" s="33">
        <f t="array" ref="AG68">IF($C$66="","",IFERROR(MAX(IF((ROW(مسودة!$C$52:$C$81)=SMALL(IF((ROW(مسودة!$C$52:$C$81)*(مسودة!$C$52:$C$81=$C$66)),ROW(مسودة!$C$52:$C$81)),ROW()-ROW(AG68)+1)),مسودة!AG54:'مسودة'!AG$81)),0))</f>
        <v>40</v>
      </c>
      <c r="AH68" s="33">
        <f t="array" ref="AH68">IF($C$66="","",IFERROR(MAX(IF((ROW(مسودة!$C$52:$C$81)=SMALL(IF((ROW(مسودة!$C$52:$C$81)*(مسودة!$C$52:$C$81=$C$66)),ROW(مسودة!$C$52:$C$81)),ROW()-ROW(AH68)+1)),مسودة!AH54:'مسودة'!AH$81)),0))</f>
        <v>16</v>
      </c>
      <c r="AI68" s="33">
        <f t="array" ref="AI68">IF($C$66="","",IFERROR(MAX(IF((ROW(مسودة!$C$52:$C$81)=SMALL(IF((ROW(مسودة!$C$52:$C$81)*(مسودة!$C$52:$C$81=$C$66)),ROW(مسودة!$C$52:$C$81)),ROW()-ROW(AI68)+1)),مسودة!AI54:'مسودة'!AI$81)),0))</f>
        <v>12</v>
      </c>
      <c r="AJ68" s="33">
        <f t="array" ref="AJ68">IF($C$66="","",IFERROR(MAX(IF((ROW(مسودة!$C$52:$C$81)=SMALL(IF((ROW(مسودة!$C$52:$C$81)*(مسودة!$C$52:$C$81=$C$66)),ROW(مسودة!$C$52:$C$81)),ROW()-ROW(AJ68)+1)),مسودة!AJ54:'مسودة'!AJ$81)),0))</f>
        <v>0</v>
      </c>
      <c r="AK68" s="33">
        <f t="array" ref="AK68">IF($C$66="","",IFERROR(MAX(IF((ROW(مسودة!$C$52:$C$81)=SMALL(IF((ROW(مسودة!$C$52:$C$81)*(مسودة!$C$52:$C$81=$C$66)),ROW(مسودة!$C$52:$C$81)),ROW()-ROW(AK68)+1)),مسودة!AK54:'مسودة'!AK$81)),0))</f>
        <v>9</v>
      </c>
      <c r="AL68" s="33">
        <f t="array" ref="AL68">IF($C$66="","",IFERROR(MAX(IF((ROW(مسودة!$C$52:$C$81)=SMALL(IF((ROW(مسودة!$C$52:$C$81)*(مسودة!$C$52:$C$81=$C$66)),ROW(مسودة!$C$52:$C$81)),ROW()-ROW(AL68)+1)),مسودة!AL54:'مسودة'!AL$81)),0))</f>
        <v>13</v>
      </c>
      <c r="AM68" s="33">
        <f t="array" ref="AM68">IF($C$66="","",IFERROR(MAX(IF((ROW(مسودة!$C$52:$C$81)=SMALL(IF((ROW(مسودة!$C$52:$C$81)*(مسودة!$C$52:$C$81=$C$66)),ROW(مسودة!$C$52:$C$81)),ROW()-ROW(AM68)+1)),مسودة!AM54:'مسودة'!AM$81)),0))</f>
        <v>22</v>
      </c>
      <c r="AN68" s="32">
        <f t="array" ref="AN68">IF($C$66="","",IFERROR(MAX(IF((ROW(مسودة!$C$52:$C$81)=SMALL(IF((ROW(مسودة!$C$52:$C$81)*(مسودة!$C$52:$C$81=$C$66)),ROW(مسودة!$C$52:$C$81)),ROW()-ROW(AN68)+1)),مسودة!AN54:AN$81)),0))</f>
        <v>0</v>
      </c>
      <c r="AO68" s="32">
        <f t="array" ref="AO68">IF($C$66="","",IFERROR(MAX(IF((ROW(مسودة!$C$52:$C$81)=SMALL(IF((ROW(مسودة!$C$52:$C$81)*(مسودة!$C$52:$C$81=$C$66)),ROW(مسودة!$C$52:$C$81)),ROW()-ROW(AO68)+1)),مسودة!AO54:AO$81)),0))</f>
        <v>0</v>
      </c>
      <c r="AP68" s="32" t="str">
        <f>IF(AO68&lt;50,"   ",IF(AO68&lt;65,"مقبول",IF(AO68&lt;75,"جيد",IF(AO68&lt;85,"جيدجداً",IF(AO68&lt;=100,"ممتاز","")))))</f>
        <v xml:space="preserve">   </v>
      </c>
      <c r="AQ68" s="41"/>
      <c r="AR68" s="41"/>
      <c r="AS68" s="41"/>
      <c r="AT68" s="41"/>
      <c r="AU68" s="97"/>
    </row>
    <row r="69" spans="2:47" ht="28.5" customHeight="1" thickBot="1">
      <c r="B69" s="40">
        <f t="shared" ref="B69" si="3">B66+1</f>
        <v>16</v>
      </c>
      <c r="C69" s="90">
        <f t="array" ref="C69">IF(ISERROR(INDEX(مسودة!$C$52:$AV$81,SMALL(IF((مسودة!$AU$52:$AU$81="راسب"),ROW(مسودة!$C$52:$AV$81)-MIN(ROW(مسودة!$C$52:$AV$81))+1,""),ROW(A6)),COLUMN(A6))),"",INDEX(مسودة!$C$52:$AV$81,SMALL(IF((مسودة!$AU$52:$AU$81="راسب"),ROW(مسودة!$C$52:$AV$81)-MIN(ROW(مسودة!$C$52:$AV$81))+1,""),ROW(A6)),COLUMN(A6)))</f>
        <v>626</v>
      </c>
      <c r="D69" s="87" t="str">
        <f>IF(C69&lt;&gt;"",VLOOKUP(C69,مسودة!$C$52:$D$81,2,0),"")</f>
        <v xml:space="preserve">خالد فرج </v>
      </c>
      <c r="E69" s="87">
        <f>IF(C69&lt;&gt;"",VLOOKUP(C69,مسودة!$C$52:$E$81,3,0),"")</f>
        <v>228</v>
      </c>
      <c r="F69" s="11" t="s">
        <v>30</v>
      </c>
      <c r="G69" s="33">
        <f t="array" ref="G69">IF($C$69="","",IFERROR(MAX(IF((ROW(مسودة!$C$52:$C$81)=SMALL(IF((ROW(مسودة!$C$52:$C$81)*(مسودة!$C$52:$C$81=$C$69)),ROW(مسودة!$C$52:$C$81)),ROW()-ROW(G69)+1)),مسودة!G52:'مسودة'!G$81)),0))</f>
        <v>17</v>
      </c>
      <c r="H69" s="33">
        <f t="array" ref="H69">IF($C$69="","",IFERROR(MAX(IF((ROW(مسودة!$C$52:$C$81)=SMALL(IF((ROW(مسودة!$C$52:$C$81)*(مسودة!$C$52:$C$81=$C$69)),ROW(مسودة!$C$52:$C$81)),ROW()-ROW(H69)+1)),مسودة!H52:'مسودة'!H$81)),0))</f>
        <v>33</v>
      </c>
      <c r="I69" s="33">
        <f t="array" ref="I69">IF($C$69="","",IFERROR(MAX(IF((ROW(مسودة!$C$52:$C$81)=SMALL(IF((ROW(مسودة!$C$52:$C$81)*(مسودة!$C$52:$C$81=$C$69)),ROW(مسودة!$C$52:$C$81)),ROW()-ROW(I69)+1)),مسودة!I52:'مسودة'!I$81)),0))</f>
        <v>50</v>
      </c>
      <c r="J69" s="33">
        <f t="array" ref="J69">IF($C$69="","",IFERROR(MAX(IF((ROW(مسودة!$C$52:$C$81)=SMALL(IF((ROW(مسودة!$C$52:$C$81)*(مسودة!$C$52:$C$81=$C$69)),ROW(مسودة!$C$52:$C$81)),ROW()-ROW(J69)+1)),مسودة!J52:'مسودة'!J$81)),0))</f>
        <v>26</v>
      </c>
      <c r="K69" s="33">
        <f t="array" ref="K69">IF($C$69="","",IFERROR(MAX(IF((ROW(مسودة!$C$52:$C$81)=SMALL(IF((ROW(مسودة!$C$52:$C$81)*(مسودة!$C$52:$C$81=$C$69)),ROW(مسودة!$C$52:$C$81)),ROW()-ROW(K69)+1)),مسودة!K52:'مسودة'!K$81)),0))</f>
        <v>26</v>
      </c>
      <c r="L69" s="33">
        <f t="array" ref="L69">IF($C$69="","",IFERROR(MAX(IF((ROW(مسودة!$C$52:$C$81)=SMALL(IF((ROW(مسودة!$C$52:$C$81)*(مسودة!$C$52:$C$81=$C$69)),ROW(مسودة!$C$52:$C$81)),ROW()-ROW(L69)+1)),مسودة!L52:'مسودة'!L$81)),0))</f>
        <v>52</v>
      </c>
      <c r="M69" s="33">
        <f t="array" ref="M69">IF($C$69="","",IFERROR(MAX(IF((ROW(مسودة!$C$52:$C$81)=SMALL(IF((ROW(مسودة!$C$52:$C$81)*(مسودة!$C$52:$C$81=$C$69)),ROW(مسودة!$C$52:$C$81)),ROW()-ROW(M69)+1)),مسودة!M52:'مسودة'!M$81)),0))</f>
        <v>12</v>
      </c>
      <c r="N69" s="33">
        <f t="array" ref="N69">IF($C$69="","",IFERROR(MAX(IF((ROW(مسودة!$C$52:$C$81)=SMALL(IF((ROW(مسودة!$C$52:$C$81)*(مسودة!$C$52:$C$81=$C$69)),ROW(مسودة!$C$52:$C$81)),ROW()-ROW(N69)+1)),مسودة!N52:'مسودة'!N$81)),0))</f>
        <v>15</v>
      </c>
      <c r="O69" s="33">
        <f t="array" ref="O69">IF($C$69="","",IFERROR(MAX(IF((ROW(مسودة!$C$52:$C$81)=SMALL(IF((ROW(مسودة!$C$52:$C$81)*(مسودة!$C$52:$C$81=$C$69)),ROW(مسودة!$C$52:$C$81)),ROW()-ROW(O69)+1)),مسودة!O52:'مسودة'!O$81)),0))</f>
        <v>27</v>
      </c>
      <c r="P69" s="33">
        <f t="array" ref="P69">IF($C$69="","",IFERROR(MAX(IF((ROW(مسودة!$C$52:$C$81)=SMALL(IF((ROW(مسودة!$C$52:$C$81)*(مسودة!$C$52:$C$81=$C$69)),ROW(مسودة!$C$52:$C$81)),ROW()-ROW(P69)+1)),مسودة!P52:'مسودة'!P$81)),0))</f>
        <v>18</v>
      </c>
      <c r="Q69" s="33">
        <f t="array" ref="Q69">IF($C$69="","",IFERROR(MAX(IF((ROW(مسودة!$C$52:$C$81)=SMALL(IF((ROW(مسودة!$C$52:$C$81)*(مسودة!$C$52:$C$81=$C$69)),ROW(مسودة!$C$52:$C$81)),ROW()-ROW(Q69)+1)),مسودة!Q52:'مسودة'!Q$81)),0))</f>
        <v>15</v>
      </c>
      <c r="R69" s="33">
        <f t="array" ref="R69">IF($C$69="","",IFERROR(MAX(IF((ROW(مسودة!$C$52:$C$81)=SMALL(IF((ROW(مسودة!$C$52:$C$81)*(مسودة!$C$52:$C$81=$C$69)),ROW(مسودة!$C$52:$C$81)),ROW()-ROW(R69)+1)),مسودة!R52:'مسودة'!R$81)),0))</f>
        <v>33</v>
      </c>
      <c r="S69" s="33">
        <f t="array" ref="S69">IF($C$69="","",IFERROR(MAX(IF((ROW(مسودة!$C$52:$C$81)=SMALL(IF((ROW(مسودة!$C$52:$C$81)*(مسودة!$C$52:$C$81=$C$69)),ROW(مسودة!$C$52:$C$81)),ROW()-ROW(S69)+1)),مسودة!S52:'مسودة'!S$81)),0))</f>
        <v>11</v>
      </c>
      <c r="T69" s="33">
        <f t="array" ref="T69">IF($C$69="","",IFERROR(MAX(IF((ROW(مسودة!$C$52:$C$81)=SMALL(IF((ROW(مسودة!$C$52:$C$81)*(مسودة!$C$52:$C$81=$C$69)),ROW(مسودة!$C$52:$C$81)),ROW()-ROW(T69)+1)),مسودة!T52:'مسودة'!T$81)),0))</f>
        <v>11</v>
      </c>
      <c r="U69" s="33">
        <f t="array" ref="U69">IF($C$69="","",IFERROR(MAX(IF((ROW(مسودة!$C$52:$C$81)=SMALL(IF((ROW(مسودة!$C$52:$C$81)*(مسودة!$C$52:$C$81=$C$69)),ROW(مسودة!$C$52:$C$81)),ROW()-ROW(U69)+1)),مسودة!U52:'مسودة'!U$81)),0))</f>
        <v>22</v>
      </c>
      <c r="V69" s="33">
        <f t="array" ref="V69">IF($C$69="","",IFERROR(MAX(IF((ROW(مسودة!$C$52:$C$81)=SMALL(IF((ROW(مسودة!$C$52:$C$81)*(مسودة!$C$52:$C$81=$C$69)),ROW(مسودة!$C$52:$C$81)),ROW()-ROW(V69)+1)),مسودة!V52:'مسودة'!V$81)),0))</f>
        <v>17</v>
      </c>
      <c r="W69" s="33">
        <f t="array" ref="W69">IF($C$69="","",IFERROR(MAX(IF((ROW(مسودة!$C$52:$C$81)=SMALL(IF((ROW(مسودة!$C$52:$C$81)*(مسودة!$C$52:$C$81=$C$69)),ROW(مسودة!$C$52:$C$81)),ROW()-ROW(W69)+1)),مسودة!W52:'مسودة'!W$81)),0))</f>
        <v>18</v>
      </c>
      <c r="X69" s="33">
        <f t="array" ref="X69">IF($C$69="","",IFERROR(MAX(IF((ROW(مسودة!$C$52:$C$81)=SMALL(IF((ROW(مسودة!$C$52:$C$81)*(مسودة!$C$52:$C$81=$C$69)),ROW(مسودة!$C$52:$C$81)),ROW()-ROW(X69)+1)),مسودة!X52:'مسودة'!X$81)),0))</f>
        <v>35</v>
      </c>
      <c r="Y69" s="33">
        <f t="array" ref="Y69">IF($C$69="","",IFERROR(MAX(IF((ROW(مسودة!$C$52:$C$81)=SMALL(IF((ROW(مسودة!$C$52:$C$81)*(مسودة!$C$52:$C$81=$C$69)),ROW(مسودة!$C$52:$C$81)),ROW()-ROW(Y69)+1)),مسودة!Y52:'مسودة'!Y$81)),0))</f>
        <v>6</v>
      </c>
      <c r="Z69" s="33">
        <f t="array" ref="Z69">IF($C$69="","",IFERROR(MAX(IF((ROW(مسودة!$C$52:$C$81)=SMALL(IF((ROW(مسودة!$C$52:$C$81)*(مسودة!$C$52:$C$81=$C$69)),ROW(مسودة!$C$52:$C$81)),ROW()-ROW(Z69)+1)),مسودة!Z52:'مسودة'!Z$81)),0))</f>
        <v>15</v>
      </c>
      <c r="AA69" s="33">
        <f t="array" ref="AA69">IF($C$69="","",IFERROR(MAX(IF((ROW(مسودة!$C$52:$C$81)=SMALL(IF((ROW(مسودة!$C$52:$C$81)*(مسودة!$C$52:$C$81=$C$69)),ROW(مسودة!$C$52:$C$81)),ROW()-ROW(AA69)+1)),مسودة!AA52:'مسودة'!AA$81)),0))</f>
        <v>21</v>
      </c>
      <c r="AB69" s="33">
        <f t="array" ref="AB69">IF($C$69="","",IFERROR(MAX(IF((ROW(مسودة!$C$52:$C$81)=SMALL(IF((ROW(مسودة!$C$52:$C$81)*(مسودة!$C$52:$C$81=$C$69)),ROW(مسودة!$C$52:$C$81)),ROW()-ROW(AB69)+1)),مسودة!AB52:'مسودة'!AB$81)),0))</f>
        <v>11</v>
      </c>
      <c r="AC69" s="33">
        <f t="array" ref="AC69">IF($C$69="","",IFERROR(MAX(IF((ROW(مسودة!$C$52:$C$81)=SMALL(IF((ROW(مسودة!$C$52:$C$81)*(مسودة!$C$52:$C$81=$C$69)),ROW(مسودة!$C$52:$C$81)),ROW()-ROW(AC69)+1)),مسودة!AC52:'مسودة'!AC$81)),0))</f>
        <v>16</v>
      </c>
      <c r="AD69" s="33">
        <f t="array" ref="AD69">IF($C$69="","",IFERROR(MAX(IF((ROW(مسودة!$C$52:$C$81)=SMALL(IF((ROW(مسودة!$C$52:$C$81)*(مسودة!$C$52:$C$81=$C$69)),ROW(مسودة!$C$52:$C$81)),ROW()-ROW(AD69)+1)),مسودة!AD52:'مسودة'!AD$81)),0))</f>
        <v>27</v>
      </c>
      <c r="AE69" s="33">
        <f t="array" ref="AE69">IF($C$69="","",IFERROR(MAX(IF((ROW(مسودة!$C$52:$C$81)=SMALL(IF((ROW(مسودة!$C$52:$C$81)*(مسودة!$C$52:$C$81=$C$69)),ROW(مسودة!$C$52:$C$81)),ROW()-ROW(AE69)+1)),مسودة!AE52:'مسودة'!AE$81)),0))</f>
        <v>7</v>
      </c>
      <c r="AF69" s="33">
        <f t="array" ref="AF69">IF($C$69="","",IFERROR(MAX(IF((ROW(مسودة!$C$52:$C$81)=SMALL(IF((ROW(مسودة!$C$52:$C$81)*(مسودة!$C$52:$C$81=$C$69)),ROW(مسودة!$C$52:$C$81)),ROW()-ROW(AF69)+1)),مسودة!AF52:'مسودة'!AF$81)),0))</f>
        <v>6</v>
      </c>
      <c r="AG69" s="33">
        <f t="array" ref="AG69">IF($C$69="","",IFERROR(MAX(IF((ROW(مسودة!$C$52:$C$81)=SMALL(IF((ROW(مسودة!$C$52:$C$81)*(مسودة!$C$52:$C$81=$C$69)),ROW(مسودة!$C$52:$C$81)),ROW()-ROW(AG69)+1)),مسودة!AG52:'مسودة'!AG$81)),0))</f>
        <v>13</v>
      </c>
      <c r="AH69" s="33">
        <f t="array" ref="AH69">IF($C$69="","",IFERROR(MAX(IF((ROW(مسودة!$C$52:$C$81)=SMALL(IF((ROW(مسودة!$C$52:$C$81)*(مسودة!$C$52:$C$81=$C$69)),ROW(مسودة!$C$52:$C$81)),ROW()-ROW(AH69)+1)),مسودة!AH52:'مسودة'!AH$81)),0))</f>
        <v>8</v>
      </c>
      <c r="AI69" s="33">
        <f t="array" ref="AI69">IF($C$69="","",IFERROR(MAX(IF((ROW(مسودة!$C$52:$C$81)=SMALL(IF((ROW(مسودة!$C$52:$C$81)*(مسودة!$C$52:$C$81=$C$69)),ROW(مسودة!$C$52:$C$81)),ROW()-ROW(AI69)+1)),مسودة!AI52:'مسودة'!AI$81)),0))</f>
        <v>9</v>
      </c>
      <c r="AJ69" s="33">
        <f t="array" ref="AJ69">IF($C$69="","",IFERROR(MAX(IF((ROW(مسودة!$C$52:$C$81)=SMALL(IF((ROW(مسودة!$C$52:$C$81)*(مسودة!$C$52:$C$81=$C$69)),ROW(مسودة!$C$52:$C$81)),ROW()-ROW(AJ69)+1)),مسودة!AJ52:'مسودة'!AJ$81)),0))</f>
        <v>17</v>
      </c>
      <c r="AK69" s="33">
        <f t="array" ref="AK69">IF($C$69="","",IFERROR(MAX(IF((ROW(مسودة!$C$52:$C$81)=SMALL(IF((ROW(مسودة!$C$52:$C$81)*(مسودة!$C$52:$C$81=$C$69)),ROW(مسودة!$C$52:$C$81)),ROW()-ROW(AK69)+1)),مسودة!AK52:'مسودة'!AK$81)),0))</f>
        <v>6</v>
      </c>
      <c r="AL69" s="33">
        <f t="array" ref="AL69">IF($C$69="","",IFERROR(MAX(IF((ROW(مسودة!$C$52:$C$81)=SMALL(IF((ROW(مسودة!$C$52:$C$81)*(مسودة!$C$52:$C$81=$C$69)),ROW(مسودة!$C$52:$C$81)),ROW()-ROW(AL69)+1)),مسودة!AL52:'مسودة'!AL$81)),0))</f>
        <v>7</v>
      </c>
      <c r="AM69" s="33">
        <f t="array" ref="AM69">IF($C$69="","",IFERROR(MAX(IF((ROW(مسودة!$C$52:$C$81)=SMALL(IF((ROW(مسودة!$C$52:$C$81)*(مسودة!$C$52:$C$81=$C$69)),ROW(مسودة!$C$52:$C$81)),ROW()-ROW(AM69)+1)),مسودة!AM52:'مسودة'!AM$81)),0))</f>
        <v>13</v>
      </c>
      <c r="AN69" s="46"/>
      <c r="AO69" s="46"/>
      <c r="AP69" s="47"/>
      <c r="AQ69" s="41"/>
      <c r="AR69" s="41"/>
      <c r="AS69" s="41"/>
      <c r="AT69" s="41"/>
      <c r="AU69" s="95" t="str">
        <f>IFERROR(LOOKUP(2,1/((مسودة!$C$52:$C$81=C69)*(مسودة!$F$52:$F$81=F69)),مسودة!$AV$52:$AV$81),"")</f>
        <v>له دور ثانٍ في : إنجليزي، رياضيات،كيمياء،</v>
      </c>
    </row>
    <row r="70" spans="2:47" ht="28.5" customHeight="1" thickBot="1">
      <c r="B70" s="40"/>
      <c r="C70" s="91"/>
      <c r="D70" s="43"/>
      <c r="E70" s="43"/>
      <c r="F70" s="11" t="s">
        <v>31</v>
      </c>
      <c r="G70" s="33">
        <f t="array" ref="G70">IF($C$69="","",IFERROR(MAX(IF((ROW(مسودة!$C$52:$C$81)=SMALL(IF((ROW(مسودة!$C$52:$C$81)*(مسودة!$C$52:$C$81=$C$69)),ROW(مسودة!$C$52:$C$81)),ROW()-ROW(G70)+1)),مسودة!G53:'مسودة'!G$81)),0))</f>
        <v>18</v>
      </c>
      <c r="H70" s="33">
        <f t="array" ref="H70">IF($C$69="","",IFERROR(MAX(IF((ROW(مسودة!$C$52:$C$81)=SMALL(IF((ROW(مسودة!$C$52:$C$81)*(مسودة!$C$52:$C$81=$C$69)),ROW(مسودة!$C$52:$C$81)),ROW()-ROW(H70)+1)),مسودة!H53:'مسودة'!H$81)),0))</f>
        <v>38</v>
      </c>
      <c r="I70" s="33">
        <f t="array" ref="I70">IF($C$69="","",IFERROR(MAX(IF((ROW(مسودة!$C$52:$C$81)=SMALL(IF((ROW(مسودة!$C$52:$C$81)*(مسودة!$C$52:$C$81=$C$69)),ROW(مسودة!$C$52:$C$81)),ROW()-ROW(I70)+1)),مسودة!I53:'مسودة'!I$81)),0))</f>
        <v>56</v>
      </c>
      <c r="J70" s="33">
        <f t="array" ref="J70">IF($C$69="","",IFERROR(MAX(IF((ROW(مسودة!$C$52:$C$81)=SMALL(IF((ROW(مسودة!$C$52:$C$81)*(مسودة!$C$52:$C$81=$C$69)),ROW(مسودة!$C$52:$C$81)),ROW()-ROW(J70)+1)),مسودة!J53:'مسودة'!J$81)),0))</f>
        <v>22</v>
      </c>
      <c r="K70" s="33">
        <f t="array" ref="K70">IF($C$69="","",IFERROR(MAX(IF((ROW(مسودة!$C$52:$C$81)=SMALL(IF((ROW(مسودة!$C$52:$C$81)*(مسودة!$C$52:$C$81=$C$69)),ROW(مسودة!$C$52:$C$81)),ROW()-ROW(K70)+1)),مسودة!K53:'مسودة'!K$81)),0))</f>
        <v>27</v>
      </c>
      <c r="L70" s="33">
        <f t="array" ref="L70">IF($C$69="","",IFERROR(MAX(IF((ROW(مسودة!$C$52:$C$81)=SMALL(IF((ROW(مسودة!$C$52:$C$81)*(مسودة!$C$52:$C$81=$C$69)),ROW(مسودة!$C$52:$C$81)),ROW()-ROW(L70)+1)),مسودة!L53:'مسودة'!L$81)),0))</f>
        <v>49</v>
      </c>
      <c r="M70" s="33">
        <f t="array" ref="M70">IF($C$69="","",IFERROR(MAX(IF((ROW(مسودة!$C$52:$C$81)=SMALL(IF((ROW(مسودة!$C$52:$C$81)*(مسودة!$C$52:$C$81=$C$69)),ROW(مسودة!$C$52:$C$81)),ROW()-ROW(M70)+1)),مسودة!M53:'مسودة'!M$81)),0))</f>
        <v>17</v>
      </c>
      <c r="N70" s="33">
        <f t="array" ref="N70">IF($C$69="","",IFERROR(MAX(IF((ROW(مسودة!$C$52:$C$81)=SMALL(IF((ROW(مسودة!$C$52:$C$81)*(مسودة!$C$52:$C$81=$C$69)),ROW(مسودة!$C$52:$C$81)),ROW()-ROW(N70)+1)),مسودة!N53:'مسودة'!N$81)),0))</f>
        <v>6</v>
      </c>
      <c r="O70" s="33">
        <f t="array" ref="O70">IF($C$69="","",IFERROR(MAX(IF((ROW(مسودة!$C$52:$C$81)=SMALL(IF((ROW(مسودة!$C$52:$C$81)*(مسودة!$C$52:$C$81=$C$69)),ROW(مسودة!$C$52:$C$81)),ROW()-ROW(O70)+1)),مسودة!O53:'مسودة'!O$81)),0))</f>
        <v>23</v>
      </c>
      <c r="P70" s="33">
        <f t="array" ref="P70">IF($C$69="","",IFERROR(MAX(IF((ROW(مسودة!$C$52:$C$81)=SMALL(IF((ROW(مسودة!$C$52:$C$81)*(مسودة!$C$52:$C$81=$C$69)),ROW(مسودة!$C$52:$C$81)),ROW()-ROW(P70)+1)),مسودة!P53:'مسودة'!P$81)),0))</f>
        <v>14</v>
      </c>
      <c r="Q70" s="33">
        <f t="array" ref="Q70">IF($C$69="","",IFERROR(MAX(IF((ROW(مسودة!$C$52:$C$81)=SMALL(IF((ROW(مسودة!$C$52:$C$81)*(مسودة!$C$52:$C$81=$C$69)),ROW(مسودة!$C$52:$C$81)),ROW()-ROW(Q70)+1)),مسودة!Q53:'مسودة'!Q$81)),0))</f>
        <v>16</v>
      </c>
      <c r="R70" s="33">
        <f t="array" ref="R70">IF($C$69="","",IFERROR(MAX(IF((ROW(مسودة!$C$52:$C$81)=SMALL(IF((ROW(مسودة!$C$52:$C$81)*(مسودة!$C$52:$C$81=$C$69)),ROW(مسودة!$C$52:$C$81)),ROW()-ROW(R70)+1)),مسودة!R53:'مسودة'!R$81)),0))</f>
        <v>30</v>
      </c>
      <c r="S70" s="33">
        <f t="array" ref="S70">IF($C$69="","",IFERROR(MAX(IF((ROW(مسودة!$C$52:$C$81)=SMALL(IF((ROW(مسودة!$C$52:$C$81)*(مسودة!$C$52:$C$81=$C$69)),ROW(مسودة!$C$52:$C$81)),ROW()-ROW(S70)+1)),مسودة!S53:'مسودة'!S$81)),0))</f>
        <v>9</v>
      </c>
      <c r="T70" s="33">
        <f t="array" ref="T70">IF($C$69="","",IFERROR(MAX(IF((ROW(مسودة!$C$52:$C$81)=SMALL(IF((ROW(مسودة!$C$52:$C$81)*(مسودة!$C$52:$C$81=$C$69)),ROW(مسودة!$C$52:$C$81)),ROW()-ROW(T70)+1)),مسودة!T53:'مسودة'!T$81)),0))</f>
        <v>16</v>
      </c>
      <c r="U70" s="33">
        <f t="array" ref="U70">IF($C$69="","",IFERROR(MAX(IF((ROW(مسودة!$C$52:$C$81)=SMALL(IF((ROW(مسودة!$C$52:$C$81)*(مسودة!$C$52:$C$81=$C$69)),ROW(مسودة!$C$52:$C$81)),ROW()-ROW(U70)+1)),مسودة!U53:'مسودة'!U$81)),0))</f>
        <v>25</v>
      </c>
      <c r="V70" s="33">
        <f t="array" ref="V70">IF($C$69="","",IFERROR(MAX(IF((ROW(مسودة!$C$52:$C$81)=SMALL(IF((ROW(مسودة!$C$52:$C$81)*(مسودة!$C$52:$C$81=$C$69)),ROW(مسودة!$C$52:$C$81)),ROW()-ROW(V70)+1)),مسودة!V53:'مسودة'!V$81)),0))</f>
        <v>13</v>
      </c>
      <c r="W70" s="33">
        <f t="array" ref="W70">IF($C$69="","",IFERROR(MAX(IF((ROW(مسودة!$C$52:$C$81)=SMALL(IF((ROW(مسودة!$C$52:$C$81)*(مسودة!$C$52:$C$81=$C$69)),ROW(مسودة!$C$52:$C$81)),ROW()-ROW(W70)+1)),مسودة!W53:'مسودة'!W$81)),0))</f>
        <v>19</v>
      </c>
      <c r="X70" s="33">
        <f t="array" ref="X70">IF($C$69="","",IFERROR(MAX(IF((ROW(مسودة!$C$52:$C$81)=SMALL(IF((ROW(مسودة!$C$52:$C$81)*(مسودة!$C$52:$C$81=$C$69)),ROW(مسودة!$C$52:$C$81)),ROW()-ROW(X70)+1)),مسودة!X53:'مسودة'!X$81)),0))</f>
        <v>32</v>
      </c>
      <c r="Y70" s="33">
        <f t="array" ref="Y70">IF($C$69="","",IFERROR(MAX(IF((ROW(مسودة!$C$52:$C$81)=SMALL(IF((ROW(مسودة!$C$52:$C$81)*(مسودة!$C$52:$C$81=$C$69)),ROW(مسودة!$C$52:$C$81)),ROW()-ROW(Y70)+1)),مسودة!Y53:'مسودة'!Y$81)),0))</f>
        <v>6</v>
      </c>
      <c r="Z70" s="33">
        <f t="array" ref="Z70">IF($C$69="","",IFERROR(MAX(IF((ROW(مسودة!$C$52:$C$81)=SMALL(IF((ROW(مسودة!$C$52:$C$81)*(مسودة!$C$52:$C$81=$C$69)),ROW(مسودة!$C$52:$C$81)),ROW()-ROW(Z70)+1)),مسودة!Z53:'مسودة'!Z$81)),0))</f>
        <v>19</v>
      </c>
      <c r="AA70" s="33">
        <f t="array" ref="AA70">IF($C$69="","",IFERROR(MAX(IF((ROW(مسودة!$C$52:$C$81)=SMALL(IF((ROW(مسودة!$C$52:$C$81)*(مسودة!$C$52:$C$81=$C$69)),ROW(مسودة!$C$52:$C$81)),ROW()-ROW(AA70)+1)),مسودة!AA53:'مسودة'!AA$81)),0))</f>
        <v>25</v>
      </c>
      <c r="AB70" s="33">
        <f t="array" ref="AB70">IF($C$69="","",IFERROR(MAX(IF((ROW(مسودة!$C$52:$C$81)=SMALL(IF((ROW(مسودة!$C$52:$C$81)*(مسودة!$C$52:$C$81=$C$69)),ROW(مسودة!$C$52:$C$81)),ROW()-ROW(AB70)+1)),مسودة!AB53:'مسودة'!AB$81)),0))</f>
        <v>12</v>
      </c>
      <c r="AC70" s="33">
        <f t="array" ref="AC70">IF($C$69="","",IFERROR(MAX(IF((ROW(مسودة!$C$52:$C$81)=SMALL(IF((ROW(مسودة!$C$52:$C$81)*(مسودة!$C$52:$C$81=$C$69)),ROW(مسودة!$C$52:$C$81)),ROW()-ROW(AC70)+1)),مسودة!AC53:'مسودة'!AC$81)),0))</f>
        <v>9</v>
      </c>
      <c r="AD70" s="33">
        <f t="array" ref="AD70">IF($C$69="","",IFERROR(MAX(IF((ROW(مسودة!$C$52:$C$81)=SMALL(IF((ROW(مسودة!$C$52:$C$81)*(مسودة!$C$52:$C$81=$C$69)),ROW(مسودة!$C$52:$C$81)),ROW()-ROW(AD70)+1)),مسودة!AD53:'مسودة'!AD$81)),0))</f>
        <v>21</v>
      </c>
      <c r="AE70" s="33">
        <f t="array" ref="AE70">IF($C$69="","",IFERROR(MAX(IF((ROW(مسودة!$C$52:$C$81)=SMALL(IF((ROW(مسودة!$C$52:$C$81)*(مسودة!$C$52:$C$81=$C$69)),ROW(مسودة!$C$52:$C$81)),ROW()-ROW(AE70)+1)),مسودة!AE53:'مسودة'!AE$81)),0))</f>
        <v>4</v>
      </c>
      <c r="AF70" s="33">
        <f t="array" ref="AF70">IF($C$69="","",IFERROR(MAX(IF((ROW(مسودة!$C$52:$C$81)=SMALL(IF((ROW(مسودة!$C$52:$C$81)*(مسودة!$C$52:$C$81=$C$69)),ROW(مسودة!$C$52:$C$81)),ROW()-ROW(AF70)+1)),مسودة!AF53:'مسودة'!AF$81)),0))</f>
        <v>23</v>
      </c>
      <c r="AG70" s="33">
        <f t="array" ref="AG70">IF($C$69="","",IFERROR(MAX(IF((ROW(مسودة!$C$52:$C$81)=SMALL(IF((ROW(مسودة!$C$52:$C$81)*(مسودة!$C$52:$C$81=$C$69)),ROW(مسودة!$C$52:$C$81)),ROW()-ROW(AG70)+1)),مسودة!AG53:'مسودة'!AG$81)),0))</f>
        <v>27</v>
      </c>
      <c r="AH70" s="33">
        <f t="array" ref="AH70">IF($C$69="","",IFERROR(MAX(IF((ROW(مسودة!$C$52:$C$81)=SMALL(IF((ROW(مسودة!$C$52:$C$81)*(مسودة!$C$52:$C$81=$C$69)),ROW(مسودة!$C$52:$C$81)),ROW()-ROW(AH70)+1)),مسودة!AH53:'مسودة'!AH$81)),0))</f>
        <v>8</v>
      </c>
      <c r="AI70" s="33">
        <f t="array" ref="AI70">IF($C$69="","",IFERROR(MAX(IF((ROW(مسودة!$C$52:$C$81)=SMALL(IF((ROW(مسودة!$C$52:$C$81)*(مسودة!$C$52:$C$81=$C$69)),ROW(مسودة!$C$52:$C$81)),ROW()-ROW(AI70)+1)),مسودة!AI53:'مسودة'!AI$81)),0))</f>
        <v>15</v>
      </c>
      <c r="AJ70" s="33">
        <f t="array" ref="AJ70">IF($C$69="","",IFERROR(MAX(IF((ROW(مسودة!$C$52:$C$81)=SMALL(IF((ROW(مسودة!$C$52:$C$81)*(مسودة!$C$52:$C$81=$C$69)),ROW(مسودة!$C$52:$C$81)),ROW()-ROW(AJ70)+1)),مسودة!AJ53:'مسودة'!AJ$81)),0))</f>
        <v>23</v>
      </c>
      <c r="AK70" s="33">
        <f t="array" ref="AK70">IF($C$69="","",IFERROR(MAX(IF((ROW(مسودة!$C$52:$C$81)=SMALL(IF((ROW(مسودة!$C$52:$C$81)*(مسودة!$C$52:$C$81=$C$69)),ROW(مسودة!$C$52:$C$81)),ROW()-ROW(AK70)+1)),مسودة!AK53:'مسودة'!AK$81)),0))</f>
        <v>3</v>
      </c>
      <c r="AL70" s="33">
        <f t="array" ref="AL70">IF($C$69="","",IFERROR(MAX(IF((ROW(مسودة!$C$52:$C$81)=SMALL(IF((ROW(مسودة!$C$52:$C$81)*(مسودة!$C$52:$C$81=$C$69)),ROW(مسودة!$C$52:$C$81)),ROW()-ROW(AL70)+1)),مسودة!AL53:'مسودة'!AL$81)),0))</f>
        <v>8</v>
      </c>
      <c r="AM70" s="33">
        <f t="array" ref="AM70">IF($C$69="","",IFERROR(MAX(IF((ROW(مسودة!$C$52:$C$81)=SMALL(IF((ROW(مسودة!$C$52:$C$81)*(مسودة!$C$52:$C$81=$C$69)),ROW(مسودة!$C$52:$C$81)),ROW()-ROW(AM70)+1)),مسودة!AM53:'مسودة'!AM$81)),0))</f>
        <v>11</v>
      </c>
      <c r="AN70" s="46"/>
      <c r="AO70" s="46"/>
      <c r="AP70" s="48"/>
      <c r="AQ70" s="41"/>
      <c r="AR70" s="41"/>
      <c r="AS70" s="41"/>
      <c r="AT70" s="41"/>
      <c r="AU70" s="96"/>
    </row>
    <row r="71" spans="2:47" ht="36" customHeight="1" thickBot="1">
      <c r="B71" s="40"/>
      <c r="C71" s="85"/>
      <c r="D71" s="43"/>
      <c r="E71" s="43"/>
      <c r="F71" s="14" t="s">
        <v>32</v>
      </c>
      <c r="G71" s="33">
        <f t="array" ref="G71">IF($C$69="","",IFERROR(MAX(IF((ROW(مسودة!$C$52:$C$81)=SMALL(IF((ROW(مسودة!$C$52:$C$81)*(مسودة!$C$52:$C$81=$C$69)),ROW(مسودة!$C$52:$C$81)),ROW()-ROW(G71)+1)),مسودة!G54:'مسودة'!G$81)),0))</f>
        <v>35</v>
      </c>
      <c r="H71" s="33">
        <f t="array" ref="H71">IF($C$69="","",IFERROR(MAX(IF((ROW(مسودة!$C$52:$C$81)=SMALL(IF((ROW(مسودة!$C$52:$C$81)*(مسودة!$C$52:$C$81=$C$69)),ROW(مسودة!$C$52:$C$81)),ROW()-ROW(H71)+1)),مسودة!H54:'مسودة'!H$81)),0))</f>
        <v>71</v>
      </c>
      <c r="I71" s="33">
        <f t="array" ref="I71">IF($C$69="","",IFERROR(MAX(IF((ROW(مسودة!$C$52:$C$81)=SMALL(IF((ROW(مسودة!$C$52:$C$81)*(مسودة!$C$52:$C$81=$C$69)),ROW(مسودة!$C$52:$C$81)),ROW()-ROW(I71)+1)),مسودة!I54:'مسودة'!I$81)),0))</f>
        <v>106</v>
      </c>
      <c r="J71" s="33">
        <f t="array" ref="J71">IF($C$69="","",IFERROR(MAX(IF((ROW(مسودة!$C$52:$C$81)=SMALL(IF((ROW(مسودة!$C$52:$C$81)*(مسودة!$C$52:$C$81=$C$69)),ROW(مسودة!$C$52:$C$81)),ROW()-ROW(J71)+1)),مسودة!J54:'مسودة'!J$81)),0))</f>
        <v>48</v>
      </c>
      <c r="K71" s="33">
        <f t="array" ref="K71">IF($C$69="","",IFERROR(MAX(IF((ROW(مسودة!$C$52:$C$81)=SMALL(IF((ROW(مسودة!$C$52:$C$81)*(مسودة!$C$52:$C$81=$C$69)),ROW(مسودة!$C$52:$C$81)),ROW()-ROW(K71)+1)),مسودة!K54:'مسودة'!K$81)),0))</f>
        <v>53</v>
      </c>
      <c r="L71" s="33">
        <f t="array" ref="L71">IF($C$69="","",IFERROR(MAX(IF((ROW(مسودة!$C$52:$C$81)=SMALL(IF((ROW(مسودة!$C$52:$C$81)*(مسودة!$C$52:$C$81=$C$69)),ROW(مسودة!$C$52:$C$81)),ROW()-ROW(L71)+1)),مسودة!L54:'مسودة'!L$81)),0))</f>
        <v>0</v>
      </c>
      <c r="M71" s="33">
        <f t="array" ref="M71">IF($C$69="","",IFERROR(MAX(IF((ROW(مسودة!$C$52:$C$81)=SMALL(IF((ROW(مسودة!$C$52:$C$81)*(مسودة!$C$52:$C$81=$C$69)),ROW(مسودة!$C$52:$C$81)),ROW()-ROW(M71)+1)),مسودة!M54:'مسودة'!M$81)),0))</f>
        <v>29</v>
      </c>
      <c r="N71" s="33">
        <f t="array" ref="N71">IF($C$69="","",IFERROR(MAX(IF((ROW(مسودة!$C$52:$C$81)=SMALL(IF((ROW(مسودة!$C$52:$C$81)*(مسودة!$C$52:$C$81=$C$69)),ROW(مسودة!$C$52:$C$81)),ROW()-ROW(N71)+1)),مسودة!N54:'مسودة'!N$81)),0))</f>
        <v>21</v>
      </c>
      <c r="O71" s="33">
        <f t="array" ref="O71">IF($C$69="","",IFERROR(MAX(IF((ROW(مسودة!$C$52:$C$81)=SMALL(IF((ROW(مسودة!$C$52:$C$81)*(مسودة!$C$52:$C$81=$C$69)),ROW(مسودة!$C$52:$C$81)),ROW()-ROW(O71)+1)),مسودة!O54:'مسودة'!O$81)),0))</f>
        <v>0</v>
      </c>
      <c r="P71" s="33">
        <f t="array" ref="P71">IF($C$69="","",IFERROR(MAX(IF((ROW(مسودة!$C$52:$C$81)=SMALL(IF((ROW(مسودة!$C$52:$C$81)*(مسودة!$C$52:$C$81=$C$69)),ROW(مسودة!$C$52:$C$81)),ROW()-ROW(P71)+1)),مسودة!P54:'مسودة'!P$81)),0))</f>
        <v>32</v>
      </c>
      <c r="Q71" s="33">
        <f t="array" ref="Q71">IF($C$69="","",IFERROR(MAX(IF((ROW(مسودة!$C$52:$C$81)=SMALL(IF((ROW(مسودة!$C$52:$C$81)*(مسودة!$C$52:$C$81=$C$69)),ROW(مسودة!$C$52:$C$81)),ROW()-ROW(Q71)+1)),مسودة!Q54:'مسودة'!Q$81)),0))</f>
        <v>31</v>
      </c>
      <c r="R71" s="33">
        <f t="array" ref="R71">IF($C$69="","",IFERROR(MAX(IF((ROW(مسودة!$C$52:$C$81)=SMALL(IF((ROW(مسودة!$C$52:$C$81)*(مسودة!$C$52:$C$81=$C$69)),ROW(مسودة!$C$52:$C$81)),ROW()-ROW(R71)+1)),مسودة!R54:'مسودة'!R$81)),0))</f>
        <v>63</v>
      </c>
      <c r="S71" s="33">
        <f t="array" ref="S71">IF($C$69="","",IFERROR(MAX(IF((ROW(مسودة!$C$52:$C$81)=SMALL(IF((ROW(مسودة!$C$52:$C$81)*(مسودة!$C$52:$C$81=$C$69)),ROW(مسودة!$C$52:$C$81)),ROW()-ROW(S71)+1)),مسودة!S54:'مسودة'!S$81)),0))</f>
        <v>20</v>
      </c>
      <c r="T71" s="33">
        <f t="array" ref="T71">IF($C$69="","",IFERROR(MAX(IF((ROW(مسودة!$C$52:$C$81)=SMALL(IF((ROW(مسودة!$C$52:$C$81)*(مسودة!$C$52:$C$81=$C$69)),ROW(مسودة!$C$52:$C$81)),ROW()-ROW(T71)+1)),مسودة!T54:'مسودة'!T$81)),0))</f>
        <v>27</v>
      </c>
      <c r="U71" s="33">
        <f t="array" ref="U71">IF($C$69="","",IFERROR(MAX(IF((ROW(مسودة!$C$52:$C$81)=SMALL(IF((ROW(مسودة!$C$52:$C$81)*(مسودة!$C$52:$C$81=$C$69)),ROW(مسودة!$C$52:$C$81)),ROW()-ROW(U71)+1)),مسودة!U54:'مسودة'!U$81)),0))</f>
        <v>0</v>
      </c>
      <c r="V71" s="33">
        <f t="array" ref="V71">IF($C$69="","",IFERROR(MAX(IF((ROW(مسودة!$C$52:$C$81)=SMALL(IF((ROW(مسودة!$C$52:$C$81)*(مسودة!$C$52:$C$81=$C$69)),ROW(مسودة!$C$52:$C$81)),ROW()-ROW(V71)+1)),مسودة!V54:'مسودة'!V$81)),0))</f>
        <v>30</v>
      </c>
      <c r="W71" s="33">
        <f t="array" ref="W71">IF($C$69="","",IFERROR(MAX(IF((ROW(مسودة!$C$52:$C$81)=SMALL(IF((ROW(مسودة!$C$52:$C$81)*(مسودة!$C$52:$C$81=$C$69)),ROW(مسودة!$C$52:$C$81)),ROW()-ROW(W71)+1)),مسودة!W54:'مسودة'!W$81)),0))</f>
        <v>37</v>
      </c>
      <c r="X71" s="33">
        <f t="array" ref="X71">IF($C$69="","",IFERROR(MAX(IF((ROW(مسودة!$C$52:$C$81)=SMALL(IF((ROW(مسودة!$C$52:$C$81)*(مسودة!$C$52:$C$81=$C$69)),ROW(مسودة!$C$52:$C$81)),ROW()-ROW(X71)+1)),مسودة!X54:'مسودة'!X$81)),0))</f>
        <v>67</v>
      </c>
      <c r="Y71" s="33">
        <f t="array" ref="Y71">IF($C$69="","",IFERROR(MAX(IF((ROW(مسودة!$C$52:$C$81)=SMALL(IF((ROW(مسودة!$C$52:$C$81)*(مسودة!$C$52:$C$81=$C$69)),ROW(مسودة!$C$52:$C$81)),ROW()-ROW(Y71)+1)),مسودة!Y54:'مسودة'!Y$81)),0))</f>
        <v>12</v>
      </c>
      <c r="Z71" s="33">
        <f t="array" ref="Z71">IF($C$69="","",IFERROR(MAX(IF((ROW(مسودة!$C$52:$C$81)=SMALL(IF((ROW(مسودة!$C$52:$C$81)*(مسودة!$C$52:$C$81=$C$69)),ROW(مسودة!$C$52:$C$81)),ROW()-ROW(Z71)+1)),مسودة!Z54:'مسودة'!Z$81)),0))</f>
        <v>34</v>
      </c>
      <c r="AA71" s="33">
        <f t="array" ref="AA71">IF($C$69="","",IFERROR(MAX(IF((ROW(مسودة!$C$52:$C$81)=SMALL(IF((ROW(مسودة!$C$52:$C$81)*(مسودة!$C$52:$C$81=$C$69)),ROW(مسودة!$C$52:$C$81)),ROW()-ROW(AA71)+1)),مسودة!AA54:'مسودة'!AA$81)),0))</f>
        <v>46</v>
      </c>
      <c r="AB71" s="33">
        <f t="array" ref="AB71">IF($C$69="","",IFERROR(MAX(IF((ROW(مسودة!$C$52:$C$81)=SMALL(IF((ROW(مسودة!$C$52:$C$81)*(مسودة!$C$52:$C$81=$C$69)),ROW(مسودة!$C$52:$C$81)),ROW()-ROW(AB71)+1)),مسودة!AB54:'مسودة'!AB$81)),0))</f>
        <v>23</v>
      </c>
      <c r="AC71" s="33">
        <f t="array" ref="AC71">IF($C$69="","",IFERROR(MAX(IF((ROW(مسودة!$C$52:$C$81)=SMALL(IF((ROW(مسودة!$C$52:$C$81)*(مسودة!$C$52:$C$81=$C$69)),ROW(مسودة!$C$52:$C$81)),ROW()-ROW(AC71)+1)),مسودة!AC54:'مسودة'!AC$81)),0))</f>
        <v>25</v>
      </c>
      <c r="AD71" s="33">
        <f t="array" ref="AD71">IF($C$69="","",IFERROR(MAX(IF((ROW(مسودة!$C$52:$C$81)=SMALL(IF((ROW(مسودة!$C$52:$C$81)*(مسودة!$C$52:$C$81=$C$69)),ROW(مسودة!$C$52:$C$81)),ROW()-ROW(AD71)+1)),مسودة!AD54:'مسودة'!AD$81)),0))</f>
        <v>48</v>
      </c>
      <c r="AE71" s="33">
        <f t="array" ref="AE71">IF($C$69="","",IFERROR(MAX(IF((ROW(مسودة!$C$52:$C$81)=SMALL(IF((ROW(مسودة!$C$52:$C$81)*(مسودة!$C$52:$C$81=$C$69)),ROW(مسودة!$C$52:$C$81)),ROW()-ROW(AE71)+1)),مسودة!AE54:'مسودة'!AE$81)),0))</f>
        <v>11</v>
      </c>
      <c r="AF71" s="33">
        <f t="array" ref="AF71">IF($C$69="","",IFERROR(MAX(IF((ROW(مسودة!$C$52:$C$81)=SMALL(IF((ROW(مسودة!$C$52:$C$81)*(مسودة!$C$52:$C$81=$C$69)),ROW(مسودة!$C$52:$C$81)),ROW()-ROW(AF71)+1)),مسودة!AF54:'مسودة'!AF$81)),0))</f>
        <v>29</v>
      </c>
      <c r="AG71" s="33">
        <f t="array" ref="AG71">IF($C$69="","",IFERROR(MAX(IF((ROW(مسودة!$C$52:$C$81)=SMALL(IF((ROW(مسودة!$C$52:$C$81)*(مسودة!$C$52:$C$81=$C$69)),ROW(مسودة!$C$52:$C$81)),ROW()-ROW(AG71)+1)),مسودة!AG54:'مسودة'!AG$81)),0))</f>
        <v>40</v>
      </c>
      <c r="AH71" s="33">
        <f t="array" ref="AH71">IF($C$69="","",IFERROR(MAX(IF((ROW(مسودة!$C$52:$C$81)=SMALL(IF((ROW(مسودة!$C$52:$C$81)*(مسودة!$C$52:$C$81=$C$69)),ROW(مسودة!$C$52:$C$81)),ROW()-ROW(AH71)+1)),مسودة!AH54:'مسودة'!AH$81)),0))</f>
        <v>16</v>
      </c>
      <c r="AI71" s="33">
        <f t="array" ref="AI71">IF($C$69="","",IFERROR(MAX(IF((ROW(مسودة!$C$52:$C$81)=SMALL(IF((ROW(مسودة!$C$52:$C$81)*(مسودة!$C$52:$C$81=$C$69)),ROW(مسودة!$C$52:$C$81)),ROW()-ROW(AI71)+1)),مسودة!AI54:'مسودة'!AI$81)),0))</f>
        <v>24</v>
      </c>
      <c r="AJ71" s="33">
        <f t="array" ref="AJ71">IF($C$69="","",IFERROR(MAX(IF((ROW(مسودة!$C$52:$C$81)=SMALL(IF((ROW(مسودة!$C$52:$C$81)*(مسودة!$C$52:$C$81=$C$69)),ROW(مسودة!$C$52:$C$81)),ROW()-ROW(AJ71)+1)),مسودة!AJ54:'مسودة'!AJ$81)),0))</f>
        <v>40</v>
      </c>
      <c r="AK71" s="33">
        <f t="array" ref="AK71">IF($C$69="","",IFERROR(MAX(IF((ROW(مسودة!$C$52:$C$81)=SMALL(IF((ROW(مسودة!$C$52:$C$81)*(مسودة!$C$52:$C$81=$C$69)),ROW(مسودة!$C$52:$C$81)),ROW()-ROW(AK71)+1)),مسودة!AK54:'مسودة'!AK$81)),0))</f>
        <v>9</v>
      </c>
      <c r="AL71" s="33">
        <f t="array" ref="AL71">IF($C$69="","",IFERROR(MAX(IF((ROW(مسودة!$C$52:$C$81)=SMALL(IF((ROW(مسودة!$C$52:$C$81)*(مسودة!$C$52:$C$81=$C$69)),ROW(مسودة!$C$52:$C$81)),ROW()-ROW(AL71)+1)),مسودة!AL54:'مسودة'!AL$81)),0))</f>
        <v>15</v>
      </c>
      <c r="AM71" s="33">
        <f t="array" ref="AM71">IF($C$69="","",IFERROR(MAX(IF((ROW(مسودة!$C$52:$C$81)=SMALL(IF((ROW(مسودة!$C$52:$C$81)*(مسودة!$C$52:$C$81=$C$69)),ROW(مسودة!$C$52:$C$81)),ROW()-ROW(AM71)+1)),مسودة!AM54:'مسودة'!AM$81)),0))</f>
        <v>24</v>
      </c>
      <c r="AN71" s="32">
        <f t="array" ref="AN71">IF($C$69="","",IFERROR(MAX(IF((ROW(مسودة!$C$52:$C$81)=SMALL(IF((ROW(مسودة!$C$52:$C$81)*(مسودة!$C$52:$C$81=$C$69)),ROW(مسودة!$C$52:$C$81)),ROW()-ROW(AN71)+1)),مسودة!AN54:AN$81)),0))</f>
        <v>0</v>
      </c>
      <c r="AO71" s="32">
        <f t="array" ref="AO71">IF($C$69="","",IFERROR(MAX(IF((ROW(مسودة!$C$52:$C$81)=SMALL(IF((ROW(مسودة!$C$52:$C$81)*(مسودة!$C$52:$C$81=$C$69)),ROW(مسودة!$C$52:$C$81)),ROW()-ROW(AO71)+1)),مسودة!AO54:AO$81)),0))</f>
        <v>0</v>
      </c>
      <c r="AP71" s="32" t="str">
        <f>IF(AO71&lt;50,"   ",IF(AO71&lt;65,"مقبول",IF(AO71&lt;75,"جيد",IF(AO71&lt;85,"جيدجداً",IF(AO71&lt;=100,"ممتاز","")))))</f>
        <v xml:space="preserve">   </v>
      </c>
      <c r="AQ71" s="41"/>
      <c r="AR71" s="41"/>
      <c r="AS71" s="41"/>
      <c r="AT71" s="41"/>
      <c r="AU71" s="97"/>
    </row>
    <row r="72" spans="2:47" ht="28.5" customHeight="1" thickBot="1">
      <c r="B72" s="40">
        <f t="shared" ref="B72" si="4">B69+1</f>
        <v>17</v>
      </c>
      <c r="C72" s="90">
        <f t="array" ref="C72">IF(ISERROR(INDEX(مسودة!$C$52:$AV$81,SMALL(IF((مسودة!$AU$52:$AU$81="راسب"),ROW(مسودة!$C$52:$AV$81)-MIN(ROW(مسودة!$C$52:$AV$81))+1,""),ROW(A7)),COLUMN(A7))),"",INDEX(مسودة!$C$52:$AV$81,SMALL(IF((مسودة!$AU$52:$AU$81="راسب"),ROW(مسودة!$C$52:$AV$81)-MIN(ROW(مسودة!$C$52:$AV$81))+1,""),ROW(A7)),COLUMN(A7)))</f>
        <v>629</v>
      </c>
      <c r="D72" s="87" t="str">
        <f>IF(C72&lt;&gt;"",VLOOKUP(C72,مسودة!$C$52:$D$81,2,0),"")</f>
        <v xml:space="preserve">صلاح حسن </v>
      </c>
      <c r="E72" s="87">
        <f>IF(C72&lt;&gt;"",VLOOKUP(C72,مسودة!$C$52:$E$81,3,0),"")</f>
        <v>231</v>
      </c>
      <c r="F72" s="11" t="s">
        <v>30</v>
      </c>
      <c r="G72" s="33">
        <f t="array" ref="G72">IF($C$72="","",IFERROR(MAX(IF((ROW(مسودة!$C$52:$C$81)=SMALL(IF((ROW(مسودة!$C$52:$C$81)*(مسودة!$C$52:$C$81=$C$72)),ROW(مسودة!$C$52:$C$81)),ROW()-ROW(G72)+1)),مسودة!G52:'مسودة'!G$81)),0))</f>
        <v>19</v>
      </c>
      <c r="H72" s="33">
        <f t="array" ref="H72">IF($C$72="","",IFERROR(MAX(IF((ROW(مسودة!$C$52:$C$81)=SMALL(IF((ROW(مسودة!$C$52:$C$81)*(مسودة!$C$52:$C$81=$C$72)),ROW(مسودة!$C$52:$C$81)),ROW()-ROW(H72)+1)),مسودة!H52:'مسودة'!H$81)),0))</f>
        <v>49</v>
      </c>
      <c r="I72" s="33">
        <f t="array" ref="I72">IF($C$72="","",IFERROR(MAX(IF((ROW(مسودة!$C$52:$C$81)=SMALL(IF((ROW(مسودة!$C$52:$C$81)*(مسودة!$C$52:$C$81=$C$72)),ROW(مسودة!$C$52:$C$81)),ROW()-ROW(I72)+1)),مسودة!I52:'مسودة'!I$81)),0))</f>
        <v>68</v>
      </c>
      <c r="J72" s="33">
        <f t="array" ref="J72">IF($C$72="","",IFERROR(MAX(IF((ROW(مسودة!$C$52:$C$81)=SMALL(IF((ROW(مسودة!$C$52:$C$81)*(مسودة!$C$52:$C$81=$C$72)),ROW(مسودة!$C$52:$C$81)),ROW()-ROW(J72)+1)),مسودة!J52:'مسودة'!J$81)),0))</f>
        <v>23</v>
      </c>
      <c r="K72" s="33">
        <f t="array" ref="K72">IF($C$72="","",IFERROR(MAX(IF((ROW(مسودة!$C$52:$C$81)=SMALL(IF((ROW(مسودة!$C$52:$C$81)*(مسودة!$C$52:$C$81=$C$72)),ROW(مسودة!$C$52:$C$81)),ROW()-ROW(K72)+1)),مسودة!K52:'مسودة'!K$81)),0))</f>
        <v>42</v>
      </c>
      <c r="L72" s="33">
        <f t="array" ref="L72">IF($C$72="","",IFERROR(MAX(IF((ROW(مسودة!$C$52:$C$81)=SMALL(IF((ROW(مسودة!$C$52:$C$81)*(مسودة!$C$52:$C$81=$C$72)),ROW(مسودة!$C$52:$C$81)),ROW()-ROW(L72)+1)),مسودة!L52:'مسودة'!L$81)),0))</f>
        <v>65</v>
      </c>
      <c r="M72" s="33">
        <f t="array" ref="M72">IF($C$72="","",IFERROR(MAX(IF((ROW(مسودة!$C$52:$C$81)=SMALL(IF((ROW(مسودة!$C$52:$C$81)*(مسودة!$C$52:$C$81=$C$72)),ROW(مسودة!$C$52:$C$81)),ROW()-ROW(M72)+1)),مسودة!M52:'مسودة'!M$81)),0))</f>
        <v>11</v>
      </c>
      <c r="N72" s="33">
        <f t="array" ref="N72">IF($C$72="","",IFERROR(MAX(IF((ROW(مسودة!$C$52:$C$81)=SMALL(IF((ROW(مسودة!$C$52:$C$81)*(مسودة!$C$52:$C$81=$C$72)),ROW(مسودة!$C$52:$C$81)),ROW()-ROW(N72)+1)),مسودة!N52:'مسودة'!N$81)),0))</f>
        <v>16</v>
      </c>
      <c r="O72" s="33">
        <f t="array" ref="O72">IF($C$72="","",IFERROR(MAX(IF((ROW(مسودة!$C$52:$C$81)=SMALL(IF((ROW(مسودة!$C$52:$C$81)*(مسودة!$C$52:$C$81=$C$72)),ROW(مسودة!$C$52:$C$81)),ROW()-ROW(O72)+1)),مسودة!O52:'مسودة'!O$81)),0))</f>
        <v>27</v>
      </c>
      <c r="P72" s="33">
        <f t="array" ref="P72">IF($C$72="","",IFERROR(MAX(IF((ROW(مسودة!$C$52:$C$81)=SMALL(IF((ROW(مسودة!$C$52:$C$81)*(مسودة!$C$52:$C$81=$C$72)),ROW(مسودة!$C$52:$C$81)),ROW()-ROW(P72)+1)),مسودة!P52:'مسودة'!P$81)),0))</f>
        <v>17</v>
      </c>
      <c r="Q72" s="33">
        <f t="array" ref="Q72">IF($C$72="","",IFERROR(MAX(IF((ROW(مسودة!$C$52:$C$81)=SMALL(IF((ROW(مسودة!$C$52:$C$81)*(مسودة!$C$52:$C$81=$C$72)),ROW(مسودة!$C$52:$C$81)),ROW()-ROW(Q72)+1)),مسودة!Q52:'مسودة'!Q$81)),0))</f>
        <v>20</v>
      </c>
      <c r="R72" s="33">
        <f t="array" ref="R72">IF($C$72="","",IFERROR(MAX(IF((ROW(مسودة!$C$52:$C$81)=SMALL(IF((ROW(مسودة!$C$52:$C$81)*(مسودة!$C$52:$C$81=$C$72)),ROW(مسودة!$C$52:$C$81)),ROW()-ROW(R72)+1)),مسودة!R52:'مسودة'!R$81)),0))</f>
        <v>37</v>
      </c>
      <c r="S72" s="33">
        <f t="array" ref="S72">IF($C$72="","",IFERROR(MAX(IF((ROW(مسودة!$C$52:$C$81)=SMALL(IF((ROW(مسودة!$C$52:$C$81)*(مسودة!$C$52:$C$81=$C$72)),ROW(مسودة!$C$52:$C$81)),ROW()-ROW(S72)+1)),مسودة!S52:'مسودة'!S$81)),0))</f>
        <v>12</v>
      </c>
      <c r="T72" s="33">
        <f t="array" ref="T72">IF($C$72="","",IFERROR(MAX(IF((ROW(مسودة!$C$52:$C$81)=SMALL(IF((ROW(مسودة!$C$52:$C$81)*(مسودة!$C$52:$C$81=$C$72)),ROW(مسودة!$C$52:$C$81)),ROW()-ROW(T72)+1)),مسودة!T52:'مسودة'!T$81)),0))</f>
        <v>20</v>
      </c>
      <c r="U72" s="33">
        <f t="array" ref="U72">IF($C$72="","",IFERROR(MAX(IF((ROW(مسودة!$C$52:$C$81)=SMALL(IF((ROW(مسودة!$C$52:$C$81)*(مسودة!$C$52:$C$81=$C$72)),ROW(مسودة!$C$52:$C$81)),ROW()-ROW(U72)+1)),مسودة!U52:'مسودة'!U$81)),0))</f>
        <v>32</v>
      </c>
      <c r="V72" s="33">
        <f t="array" ref="V72">IF($C$72="","",IFERROR(MAX(IF((ROW(مسودة!$C$52:$C$81)=SMALL(IF((ROW(مسودة!$C$52:$C$81)*(مسودة!$C$52:$C$81=$C$72)),ROW(مسودة!$C$52:$C$81)),ROW()-ROW(V72)+1)),مسودة!V52:'مسودة'!V$81)),0))</f>
        <v>14</v>
      </c>
      <c r="W72" s="33">
        <f t="array" ref="W72">IF($C$72="","",IFERROR(MAX(IF((ROW(مسودة!$C$52:$C$81)=SMALL(IF((ROW(مسودة!$C$52:$C$81)*(مسودة!$C$52:$C$81=$C$72)),ROW(مسودة!$C$52:$C$81)),ROW()-ROW(W72)+1)),مسودة!W52:'مسودة'!W$81)),0))</f>
        <v>20</v>
      </c>
      <c r="X72" s="33">
        <f t="array" ref="X72">IF($C$72="","",IFERROR(MAX(IF((ROW(مسودة!$C$52:$C$81)=SMALL(IF((ROW(مسودة!$C$52:$C$81)*(مسودة!$C$52:$C$81=$C$72)),ROW(مسودة!$C$52:$C$81)),ROW()-ROW(X72)+1)),مسودة!X52:'مسودة'!X$81)),0))</f>
        <v>34</v>
      </c>
      <c r="Y72" s="33">
        <f t="array" ref="Y72">IF($C$72="","",IFERROR(MAX(IF((ROW(مسودة!$C$52:$C$81)=SMALL(IF((ROW(مسودة!$C$52:$C$81)*(مسودة!$C$52:$C$81=$C$72)),ROW(مسودة!$C$52:$C$81)),ROW()-ROW(Y72)+1)),مسودة!Y52:'مسودة'!Y$81)),0))</f>
        <v>9</v>
      </c>
      <c r="Z72" s="33">
        <f t="array" ref="Z72">IF($C$72="","",IFERROR(MAX(IF((ROW(مسودة!$C$52:$C$81)=SMALL(IF((ROW(مسودة!$C$52:$C$81)*(مسودة!$C$52:$C$81=$C$72)),ROW(مسودة!$C$52:$C$81)),ROW()-ROW(Z72)+1)),مسودة!Z52:'مسودة'!Z$81)),0))</f>
        <v>22</v>
      </c>
      <c r="AA72" s="33">
        <f t="array" ref="AA72">IF($C$72="","",IFERROR(MAX(IF((ROW(مسودة!$C$52:$C$81)=SMALL(IF((ROW(مسودة!$C$52:$C$81)*(مسودة!$C$52:$C$81=$C$72)),ROW(مسودة!$C$52:$C$81)),ROW()-ROW(AA72)+1)),مسودة!AA52:'مسودة'!AA$81)),0))</f>
        <v>31</v>
      </c>
      <c r="AB72" s="33">
        <f t="array" ref="AB72">IF($C$72="","",IFERROR(MAX(IF((ROW(مسودة!$C$52:$C$81)=SMALL(IF((ROW(مسودة!$C$52:$C$81)*(مسودة!$C$52:$C$81=$C$72)),ROW(مسودة!$C$52:$C$81)),ROW()-ROW(AB72)+1)),مسودة!AB52:'مسودة'!AB$81)),0))</f>
        <v>13</v>
      </c>
      <c r="AC72" s="33">
        <f t="array" ref="AC72">IF($C$72="","",IFERROR(MAX(IF((ROW(مسودة!$C$52:$C$81)=SMALL(IF((ROW(مسودة!$C$52:$C$81)*(مسودة!$C$52:$C$81=$C$72)),ROW(مسودة!$C$52:$C$81)),ROW()-ROW(AC72)+1)),مسودة!AC52:'مسودة'!AC$81)),0))</f>
        <v>12</v>
      </c>
      <c r="AD72" s="33">
        <f t="array" ref="AD72">IF($C$72="","",IFERROR(MAX(IF((ROW(مسودة!$C$52:$C$81)=SMALL(IF((ROW(مسودة!$C$52:$C$81)*(مسودة!$C$52:$C$81=$C$72)),ROW(مسودة!$C$52:$C$81)),ROW()-ROW(AD72)+1)),مسودة!AD52:'مسودة'!AD$81)),0))</f>
        <v>25</v>
      </c>
      <c r="AE72" s="33">
        <f t="array" ref="AE72">IF($C$72="","",IFERROR(MAX(IF((ROW(مسودة!$C$52:$C$81)=SMALL(IF((ROW(مسودة!$C$52:$C$81)*(مسودة!$C$52:$C$81=$C$72)),ROW(مسودة!$C$52:$C$81)),ROW()-ROW(AE72)+1)),مسودة!AE52:'مسودة'!AE$81)),0))</f>
        <v>7</v>
      </c>
      <c r="AF72" s="33">
        <f t="array" ref="AF72">IF($C$72="","",IFERROR(MAX(IF((ROW(مسودة!$C$52:$C$81)=SMALL(IF((ROW(مسودة!$C$52:$C$81)*(مسودة!$C$52:$C$81=$C$72)),ROW(مسودة!$C$52:$C$81)),ROW()-ROW(AF72)+1)),مسودة!AF52:'مسودة'!AF$81)),0))</f>
        <v>13</v>
      </c>
      <c r="AG72" s="33">
        <f t="array" ref="AG72">IF($C$72="","",IFERROR(MAX(IF((ROW(مسودة!$C$52:$C$81)=SMALL(IF((ROW(مسودة!$C$52:$C$81)*(مسودة!$C$52:$C$81=$C$72)),ROW(مسودة!$C$52:$C$81)),ROW()-ROW(AG72)+1)),مسودة!AG52:'مسودة'!AG$81)),0))</f>
        <v>20</v>
      </c>
      <c r="AH72" s="33">
        <f t="array" ref="AH72">IF($C$72="","",IFERROR(MAX(IF((ROW(مسودة!$C$52:$C$81)=SMALL(IF((ROW(مسودة!$C$52:$C$81)*(مسودة!$C$52:$C$81=$C$72)),ROW(مسودة!$C$52:$C$81)),ROW()-ROW(AH72)+1)),مسودة!AH52:'مسودة'!AH$81)),0))</f>
        <v>5</v>
      </c>
      <c r="AI72" s="33">
        <f t="array" ref="AI72">IF($C$72="","",IFERROR(MAX(IF((ROW(مسودة!$C$52:$C$81)=SMALL(IF((ROW(مسودة!$C$52:$C$81)*(مسودة!$C$52:$C$81=$C$72)),ROW(مسودة!$C$52:$C$81)),ROW()-ROW(AI72)+1)),مسودة!AI52:'مسودة'!AI$81)),0))</f>
        <v>6</v>
      </c>
      <c r="AJ72" s="33">
        <f t="array" ref="AJ72">IF($C$72="","",IFERROR(MAX(IF((ROW(مسودة!$C$52:$C$81)=SMALL(IF((ROW(مسودة!$C$52:$C$81)*(مسودة!$C$52:$C$81=$C$72)),ROW(مسودة!$C$52:$C$81)),ROW()-ROW(AJ72)+1)),مسودة!AJ52:'مسودة'!AJ$81)),0))</f>
        <v>11</v>
      </c>
      <c r="AK72" s="33">
        <f t="array" ref="AK72">IF($C$72="","",IFERROR(MAX(IF((ROW(مسودة!$C$52:$C$81)=SMALL(IF((ROW(مسودة!$C$52:$C$81)*(مسودة!$C$52:$C$81=$C$72)),ROW(مسودة!$C$52:$C$81)),ROW()-ROW(AK72)+1)),مسودة!AK52:'مسودة'!AK$81)),0))</f>
        <v>6</v>
      </c>
      <c r="AL72" s="33">
        <f t="array" ref="AL72">IF($C$72="","",IFERROR(MAX(IF((ROW(مسودة!$C$52:$C$81)=SMALL(IF((ROW(مسودة!$C$52:$C$81)*(مسودة!$C$52:$C$81=$C$72)),ROW(مسودة!$C$52:$C$81)),ROW()-ROW(AL72)+1)),مسودة!AL52:'مسودة'!AL$81)),0))</f>
        <v>4</v>
      </c>
      <c r="AM72" s="33">
        <f t="array" ref="AM72">IF($C$72="","",IFERROR(MAX(IF((ROW(مسودة!$C$52:$C$81)=SMALL(IF((ROW(مسودة!$C$52:$C$81)*(مسودة!$C$52:$C$81=$C$72)),ROW(مسودة!$C$52:$C$81)),ROW()-ROW(AM72)+1)),مسودة!AM52:'مسودة'!AM$81)),0))</f>
        <v>10</v>
      </c>
      <c r="AN72" s="46"/>
      <c r="AO72" s="46"/>
      <c r="AP72" s="47"/>
      <c r="AQ72" s="41"/>
      <c r="AR72" s="41"/>
      <c r="AS72" s="41"/>
      <c r="AT72" s="41"/>
      <c r="AU72" s="95" t="str">
        <f>IFERROR(LOOKUP(2,1/((مسودة!$C$52:$C$81=C72)*(مسودة!$F$52:$F$81=F72)),مسودة!$AV$52:$AV$81),"")</f>
        <v>له دور ثانٍ في :  رياضيات،</v>
      </c>
    </row>
    <row r="73" spans="2:47" ht="28.5" customHeight="1" thickBot="1">
      <c r="B73" s="40"/>
      <c r="C73" s="91"/>
      <c r="D73" s="43"/>
      <c r="E73" s="43"/>
      <c r="F73" s="11" t="s">
        <v>31</v>
      </c>
      <c r="G73" s="33">
        <f t="array" ref="G73">IF($C$72="","",IFERROR(MAX(IF((ROW(مسودة!$C$52:$C$81)=SMALL(IF((ROW(مسودة!$C$52:$C$81)*(مسودة!$C$52:$C$81=$C$72)),ROW(مسودة!$C$52:$C$81)),ROW()-ROW(G73)+1)),مسودة!G53:'مسودة'!G$81)),0))</f>
        <v>25</v>
      </c>
      <c r="H73" s="33">
        <f t="array" ref="H73">IF($C$72="","",IFERROR(MAX(IF((ROW(مسودة!$C$52:$C$81)=SMALL(IF((ROW(مسودة!$C$52:$C$81)*(مسودة!$C$52:$C$81=$C$72)),ROW(مسودة!$C$52:$C$81)),ROW()-ROW(H73)+1)),مسودة!H53:'مسودة'!H$81)),0))</f>
        <v>46</v>
      </c>
      <c r="I73" s="33">
        <f t="array" ref="I73">IF($C$72="","",IFERROR(MAX(IF((ROW(مسودة!$C$52:$C$81)=SMALL(IF((ROW(مسودة!$C$52:$C$81)*(مسودة!$C$52:$C$81=$C$72)),ROW(مسودة!$C$52:$C$81)),ROW()-ROW(I73)+1)),مسودة!I53:'مسودة'!I$81)),0))</f>
        <v>71</v>
      </c>
      <c r="J73" s="33">
        <f t="array" ref="J73">IF($C$72="","",IFERROR(MAX(IF((ROW(مسودة!$C$52:$C$81)=SMALL(IF((ROW(مسودة!$C$52:$C$81)*(مسودة!$C$52:$C$81=$C$72)),ROW(مسودة!$C$52:$C$81)),ROW()-ROW(J73)+1)),مسودة!J53:'مسودة'!J$81)),0))</f>
        <v>26</v>
      </c>
      <c r="K73" s="33">
        <f t="array" ref="K73">IF($C$72="","",IFERROR(MAX(IF((ROW(مسودة!$C$52:$C$81)=SMALL(IF((ROW(مسودة!$C$52:$C$81)*(مسودة!$C$52:$C$81=$C$72)),ROW(مسودة!$C$52:$C$81)),ROW()-ROW(K73)+1)),مسودة!K53:'مسودة'!K$81)),0))</f>
        <v>36</v>
      </c>
      <c r="L73" s="33">
        <f t="array" ref="L73">IF($C$72="","",IFERROR(MAX(IF((ROW(مسودة!$C$52:$C$81)=SMALL(IF((ROW(مسودة!$C$52:$C$81)*(مسودة!$C$52:$C$81=$C$72)),ROW(مسودة!$C$52:$C$81)),ROW()-ROW(L73)+1)),مسودة!L53:'مسودة'!L$81)),0))</f>
        <v>62</v>
      </c>
      <c r="M73" s="33">
        <f t="array" ref="M73">IF($C$72="","",IFERROR(MAX(IF((ROW(مسودة!$C$52:$C$81)=SMALL(IF((ROW(مسودة!$C$52:$C$81)*(مسودة!$C$52:$C$81=$C$72)),ROW(مسودة!$C$52:$C$81)),ROW()-ROW(M73)+1)),مسودة!M53:'مسودة'!M$81)),0))</f>
        <v>17</v>
      </c>
      <c r="N73" s="33">
        <f t="array" ref="N73">IF($C$72="","",IFERROR(MAX(IF((ROW(مسودة!$C$52:$C$81)=SMALL(IF((ROW(مسودة!$C$52:$C$81)*(مسودة!$C$52:$C$81=$C$72)),ROW(مسودة!$C$52:$C$81)),ROW()-ROW(N73)+1)),مسودة!N53:'مسودة'!N$81)),0))</f>
        <v>26</v>
      </c>
      <c r="O73" s="33">
        <f t="array" ref="O73">IF($C$72="","",IFERROR(MAX(IF((ROW(مسودة!$C$52:$C$81)=SMALL(IF((ROW(مسودة!$C$52:$C$81)*(مسودة!$C$52:$C$81=$C$72)),ROW(مسودة!$C$52:$C$81)),ROW()-ROW(O73)+1)),مسودة!O53:'مسودة'!O$81)),0))</f>
        <v>43</v>
      </c>
      <c r="P73" s="33">
        <f t="array" ref="P73">IF($C$72="","",IFERROR(MAX(IF((ROW(مسودة!$C$52:$C$81)=SMALL(IF((ROW(مسودة!$C$52:$C$81)*(مسودة!$C$52:$C$81=$C$72)),ROW(مسودة!$C$52:$C$81)),ROW()-ROW(P73)+1)),مسودة!P53:'مسودة'!P$81)),0))</f>
        <v>21</v>
      </c>
      <c r="Q73" s="33">
        <f t="array" ref="Q73">IF($C$72="","",IFERROR(MAX(IF((ROW(مسودة!$C$52:$C$81)=SMALL(IF((ROW(مسودة!$C$52:$C$81)*(مسودة!$C$52:$C$81=$C$72)),ROW(مسودة!$C$52:$C$81)),ROW()-ROW(Q73)+1)),مسودة!Q53:'مسودة'!Q$81)),0))</f>
        <v>27</v>
      </c>
      <c r="R73" s="33">
        <f t="array" ref="R73">IF($C$72="","",IFERROR(MAX(IF((ROW(مسودة!$C$52:$C$81)=SMALL(IF((ROW(مسودة!$C$52:$C$81)*(مسودة!$C$52:$C$81=$C$72)),ROW(مسودة!$C$52:$C$81)),ROW()-ROW(R73)+1)),مسودة!R53:'مسودة'!R$81)),0))</f>
        <v>48</v>
      </c>
      <c r="S73" s="33">
        <f t="array" ref="S73">IF($C$72="","",IFERROR(MAX(IF((ROW(مسودة!$C$52:$C$81)=SMALL(IF((ROW(مسودة!$C$52:$C$81)*(مسودة!$C$52:$C$81=$C$72)),ROW(مسودة!$C$52:$C$81)),ROW()-ROW(S73)+1)),مسودة!S53:'مسودة'!S$81)),0))</f>
        <v>15</v>
      </c>
      <c r="T73" s="33">
        <f t="array" ref="T73">IF($C$72="","",IFERROR(MAX(IF((ROW(مسودة!$C$52:$C$81)=SMALL(IF((ROW(مسودة!$C$52:$C$81)*(مسودة!$C$52:$C$81=$C$72)),ROW(مسودة!$C$52:$C$81)),ROW()-ROW(T73)+1)),مسودة!T53:'مسودة'!T$81)),0))</f>
        <v>16</v>
      </c>
      <c r="U73" s="33">
        <f t="array" ref="U73">IF($C$72="","",IFERROR(MAX(IF((ROW(مسودة!$C$52:$C$81)=SMALL(IF((ROW(مسودة!$C$52:$C$81)*(مسودة!$C$52:$C$81=$C$72)),ROW(مسودة!$C$52:$C$81)),ROW()-ROW(U73)+1)),مسودة!U53:'مسودة'!U$81)),0))</f>
        <v>31</v>
      </c>
      <c r="V73" s="33">
        <f t="array" ref="V73">IF($C$72="","",IFERROR(MAX(IF((ROW(مسودة!$C$52:$C$81)=SMALL(IF((ROW(مسودة!$C$52:$C$81)*(مسودة!$C$52:$C$81=$C$72)),ROW(مسودة!$C$52:$C$81)),ROW()-ROW(V73)+1)),مسودة!V53:'مسودة'!V$81)),0))</f>
        <v>17</v>
      </c>
      <c r="W73" s="33">
        <f t="array" ref="W73">IF($C$72="","",IFERROR(MAX(IF((ROW(مسودة!$C$52:$C$81)=SMALL(IF((ROW(مسودة!$C$52:$C$81)*(مسودة!$C$52:$C$81=$C$72)),ROW(مسودة!$C$52:$C$81)),ROW()-ROW(W73)+1)),مسودة!W53:'مسودة'!W$81)),0))</f>
        <v>22</v>
      </c>
      <c r="X73" s="33">
        <f t="array" ref="X73">IF($C$72="","",IFERROR(MAX(IF((ROW(مسودة!$C$52:$C$81)=SMALL(IF((ROW(مسودة!$C$52:$C$81)*(مسودة!$C$52:$C$81=$C$72)),ROW(مسودة!$C$52:$C$81)),ROW()-ROW(X73)+1)),مسودة!X53:'مسودة'!X$81)),0))</f>
        <v>39</v>
      </c>
      <c r="Y73" s="33">
        <f t="array" ref="Y73">IF($C$72="","",IFERROR(MAX(IF((ROW(مسودة!$C$52:$C$81)=SMALL(IF((ROW(مسودة!$C$52:$C$81)*(مسودة!$C$52:$C$81=$C$72)),ROW(مسودة!$C$52:$C$81)),ROW()-ROW(Y73)+1)),مسودة!Y53:'مسودة'!Y$81)),0))</f>
        <v>8</v>
      </c>
      <c r="Z73" s="33">
        <f t="array" ref="Z73">IF($C$72="","",IFERROR(MAX(IF((ROW(مسودة!$C$52:$C$81)=SMALL(IF((ROW(مسودة!$C$52:$C$81)*(مسودة!$C$52:$C$81=$C$72)),ROW(مسودة!$C$52:$C$81)),ROW()-ROW(Z73)+1)),مسودة!Z53:'مسودة'!Z$81)),0))</f>
        <v>28</v>
      </c>
      <c r="AA73" s="33">
        <f t="array" ref="AA73">IF($C$72="","",IFERROR(MAX(IF((ROW(مسودة!$C$52:$C$81)=SMALL(IF((ROW(مسودة!$C$52:$C$81)*(مسودة!$C$52:$C$81=$C$72)),ROW(مسودة!$C$52:$C$81)),ROW()-ROW(AA73)+1)),مسودة!AA53:'مسودة'!AA$81)),0))</f>
        <v>36</v>
      </c>
      <c r="AB73" s="33">
        <f t="array" ref="AB73">IF($C$72="","",IFERROR(MAX(IF((ROW(مسودة!$C$52:$C$81)=SMALL(IF((ROW(مسودة!$C$52:$C$81)*(مسودة!$C$52:$C$81=$C$72)),ROW(مسودة!$C$52:$C$81)),ROW()-ROW(AB73)+1)),مسودة!AB53:'مسودة'!AB$81)),0))</f>
        <v>12</v>
      </c>
      <c r="AC73" s="33">
        <f t="array" ref="AC73">IF($C$72="","",IFERROR(MAX(IF((ROW(مسودة!$C$52:$C$81)=SMALL(IF((ROW(مسودة!$C$52:$C$81)*(مسودة!$C$52:$C$81=$C$72)),ROW(مسودة!$C$52:$C$81)),ROW()-ROW(AC73)+1)),مسودة!AC53:'مسودة'!AC$81)),0))</f>
        <v>11</v>
      </c>
      <c r="AD73" s="33">
        <f t="array" ref="AD73">IF($C$72="","",IFERROR(MAX(IF((ROW(مسودة!$C$52:$C$81)=SMALL(IF((ROW(مسودة!$C$52:$C$81)*(مسودة!$C$52:$C$81=$C$72)),ROW(مسودة!$C$52:$C$81)),ROW()-ROW(AD73)+1)),مسودة!AD53:'مسودة'!AD$81)),0))</f>
        <v>23</v>
      </c>
      <c r="AE73" s="33">
        <f t="array" ref="AE73">IF($C$72="","",IFERROR(MAX(IF((ROW(مسودة!$C$52:$C$81)=SMALL(IF((ROW(مسودة!$C$52:$C$81)*(مسودة!$C$52:$C$81=$C$72)),ROW(مسودة!$C$52:$C$81)),ROW()-ROW(AE73)+1)),مسودة!AE53:'مسودة'!AE$81)),0))</f>
        <v>12</v>
      </c>
      <c r="AF73" s="33">
        <f t="array" ref="AF73">IF($C$72="","",IFERROR(MAX(IF((ROW(مسودة!$C$52:$C$81)=SMALL(IF((ROW(مسودة!$C$52:$C$81)*(مسودة!$C$52:$C$81=$C$72)),ROW(مسودة!$C$52:$C$81)),ROW()-ROW(AF73)+1)),مسودة!AF53:'مسودة'!AF$81)),0))</f>
        <v>19</v>
      </c>
      <c r="AG73" s="33">
        <f t="array" ref="AG73">IF($C$72="","",IFERROR(MAX(IF((ROW(مسودة!$C$52:$C$81)=SMALL(IF((ROW(مسودة!$C$52:$C$81)*(مسودة!$C$52:$C$81=$C$72)),ROW(مسودة!$C$52:$C$81)),ROW()-ROW(AG73)+1)),مسودة!AG53:'مسودة'!AG$81)),0))</f>
        <v>31</v>
      </c>
      <c r="AH73" s="33">
        <f t="array" ref="AH73">IF($C$72="","",IFERROR(MAX(IF((ROW(مسودة!$C$52:$C$81)=SMALL(IF((ROW(مسودة!$C$52:$C$81)*(مسودة!$C$52:$C$81=$C$72)),ROW(مسودة!$C$52:$C$81)),ROW()-ROW(AH73)+1)),مسودة!AH53:'مسودة'!AH$81)),0))</f>
        <v>8</v>
      </c>
      <c r="AI73" s="33">
        <f t="array" ref="AI73">IF($C$72="","",IFERROR(MAX(IF((ROW(مسودة!$C$52:$C$81)=SMALL(IF((ROW(مسودة!$C$52:$C$81)*(مسودة!$C$52:$C$81=$C$72)),ROW(مسودة!$C$52:$C$81)),ROW()-ROW(AI73)+1)),مسودة!AI53:'مسودة'!AI$81)),0))</f>
        <v>21</v>
      </c>
      <c r="AJ73" s="33">
        <f t="array" ref="AJ73">IF($C$72="","",IFERROR(MAX(IF((ROW(مسودة!$C$52:$C$81)=SMALL(IF((ROW(مسودة!$C$52:$C$81)*(مسودة!$C$52:$C$81=$C$72)),ROW(مسودة!$C$52:$C$81)),ROW()-ROW(AJ73)+1)),مسودة!AJ53:'مسودة'!AJ$81)),0))</f>
        <v>29</v>
      </c>
      <c r="AK73" s="33">
        <f t="array" ref="AK73">IF($C$72="","",IFERROR(MAX(IF((ROW(مسودة!$C$52:$C$81)=SMALL(IF((ROW(مسودة!$C$52:$C$81)*(مسودة!$C$52:$C$81=$C$72)),ROW(مسودة!$C$52:$C$81)),ROW()-ROW(AK73)+1)),مسودة!AK53:'مسودة'!AK$81)),0))</f>
        <v>4</v>
      </c>
      <c r="AL73" s="33">
        <f t="array" ref="AL73">IF($C$72="","",IFERROR(MAX(IF((ROW(مسودة!$C$52:$C$81)=SMALL(IF((ROW(مسودة!$C$52:$C$81)*(مسودة!$C$52:$C$81=$C$72)),ROW(مسودة!$C$52:$C$81)),ROW()-ROW(AL73)+1)),مسودة!AL53:'مسودة'!AL$81)),0))</f>
        <v>10</v>
      </c>
      <c r="AM73" s="33">
        <f t="array" ref="AM73">IF($C$72="","",IFERROR(MAX(IF((ROW(مسودة!$C$52:$C$81)=SMALL(IF((ROW(مسودة!$C$52:$C$81)*(مسودة!$C$52:$C$81=$C$72)),ROW(مسودة!$C$52:$C$81)),ROW()-ROW(AM73)+1)),مسودة!AM53:'مسودة'!AM$81)),0))</f>
        <v>14</v>
      </c>
      <c r="AN73" s="46"/>
      <c r="AO73" s="46"/>
      <c r="AP73" s="48"/>
      <c r="AQ73" s="41"/>
      <c r="AR73" s="41"/>
      <c r="AS73" s="41"/>
      <c r="AT73" s="41"/>
      <c r="AU73" s="96"/>
    </row>
    <row r="74" spans="2:47" ht="36" customHeight="1" thickBot="1">
      <c r="B74" s="40"/>
      <c r="C74" s="85"/>
      <c r="D74" s="43"/>
      <c r="E74" s="43"/>
      <c r="F74" s="14" t="s">
        <v>32</v>
      </c>
      <c r="G74" s="33">
        <f t="array" ref="G74">IF($C$72="","",IFERROR(MAX(IF((ROW(مسودة!$C$52:$C$81)=SMALL(IF((ROW(مسودة!$C$52:$C$81)*(مسودة!$C$52:$C$81=$C$72)),ROW(مسودة!$C$52:$C$81)),ROW()-ROW(G74)+1)),مسودة!G54:'مسودة'!G$81)),0))</f>
        <v>44</v>
      </c>
      <c r="H74" s="33">
        <f t="array" ref="H74">IF($C$72="","",IFERROR(MAX(IF((ROW(مسودة!$C$52:$C$81)=SMALL(IF((ROW(مسودة!$C$52:$C$81)*(مسودة!$C$52:$C$81=$C$72)),ROW(مسودة!$C$52:$C$81)),ROW()-ROW(H74)+1)),مسودة!H54:'مسودة'!H$81)),0))</f>
        <v>95</v>
      </c>
      <c r="I74" s="33">
        <f t="array" ref="I74">IF($C$72="","",IFERROR(MAX(IF((ROW(مسودة!$C$52:$C$81)=SMALL(IF((ROW(مسودة!$C$52:$C$81)*(مسودة!$C$52:$C$81=$C$72)),ROW(مسودة!$C$52:$C$81)),ROW()-ROW(I74)+1)),مسودة!I54:'مسودة'!I$81)),0))</f>
        <v>139</v>
      </c>
      <c r="J74" s="33">
        <f t="array" ref="J74">IF($C$72="","",IFERROR(MAX(IF((ROW(مسودة!$C$52:$C$81)=SMALL(IF((ROW(مسودة!$C$52:$C$81)*(مسودة!$C$52:$C$81=$C$72)),ROW(مسودة!$C$52:$C$81)),ROW()-ROW(J74)+1)),مسودة!J54:'مسودة'!J$81)),0))</f>
        <v>49</v>
      </c>
      <c r="K74" s="33">
        <f t="array" ref="K74">IF($C$72="","",IFERROR(MAX(IF((ROW(مسودة!$C$52:$C$81)=SMALL(IF((ROW(مسودة!$C$52:$C$81)*(مسودة!$C$52:$C$81=$C$72)),ROW(مسودة!$C$52:$C$81)),ROW()-ROW(K74)+1)),مسودة!K54:'مسودة'!K$81)),0))</f>
        <v>78</v>
      </c>
      <c r="L74" s="33">
        <f t="array" ref="L74">IF($C$72="","",IFERROR(MAX(IF((ROW(مسودة!$C$52:$C$81)=SMALL(IF((ROW(مسودة!$C$52:$C$81)*(مسودة!$C$52:$C$81=$C$72)),ROW(مسودة!$C$52:$C$81)),ROW()-ROW(L74)+1)),مسودة!L54:'مسودة'!L$81)),0))</f>
        <v>127</v>
      </c>
      <c r="M74" s="33">
        <f t="array" ref="M74">IF($C$72="","",IFERROR(MAX(IF((ROW(مسودة!$C$52:$C$81)=SMALL(IF((ROW(مسودة!$C$52:$C$81)*(مسودة!$C$52:$C$81=$C$72)),ROW(مسودة!$C$52:$C$81)),ROW()-ROW(M74)+1)),مسودة!M54:'مسودة'!M$81)),0))</f>
        <v>28</v>
      </c>
      <c r="N74" s="33">
        <f t="array" ref="N74">IF($C$72="","",IFERROR(MAX(IF((ROW(مسودة!$C$52:$C$81)=SMALL(IF((ROW(مسودة!$C$52:$C$81)*(مسودة!$C$52:$C$81=$C$72)),ROW(مسودة!$C$52:$C$81)),ROW()-ROW(N74)+1)),مسودة!N54:'مسودة'!N$81)),0))</f>
        <v>42</v>
      </c>
      <c r="O74" s="33">
        <f t="array" ref="O74">IF($C$72="","",IFERROR(MAX(IF((ROW(مسودة!$C$52:$C$81)=SMALL(IF((ROW(مسودة!$C$52:$C$81)*(مسودة!$C$52:$C$81=$C$72)),ROW(مسودة!$C$52:$C$81)),ROW()-ROW(O74)+1)),مسودة!O54:'مسودة'!O$81)),0))</f>
        <v>0</v>
      </c>
      <c r="P74" s="33">
        <f t="array" ref="P74">IF($C$72="","",IFERROR(MAX(IF((ROW(مسودة!$C$52:$C$81)=SMALL(IF((ROW(مسودة!$C$52:$C$81)*(مسودة!$C$52:$C$81=$C$72)),ROW(مسودة!$C$52:$C$81)),ROW()-ROW(P74)+1)),مسودة!P54:'مسودة'!P$81)),0))</f>
        <v>38</v>
      </c>
      <c r="Q74" s="33">
        <f t="array" ref="Q74">IF($C$72="","",IFERROR(MAX(IF((ROW(مسودة!$C$52:$C$81)=SMALL(IF((ROW(مسودة!$C$52:$C$81)*(مسودة!$C$52:$C$81=$C$72)),ROW(مسودة!$C$52:$C$81)),ROW()-ROW(Q74)+1)),مسودة!Q54:'مسودة'!Q$81)),0))</f>
        <v>47</v>
      </c>
      <c r="R74" s="33">
        <f t="array" ref="R74">IF($C$72="","",IFERROR(MAX(IF((ROW(مسودة!$C$52:$C$81)=SMALL(IF((ROW(مسودة!$C$52:$C$81)*(مسودة!$C$52:$C$81=$C$72)),ROW(مسودة!$C$52:$C$81)),ROW()-ROW(R74)+1)),مسودة!R54:'مسودة'!R$81)),0))</f>
        <v>85</v>
      </c>
      <c r="S74" s="33">
        <f t="array" ref="S74">IF($C$72="","",IFERROR(MAX(IF((ROW(مسودة!$C$52:$C$81)=SMALL(IF((ROW(مسودة!$C$52:$C$81)*(مسودة!$C$52:$C$81=$C$72)),ROW(مسودة!$C$52:$C$81)),ROW()-ROW(S74)+1)),مسودة!S54:'مسودة'!S$81)),0))</f>
        <v>27</v>
      </c>
      <c r="T74" s="33">
        <f t="array" ref="T74">IF($C$72="","",IFERROR(MAX(IF((ROW(مسودة!$C$52:$C$81)=SMALL(IF((ROW(مسودة!$C$52:$C$81)*(مسودة!$C$52:$C$81=$C$72)),ROW(مسودة!$C$52:$C$81)),ROW()-ROW(T74)+1)),مسودة!T54:'مسودة'!T$81)),0))</f>
        <v>36</v>
      </c>
      <c r="U74" s="33">
        <f t="array" ref="U74">IF($C$72="","",IFERROR(MAX(IF((ROW(مسودة!$C$52:$C$81)=SMALL(IF((ROW(مسودة!$C$52:$C$81)*(مسودة!$C$52:$C$81=$C$72)),ROW(مسودة!$C$52:$C$81)),ROW()-ROW(U74)+1)),مسودة!U54:'مسودة'!U$81)),0))</f>
        <v>63</v>
      </c>
      <c r="V74" s="33">
        <f t="array" ref="V74">IF($C$72="","",IFERROR(MAX(IF((ROW(مسودة!$C$52:$C$81)=SMALL(IF((ROW(مسودة!$C$52:$C$81)*(مسودة!$C$52:$C$81=$C$72)),ROW(مسودة!$C$52:$C$81)),ROW()-ROW(V74)+1)),مسودة!V54:'مسودة'!V$81)),0))</f>
        <v>31</v>
      </c>
      <c r="W74" s="33">
        <f t="array" ref="W74">IF($C$72="","",IFERROR(MAX(IF((ROW(مسودة!$C$52:$C$81)=SMALL(IF((ROW(مسودة!$C$52:$C$81)*(مسودة!$C$52:$C$81=$C$72)),ROW(مسودة!$C$52:$C$81)),ROW()-ROW(W74)+1)),مسودة!W54:'مسودة'!W$81)),0))</f>
        <v>42</v>
      </c>
      <c r="X74" s="33">
        <f t="array" ref="X74">IF($C$72="","",IFERROR(MAX(IF((ROW(مسودة!$C$52:$C$81)=SMALL(IF((ROW(مسودة!$C$52:$C$81)*(مسودة!$C$52:$C$81=$C$72)),ROW(مسودة!$C$52:$C$81)),ROW()-ROW(X74)+1)),مسودة!X54:'مسودة'!X$81)),0))</f>
        <v>73</v>
      </c>
      <c r="Y74" s="33">
        <f t="array" ref="Y74">IF($C$72="","",IFERROR(MAX(IF((ROW(مسودة!$C$52:$C$81)=SMALL(IF((ROW(مسودة!$C$52:$C$81)*(مسودة!$C$52:$C$81=$C$72)),ROW(مسودة!$C$52:$C$81)),ROW()-ROW(Y74)+1)),مسودة!Y54:'مسودة'!Y$81)),0))</f>
        <v>17</v>
      </c>
      <c r="Z74" s="33">
        <f t="array" ref="Z74">IF($C$72="","",IFERROR(MAX(IF((ROW(مسودة!$C$52:$C$81)=SMALL(IF((ROW(مسودة!$C$52:$C$81)*(مسودة!$C$52:$C$81=$C$72)),ROW(مسودة!$C$52:$C$81)),ROW()-ROW(Z74)+1)),مسودة!Z54:'مسودة'!Z$81)),0))</f>
        <v>50</v>
      </c>
      <c r="AA74" s="33">
        <f t="array" ref="AA74">IF($C$72="","",IFERROR(MAX(IF((ROW(مسودة!$C$52:$C$81)=SMALL(IF((ROW(مسودة!$C$52:$C$81)*(مسودة!$C$52:$C$81=$C$72)),ROW(مسودة!$C$52:$C$81)),ROW()-ROW(AA74)+1)),مسودة!AA54:'مسودة'!AA$81)),0))</f>
        <v>67</v>
      </c>
      <c r="AB74" s="33">
        <f t="array" ref="AB74">IF($C$72="","",IFERROR(MAX(IF((ROW(مسودة!$C$52:$C$81)=SMALL(IF((ROW(مسودة!$C$52:$C$81)*(مسودة!$C$52:$C$81=$C$72)),ROW(مسودة!$C$52:$C$81)),ROW()-ROW(AB74)+1)),مسودة!AB54:'مسودة'!AB$81)),0))</f>
        <v>25</v>
      </c>
      <c r="AC74" s="33">
        <f t="array" ref="AC74">IF($C$72="","",IFERROR(MAX(IF((ROW(مسودة!$C$52:$C$81)=SMALL(IF((ROW(مسودة!$C$52:$C$81)*(مسودة!$C$52:$C$81=$C$72)),ROW(مسودة!$C$52:$C$81)),ROW()-ROW(AC74)+1)),مسودة!AC54:'مسودة'!AC$81)),0))</f>
        <v>23</v>
      </c>
      <c r="AD74" s="33">
        <f t="array" ref="AD74">IF($C$72="","",IFERROR(MAX(IF((ROW(مسودة!$C$52:$C$81)=SMALL(IF((ROW(مسودة!$C$52:$C$81)*(مسودة!$C$52:$C$81=$C$72)),ROW(مسودة!$C$52:$C$81)),ROW()-ROW(AD74)+1)),مسودة!AD54:'مسودة'!AD$81)),0))</f>
        <v>48</v>
      </c>
      <c r="AE74" s="33">
        <f t="array" ref="AE74">IF($C$72="","",IFERROR(MAX(IF((ROW(مسودة!$C$52:$C$81)=SMALL(IF((ROW(مسودة!$C$52:$C$81)*(مسودة!$C$52:$C$81=$C$72)),ROW(مسودة!$C$52:$C$81)),ROW()-ROW(AE74)+1)),مسودة!AE54:'مسودة'!AE$81)),0))</f>
        <v>19</v>
      </c>
      <c r="AF74" s="33">
        <f t="array" ref="AF74">IF($C$72="","",IFERROR(MAX(IF((ROW(مسودة!$C$52:$C$81)=SMALL(IF((ROW(مسودة!$C$52:$C$81)*(مسودة!$C$52:$C$81=$C$72)),ROW(مسودة!$C$52:$C$81)),ROW()-ROW(AF74)+1)),مسودة!AF54:'مسودة'!AF$81)),0))</f>
        <v>32</v>
      </c>
      <c r="AG74" s="33">
        <f t="array" ref="AG74">IF($C$72="","",IFERROR(MAX(IF((ROW(مسودة!$C$52:$C$81)=SMALL(IF((ROW(مسودة!$C$52:$C$81)*(مسودة!$C$52:$C$81=$C$72)),ROW(مسودة!$C$52:$C$81)),ROW()-ROW(AG74)+1)),مسودة!AG54:'مسودة'!AG$81)),0))</f>
        <v>51</v>
      </c>
      <c r="AH74" s="33">
        <f t="array" ref="AH74">IF($C$72="","",IFERROR(MAX(IF((ROW(مسودة!$C$52:$C$81)=SMALL(IF((ROW(مسودة!$C$52:$C$81)*(مسودة!$C$52:$C$81=$C$72)),ROW(مسودة!$C$52:$C$81)),ROW()-ROW(AH74)+1)),مسودة!AH54:'مسودة'!AH$81)),0))</f>
        <v>13</v>
      </c>
      <c r="AI74" s="33">
        <f t="array" ref="AI74">IF($C$72="","",IFERROR(MAX(IF((ROW(مسودة!$C$52:$C$81)=SMALL(IF((ROW(مسودة!$C$52:$C$81)*(مسودة!$C$52:$C$81=$C$72)),ROW(مسودة!$C$52:$C$81)),ROW()-ROW(AI74)+1)),مسودة!AI54:'مسودة'!AI$81)),0))</f>
        <v>27</v>
      </c>
      <c r="AJ74" s="33">
        <f t="array" ref="AJ74">IF($C$72="","",IFERROR(MAX(IF((ROW(مسودة!$C$52:$C$81)=SMALL(IF((ROW(مسودة!$C$52:$C$81)*(مسودة!$C$52:$C$81=$C$72)),ROW(مسودة!$C$52:$C$81)),ROW()-ROW(AJ74)+1)),مسودة!AJ54:'مسودة'!AJ$81)),0))</f>
        <v>40</v>
      </c>
      <c r="AK74" s="33">
        <f t="array" ref="AK74">IF($C$72="","",IFERROR(MAX(IF((ROW(مسودة!$C$52:$C$81)=SMALL(IF((ROW(مسودة!$C$52:$C$81)*(مسودة!$C$52:$C$81=$C$72)),ROW(مسودة!$C$52:$C$81)),ROW()-ROW(AK74)+1)),مسودة!AK54:'مسودة'!AK$81)),0))</f>
        <v>10</v>
      </c>
      <c r="AL74" s="33">
        <f t="array" ref="AL74">IF($C$72="","",IFERROR(MAX(IF((ROW(مسودة!$C$52:$C$81)=SMALL(IF((ROW(مسودة!$C$52:$C$81)*(مسودة!$C$52:$C$81=$C$72)),ROW(مسودة!$C$52:$C$81)),ROW()-ROW(AL74)+1)),مسودة!AL54:'مسودة'!AL$81)),0))</f>
        <v>14</v>
      </c>
      <c r="AM74" s="33">
        <f t="array" ref="AM74">IF($C$72="","",IFERROR(MAX(IF((ROW(مسودة!$C$52:$C$81)=SMALL(IF((ROW(مسودة!$C$52:$C$81)*(مسودة!$C$52:$C$81=$C$72)),ROW(مسودة!$C$52:$C$81)),ROW()-ROW(AM74)+1)),مسودة!AM54:'مسودة'!AM$81)),0))</f>
        <v>24</v>
      </c>
      <c r="AN74" s="32">
        <f t="array" ref="AN74">IF($C$72="","",IFERROR(MAX(IF((ROW(مسودة!$C$52:$C$81)=SMALL(IF((ROW(مسودة!$C$52:$C$81)*(مسودة!$C$52:$C$81=$C$72)),ROW(مسودة!$C$52:$C$81)),ROW()-ROW(AN74)+1)),مسودة!AN54:AN$81)),0))</f>
        <v>0</v>
      </c>
      <c r="AO74" s="32">
        <f t="array" ref="AO74">IF($C$72="","",IFERROR(MAX(IF((ROW(مسودة!$C$52:$C$81)=SMALL(IF((ROW(مسودة!$C$52:$C$81)*(مسودة!$C$52:$C$81=$C$72)),ROW(مسودة!$C$52:$C$81)),ROW()-ROW(AO74)+1)),مسودة!AO54:AO$81)),0))</f>
        <v>0</v>
      </c>
      <c r="AP74" s="32" t="str">
        <f>IF(AO74&lt;50,"   ",IF(AO74&lt;65,"مقبول",IF(AO74&lt;75,"جيد",IF(AO74&lt;85,"جيدجداً",IF(AO74&lt;=100,"ممتاز","")))))</f>
        <v xml:space="preserve">   </v>
      </c>
      <c r="AQ74" s="41"/>
      <c r="AR74" s="41"/>
      <c r="AS74" s="41"/>
      <c r="AT74" s="41"/>
      <c r="AU74" s="97"/>
    </row>
    <row r="75" spans="2:47" ht="28.5" customHeight="1" thickBot="1">
      <c r="B75" s="40">
        <f t="shared" ref="B75" si="5">B72+1</f>
        <v>18</v>
      </c>
      <c r="C75" s="90" t="str">
        <f t="array" ref="C75">IF(ISERROR(INDEX(مسودة!$C$52:$AV$81,SMALL(IF((مسودة!$AU$52:$AU$81="راسب"),ROW(مسودة!$C$52:$AV$81)-MIN(ROW(مسودة!$C$52:$AV$81))+1,""),ROW(A8)),COLUMN(A8))),"",INDEX(مسودة!$C$52:$AV$81,SMALL(IF((مسودة!$AU$52:$AU$81="راسب"),ROW(مسودة!$C$52:$AV$81)-MIN(ROW(مسودة!$C$52:$AV$81))+1,""),ROW(A8)),COLUMN(A8)))</f>
        <v/>
      </c>
      <c r="D75" s="87" t="str">
        <f>IF(C75&lt;&gt;"",VLOOKUP(C75,مسودة!$C$52:$D$81,2,0),"")</f>
        <v/>
      </c>
      <c r="E75" s="87" t="str">
        <f>IF(C75&lt;&gt;"",VLOOKUP(C75,مسودة!$C$52:$E$81,3,0),"")</f>
        <v/>
      </c>
      <c r="F75" s="11" t="s">
        <v>30</v>
      </c>
      <c r="G75" s="33" t="str">
        <f t="array" ref="G75">IF($C$75="","",IFERROR(MAX(IF((ROW(مسودة!$C$52:$C$81)=SMALL(IF((ROW(مسودة!$C$52:$C$81)*(مسودة!$C$52:$C$81=$C$75)),ROW(مسودة!$C$52:$C$81)),ROW()-ROW(G75)+1)),مسودة!G52:'مسودة'!G$81)),0))</f>
        <v/>
      </c>
      <c r="H75" s="33" t="str">
        <f t="array" ref="H75">IF($C$75="","",IFERROR(MAX(IF((ROW(مسودة!$C$52:$C$81)=SMALL(IF((ROW(مسودة!$C$52:$C$81)*(مسودة!$C$52:$C$81=$C$75)),ROW(مسودة!$C$52:$C$81)),ROW()-ROW(H75)+1)),مسودة!H52:'مسودة'!H$81)),0))</f>
        <v/>
      </c>
      <c r="I75" s="33" t="str">
        <f t="array" ref="I75">IF($C$75="","",IFERROR(MAX(IF((ROW(مسودة!$C$52:$C$81)=SMALL(IF((ROW(مسودة!$C$52:$C$81)*(مسودة!$C$52:$C$81=$C$75)),ROW(مسودة!$C$52:$C$81)),ROW()-ROW(I75)+1)),مسودة!I52:'مسودة'!I$81)),0))</f>
        <v/>
      </c>
      <c r="J75" s="33" t="str">
        <f t="array" ref="J75">IF($C$75="","",IFERROR(MAX(IF((ROW(مسودة!$C$52:$C$81)=SMALL(IF((ROW(مسودة!$C$52:$C$81)*(مسودة!$C$52:$C$81=$C$75)),ROW(مسودة!$C$52:$C$81)),ROW()-ROW(J75)+1)),مسودة!J52:'مسودة'!J$81)),0))</f>
        <v/>
      </c>
      <c r="K75" s="33" t="str">
        <f t="array" ref="K75">IF($C$75="","",IFERROR(MAX(IF((ROW(مسودة!$C$52:$C$81)=SMALL(IF((ROW(مسودة!$C$52:$C$81)*(مسودة!$C$52:$C$81=$C$75)),ROW(مسودة!$C$52:$C$81)),ROW()-ROW(K75)+1)),مسودة!K52:'مسودة'!K$81)),0))</f>
        <v/>
      </c>
      <c r="L75" s="33" t="str">
        <f t="array" ref="L75">IF($C$75="","",IFERROR(MAX(IF((ROW(مسودة!$C$52:$C$81)=SMALL(IF((ROW(مسودة!$C$52:$C$81)*(مسودة!$C$52:$C$81=$C$75)),ROW(مسودة!$C$52:$C$81)),ROW()-ROW(L75)+1)),مسودة!L52:'مسودة'!L$81)),0))</f>
        <v/>
      </c>
      <c r="M75" s="33" t="str">
        <f t="array" ref="M75">IF($C$75="","",IFERROR(MAX(IF((ROW(مسودة!$C$52:$C$81)=SMALL(IF((ROW(مسودة!$C$52:$C$81)*(مسودة!$C$52:$C$81=$C$75)),ROW(مسودة!$C$52:$C$81)),ROW()-ROW(M75)+1)),مسودة!M52:'مسودة'!M$81)),0))</f>
        <v/>
      </c>
      <c r="N75" s="33" t="str">
        <f t="array" ref="N75">IF($C$75="","",IFERROR(MAX(IF((ROW(مسودة!$C$52:$C$81)=SMALL(IF((ROW(مسودة!$C$52:$C$81)*(مسودة!$C$52:$C$81=$C$75)),ROW(مسودة!$C$52:$C$81)),ROW()-ROW(N75)+1)),مسودة!N52:'مسودة'!N$81)),0))</f>
        <v/>
      </c>
      <c r="O75" s="33" t="str">
        <f t="array" ref="O75">IF($C$75="","",IFERROR(MAX(IF((ROW(مسودة!$C$52:$C$81)=SMALL(IF((ROW(مسودة!$C$52:$C$81)*(مسودة!$C$52:$C$81=$C$75)),ROW(مسودة!$C$52:$C$81)),ROW()-ROW(O75)+1)),مسودة!O52:'مسودة'!O$81)),0))</f>
        <v/>
      </c>
      <c r="P75" s="33" t="str">
        <f t="array" ref="P75">IF($C$75="","",IFERROR(MAX(IF((ROW(مسودة!$C$52:$C$81)=SMALL(IF((ROW(مسودة!$C$52:$C$81)*(مسودة!$C$52:$C$81=$C$75)),ROW(مسودة!$C$52:$C$81)),ROW()-ROW(P75)+1)),مسودة!P52:'مسودة'!P$81)),0))</f>
        <v/>
      </c>
      <c r="Q75" s="33" t="str">
        <f t="array" ref="Q75">IF($C$75="","",IFERROR(MAX(IF((ROW(مسودة!$C$52:$C$81)=SMALL(IF((ROW(مسودة!$C$52:$C$81)*(مسودة!$C$52:$C$81=$C$75)),ROW(مسودة!$C$52:$C$81)),ROW()-ROW(Q75)+1)),مسودة!Q52:'مسودة'!Q$81)),0))</f>
        <v/>
      </c>
      <c r="R75" s="33" t="str">
        <f t="array" ref="R75">IF($C$75="","",IFERROR(MAX(IF((ROW(مسودة!$C$52:$C$81)=SMALL(IF((ROW(مسودة!$C$52:$C$81)*(مسودة!$C$52:$C$81=$C$75)),ROW(مسودة!$C$52:$C$81)),ROW()-ROW(R75)+1)),مسودة!R52:'مسودة'!R$81)),0))</f>
        <v/>
      </c>
      <c r="S75" s="33" t="str">
        <f t="array" ref="S75">IF($C$75="","",IFERROR(MAX(IF((ROW(مسودة!$C$52:$C$81)=SMALL(IF((ROW(مسودة!$C$52:$C$81)*(مسودة!$C$52:$C$81=$C$75)),ROW(مسودة!$C$52:$C$81)),ROW()-ROW(S75)+1)),مسودة!S52:'مسودة'!S$81)),0))</f>
        <v/>
      </c>
      <c r="T75" s="33" t="str">
        <f t="array" ref="T75">IF($C$75="","",IFERROR(MAX(IF((ROW(مسودة!$C$52:$C$81)=SMALL(IF((ROW(مسودة!$C$52:$C$81)*(مسودة!$C$52:$C$81=$C$75)),ROW(مسودة!$C$52:$C$81)),ROW()-ROW(T75)+1)),مسودة!T52:'مسودة'!T$81)),0))</f>
        <v/>
      </c>
      <c r="U75" s="33" t="str">
        <f t="array" ref="U75">IF($C$75="","",IFERROR(MAX(IF((ROW(مسودة!$C$52:$C$81)=SMALL(IF((ROW(مسودة!$C$52:$C$81)*(مسودة!$C$52:$C$81=$C$75)),ROW(مسودة!$C$52:$C$81)),ROW()-ROW(U75)+1)),مسودة!U52:'مسودة'!U$81)),0))</f>
        <v/>
      </c>
      <c r="V75" s="33" t="str">
        <f t="array" ref="V75">IF($C$75="","",IFERROR(MAX(IF((ROW(مسودة!$C$52:$C$81)=SMALL(IF((ROW(مسودة!$C$52:$C$81)*(مسودة!$C$52:$C$81=$C$75)),ROW(مسودة!$C$52:$C$81)),ROW()-ROW(V75)+1)),مسودة!V52:'مسودة'!V$81)),0))</f>
        <v/>
      </c>
      <c r="W75" s="33" t="str">
        <f t="array" ref="W75">IF($C$75="","",IFERROR(MAX(IF((ROW(مسودة!$C$52:$C$81)=SMALL(IF((ROW(مسودة!$C$52:$C$81)*(مسودة!$C$52:$C$81=$C$75)),ROW(مسودة!$C$52:$C$81)),ROW()-ROW(W75)+1)),مسودة!W52:'مسودة'!W$81)),0))</f>
        <v/>
      </c>
      <c r="X75" s="33" t="str">
        <f t="array" ref="X75">IF($C$75="","",IFERROR(MAX(IF((ROW(مسودة!$C$52:$C$81)=SMALL(IF((ROW(مسودة!$C$52:$C$81)*(مسودة!$C$52:$C$81=$C$75)),ROW(مسودة!$C$52:$C$81)),ROW()-ROW(X75)+1)),مسودة!X52:'مسودة'!X$81)),0))</f>
        <v/>
      </c>
      <c r="Y75" s="33" t="str">
        <f t="array" ref="Y75">IF($C$75="","",IFERROR(MAX(IF((ROW(مسودة!$C$52:$C$81)=SMALL(IF((ROW(مسودة!$C$52:$C$81)*(مسودة!$C$52:$C$81=$C$75)),ROW(مسودة!$C$52:$C$81)),ROW()-ROW(Y75)+1)),مسودة!Y52:'مسودة'!Y$81)),0))</f>
        <v/>
      </c>
      <c r="Z75" s="33" t="str">
        <f t="array" ref="Z75">IF($C$75="","",IFERROR(MAX(IF((ROW(مسودة!$C$52:$C$81)=SMALL(IF((ROW(مسودة!$C$52:$C$81)*(مسودة!$C$52:$C$81=$C$75)),ROW(مسودة!$C$52:$C$81)),ROW()-ROW(Z75)+1)),مسودة!Z52:'مسودة'!Z$81)),0))</f>
        <v/>
      </c>
      <c r="AA75" s="33" t="str">
        <f t="array" ref="AA75">IF($C$75="","",IFERROR(MAX(IF((ROW(مسودة!$C$52:$C$81)=SMALL(IF((ROW(مسودة!$C$52:$C$81)*(مسودة!$C$52:$C$81=$C$75)),ROW(مسودة!$C$52:$C$81)),ROW()-ROW(AA75)+1)),مسودة!AA52:'مسودة'!AA$81)),0))</f>
        <v/>
      </c>
      <c r="AB75" s="33" t="str">
        <f t="array" ref="AB75">IF($C$75="","",IFERROR(MAX(IF((ROW(مسودة!$C$52:$C$81)=SMALL(IF((ROW(مسودة!$C$52:$C$81)*(مسودة!$C$52:$C$81=$C$75)),ROW(مسودة!$C$52:$C$81)),ROW()-ROW(AB75)+1)),مسودة!AB52:'مسودة'!AB$81)),0))</f>
        <v/>
      </c>
      <c r="AC75" s="33" t="str">
        <f t="array" ref="AC75">IF($C$75="","",IFERROR(MAX(IF((ROW(مسودة!$C$52:$C$81)=SMALL(IF((ROW(مسودة!$C$52:$C$81)*(مسودة!$C$52:$C$81=$C$75)),ROW(مسودة!$C$52:$C$81)),ROW()-ROW(AC75)+1)),مسودة!AC52:'مسودة'!AC$81)),0))</f>
        <v/>
      </c>
      <c r="AD75" s="33" t="str">
        <f t="array" ref="AD75">IF($C$75="","",IFERROR(MAX(IF((ROW(مسودة!$C$52:$C$81)=SMALL(IF((ROW(مسودة!$C$52:$C$81)*(مسودة!$C$52:$C$81=$C$75)),ROW(مسودة!$C$52:$C$81)),ROW()-ROW(AD75)+1)),مسودة!AD52:'مسودة'!AD$81)),0))</f>
        <v/>
      </c>
      <c r="AE75" s="33" t="str">
        <f t="array" ref="AE75">IF($C$75="","",IFERROR(MAX(IF((ROW(مسودة!$C$52:$C$81)=SMALL(IF((ROW(مسودة!$C$52:$C$81)*(مسودة!$C$52:$C$81=$C$75)),ROW(مسودة!$C$52:$C$81)),ROW()-ROW(AE75)+1)),مسودة!AE52:'مسودة'!AE$81)),0))</f>
        <v/>
      </c>
      <c r="AF75" s="33" t="str">
        <f t="array" ref="AF75">IF($C$75="","",IFERROR(MAX(IF((ROW(مسودة!$C$52:$C$81)=SMALL(IF((ROW(مسودة!$C$52:$C$81)*(مسودة!$C$52:$C$81=$C$75)),ROW(مسودة!$C$52:$C$81)),ROW()-ROW(AF75)+1)),مسودة!AF52:'مسودة'!AF$81)),0))</f>
        <v/>
      </c>
      <c r="AG75" s="33" t="str">
        <f t="array" ref="AG75">IF($C$75="","",IFERROR(MAX(IF((ROW(مسودة!$C$52:$C$81)=SMALL(IF((ROW(مسودة!$C$52:$C$81)*(مسودة!$C$52:$C$81=$C$75)),ROW(مسودة!$C$52:$C$81)),ROW()-ROW(AG75)+1)),مسودة!AG52:'مسودة'!AG$81)),0))</f>
        <v/>
      </c>
      <c r="AH75" s="33" t="str">
        <f t="array" ref="AH75">IF($C$75="","",IFERROR(MAX(IF((ROW(مسودة!$C$52:$C$81)=SMALL(IF((ROW(مسودة!$C$52:$C$81)*(مسودة!$C$52:$C$81=$C$75)),ROW(مسودة!$C$52:$C$81)),ROW()-ROW(AH75)+1)),مسودة!AH52:'مسودة'!AH$81)),0))</f>
        <v/>
      </c>
      <c r="AI75" s="33" t="str">
        <f t="array" ref="AI75">IF($C$75="","",IFERROR(MAX(IF((ROW(مسودة!$C$52:$C$81)=SMALL(IF((ROW(مسودة!$C$52:$C$81)*(مسودة!$C$52:$C$81=$C$75)),ROW(مسودة!$C$52:$C$81)),ROW()-ROW(AI75)+1)),مسودة!AI52:'مسودة'!AI$81)),0))</f>
        <v/>
      </c>
      <c r="AJ75" s="33" t="str">
        <f t="array" ref="AJ75">IF($C$75="","",IFERROR(MAX(IF((ROW(مسودة!$C$52:$C$81)=SMALL(IF((ROW(مسودة!$C$52:$C$81)*(مسودة!$C$52:$C$81=$C$75)),ROW(مسودة!$C$52:$C$81)),ROW()-ROW(AJ75)+1)),مسودة!AJ52:'مسودة'!AJ$81)),0))</f>
        <v/>
      </c>
      <c r="AK75" s="33" t="str">
        <f t="array" ref="AK75">IF($C$75="","",IFERROR(MAX(IF((ROW(مسودة!$C$52:$C$81)=SMALL(IF((ROW(مسودة!$C$52:$C$81)*(مسودة!$C$52:$C$81=$C$75)),ROW(مسودة!$C$52:$C$81)),ROW()-ROW(AK75)+1)),مسودة!AK52:'مسودة'!AK$81)),0))</f>
        <v/>
      </c>
      <c r="AL75" s="33" t="str">
        <f t="array" ref="AL75">IF($C$75="","",IFERROR(MAX(IF((ROW(مسودة!$C$52:$C$81)=SMALL(IF((ROW(مسودة!$C$52:$C$81)*(مسودة!$C$52:$C$81=$C$75)),ROW(مسودة!$C$52:$C$81)),ROW()-ROW(AL75)+1)),مسودة!AL52:'مسودة'!AL$81)),0))</f>
        <v/>
      </c>
      <c r="AM75" s="33" t="str">
        <f t="array" ref="AM75">IF($C$75="","",IFERROR(MAX(IF((ROW(مسودة!$C$52:$C$81)=SMALL(IF((ROW(مسودة!$C$52:$C$81)*(مسودة!$C$52:$C$81=$C$75)),ROW(مسودة!$C$52:$C$81)),ROW()-ROW(AM75)+1)),مسودة!AM52:'مسودة'!AM$81)),0))</f>
        <v/>
      </c>
      <c r="AN75" s="46"/>
      <c r="AO75" s="46"/>
      <c r="AP75" s="47"/>
      <c r="AQ75" s="41"/>
      <c r="AR75" s="41"/>
      <c r="AS75" s="41"/>
      <c r="AT75" s="41"/>
      <c r="AU75" s="95" t="str">
        <f>IFERROR(LOOKUP(2,1/((مسودة!$C$52:$C$81=C75)*(مسودة!$F$52:$F$81=F75)),مسودة!$AV$52:$AV$81),"")</f>
        <v/>
      </c>
    </row>
    <row r="76" spans="2:47" ht="28.5" customHeight="1" thickBot="1">
      <c r="B76" s="40"/>
      <c r="C76" s="91"/>
      <c r="D76" s="43"/>
      <c r="E76" s="43"/>
      <c r="F76" s="11" t="s">
        <v>31</v>
      </c>
      <c r="G76" s="33" t="str">
        <f t="array" ref="G76">IF($C$75="","",IFERROR(MAX(IF((ROW(مسودة!$C$52:$C$81)=SMALL(IF((ROW(مسودة!$C$52:$C$81)*(مسودة!$C$52:$C$81=$C$75)),ROW(مسودة!$C$52:$C$81)),ROW()-ROW(G76)+1)),مسودة!G53:'مسودة'!G$81)),0))</f>
        <v/>
      </c>
      <c r="H76" s="33" t="str">
        <f t="array" ref="H76">IF($C$75="","",IFERROR(MAX(IF((ROW(مسودة!$C$52:$C$81)=SMALL(IF((ROW(مسودة!$C$52:$C$81)*(مسودة!$C$52:$C$81=$C$75)),ROW(مسودة!$C$52:$C$81)),ROW()-ROW(H76)+1)),مسودة!H53:'مسودة'!H$81)),0))</f>
        <v/>
      </c>
      <c r="I76" s="33" t="str">
        <f t="array" ref="I76">IF($C$75="","",IFERROR(MAX(IF((ROW(مسودة!$C$52:$C$81)=SMALL(IF((ROW(مسودة!$C$52:$C$81)*(مسودة!$C$52:$C$81=$C$75)),ROW(مسودة!$C$52:$C$81)),ROW()-ROW(I76)+1)),مسودة!I53:'مسودة'!I$81)),0))</f>
        <v/>
      </c>
      <c r="J76" s="33" t="str">
        <f t="array" ref="J76">IF($C$75="","",IFERROR(MAX(IF((ROW(مسودة!$C$52:$C$81)=SMALL(IF((ROW(مسودة!$C$52:$C$81)*(مسودة!$C$52:$C$81=$C$75)),ROW(مسودة!$C$52:$C$81)),ROW()-ROW(J76)+1)),مسودة!J53:'مسودة'!J$81)),0))</f>
        <v/>
      </c>
      <c r="K76" s="33" t="str">
        <f t="array" ref="K76">IF($C$75="","",IFERROR(MAX(IF((ROW(مسودة!$C$52:$C$81)=SMALL(IF((ROW(مسودة!$C$52:$C$81)*(مسودة!$C$52:$C$81=$C$75)),ROW(مسودة!$C$52:$C$81)),ROW()-ROW(K76)+1)),مسودة!K53:'مسودة'!K$81)),0))</f>
        <v/>
      </c>
      <c r="L76" s="33" t="str">
        <f t="array" ref="L76">IF($C$75="","",IFERROR(MAX(IF((ROW(مسودة!$C$52:$C$81)=SMALL(IF((ROW(مسودة!$C$52:$C$81)*(مسودة!$C$52:$C$81=$C$75)),ROW(مسودة!$C$52:$C$81)),ROW()-ROW(L76)+1)),مسودة!L53:'مسودة'!L$81)),0))</f>
        <v/>
      </c>
      <c r="M76" s="33" t="str">
        <f t="array" ref="M76">IF($C$75="","",IFERROR(MAX(IF((ROW(مسودة!$C$52:$C$81)=SMALL(IF((ROW(مسودة!$C$52:$C$81)*(مسودة!$C$52:$C$81=$C$75)),ROW(مسودة!$C$52:$C$81)),ROW()-ROW(M76)+1)),مسودة!M53:'مسودة'!M$81)),0))</f>
        <v/>
      </c>
      <c r="N76" s="33" t="str">
        <f t="array" ref="N76">IF($C$75="","",IFERROR(MAX(IF((ROW(مسودة!$C$52:$C$81)=SMALL(IF((ROW(مسودة!$C$52:$C$81)*(مسودة!$C$52:$C$81=$C$75)),ROW(مسودة!$C$52:$C$81)),ROW()-ROW(N76)+1)),مسودة!N53:'مسودة'!N$81)),0))</f>
        <v/>
      </c>
      <c r="O76" s="33" t="str">
        <f t="array" ref="O76">IF($C$75="","",IFERROR(MAX(IF((ROW(مسودة!$C$52:$C$81)=SMALL(IF((ROW(مسودة!$C$52:$C$81)*(مسودة!$C$52:$C$81=$C$75)),ROW(مسودة!$C$52:$C$81)),ROW()-ROW(O76)+1)),مسودة!O53:'مسودة'!O$81)),0))</f>
        <v/>
      </c>
      <c r="P76" s="33" t="str">
        <f t="array" ref="P76">IF($C$75="","",IFERROR(MAX(IF((ROW(مسودة!$C$52:$C$81)=SMALL(IF((ROW(مسودة!$C$52:$C$81)*(مسودة!$C$52:$C$81=$C$75)),ROW(مسودة!$C$52:$C$81)),ROW()-ROW(P76)+1)),مسودة!P53:'مسودة'!P$81)),0))</f>
        <v/>
      </c>
      <c r="Q76" s="33" t="str">
        <f t="array" ref="Q76">IF($C$75="","",IFERROR(MAX(IF((ROW(مسودة!$C$52:$C$81)=SMALL(IF((ROW(مسودة!$C$52:$C$81)*(مسودة!$C$52:$C$81=$C$75)),ROW(مسودة!$C$52:$C$81)),ROW()-ROW(Q76)+1)),مسودة!Q53:'مسودة'!Q$81)),0))</f>
        <v/>
      </c>
      <c r="R76" s="33" t="str">
        <f t="array" ref="R76">IF($C$75="","",IFERROR(MAX(IF((ROW(مسودة!$C$52:$C$81)=SMALL(IF((ROW(مسودة!$C$52:$C$81)*(مسودة!$C$52:$C$81=$C$75)),ROW(مسودة!$C$52:$C$81)),ROW()-ROW(R76)+1)),مسودة!R53:'مسودة'!R$81)),0))</f>
        <v/>
      </c>
      <c r="S76" s="33" t="str">
        <f t="array" ref="S76">IF($C$75="","",IFERROR(MAX(IF((ROW(مسودة!$C$52:$C$81)=SMALL(IF((ROW(مسودة!$C$52:$C$81)*(مسودة!$C$52:$C$81=$C$75)),ROW(مسودة!$C$52:$C$81)),ROW()-ROW(S76)+1)),مسودة!S53:'مسودة'!S$81)),0))</f>
        <v/>
      </c>
      <c r="T76" s="33" t="str">
        <f t="array" ref="T76">IF($C$75="","",IFERROR(MAX(IF((ROW(مسودة!$C$52:$C$81)=SMALL(IF((ROW(مسودة!$C$52:$C$81)*(مسودة!$C$52:$C$81=$C$75)),ROW(مسودة!$C$52:$C$81)),ROW()-ROW(T76)+1)),مسودة!T53:'مسودة'!T$81)),0))</f>
        <v/>
      </c>
      <c r="U76" s="33" t="str">
        <f t="array" ref="U76">IF($C$75="","",IFERROR(MAX(IF((ROW(مسودة!$C$52:$C$81)=SMALL(IF((ROW(مسودة!$C$52:$C$81)*(مسودة!$C$52:$C$81=$C$75)),ROW(مسودة!$C$52:$C$81)),ROW()-ROW(U76)+1)),مسودة!U53:'مسودة'!U$81)),0))</f>
        <v/>
      </c>
      <c r="V76" s="33" t="str">
        <f t="array" ref="V76">IF($C$75="","",IFERROR(MAX(IF((ROW(مسودة!$C$52:$C$81)=SMALL(IF((ROW(مسودة!$C$52:$C$81)*(مسودة!$C$52:$C$81=$C$75)),ROW(مسودة!$C$52:$C$81)),ROW()-ROW(V76)+1)),مسودة!V53:'مسودة'!V$81)),0))</f>
        <v/>
      </c>
      <c r="W76" s="33" t="str">
        <f t="array" ref="W76">IF($C$75="","",IFERROR(MAX(IF((ROW(مسودة!$C$52:$C$81)=SMALL(IF((ROW(مسودة!$C$52:$C$81)*(مسودة!$C$52:$C$81=$C$75)),ROW(مسودة!$C$52:$C$81)),ROW()-ROW(W76)+1)),مسودة!W53:'مسودة'!W$81)),0))</f>
        <v/>
      </c>
      <c r="X76" s="33" t="str">
        <f t="array" ref="X76">IF($C$75="","",IFERROR(MAX(IF((ROW(مسودة!$C$52:$C$81)=SMALL(IF((ROW(مسودة!$C$52:$C$81)*(مسودة!$C$52:$C$81=$C$75)),ROW(مسودة!$C$52:$C$81)),ROW()-ROW(X76)+1)),مسودة!X53:'مسودة'!X$81)),0))</f>
        <v/>
      </c>
      <c r="Y76" s="33" t="str">
        <f t="array" ref="Y76">IF($C$75="","",IFERROR(MAX(IF((ROW(مسودة!$C$52:$C$81)=SMALL(IF((ROW(مسودة!$C$52:$C$81)*(مسودة!$C$52:$C$81=$C$75)),ROW(مسودة!$C$52:$C$81)),ROW()-ROW(Y76)+1)),مسودة!Y53:'مسودة'!Y$81)),0))</f>
        <v/>
      </c>
      <c r="Z76" s="33" t="str">
        <f t="array" ref="Z76">IF($C$75="","",IFERROR(MAX(IF((ROW(مسودة!$C$52:$C$81)=SMALL(IF((ROW(مسودة!$C$52:$C$81)*(مسودة!$C$52:$C$81=$C$75)),ROW(مسودة!$C$52:$C$81)),ROW()-ROW(Z76)+1)),مسودة!Z53:'مسودة'!Z$81)),0))</f>
        <v/>
      </c>
      <c r="AA76" s="33" t="str">
        <f t="array" ref="AA76">IF($C$75="","",IFERROR(MAX(IF((ROW(مسودة!$C$52:$C$81)=SMALL(IF((ROW(مسودة!$C$52:$C$81)*(مسودة!$C$52:$C$81=$C$75)),ROW(مسودة!$C$52:$C$81)),ROW()-ROW(AA76)+1)),مسودة!AA53:'مسودة'!AA$81)),0))</f>
        <v/>
      </c>
      <c r="AB76" s="33" t="str">
        <f t="array" ref="AB76">IF($C$75="","",IFERROR(MAX(IF((ROW(مسودة!$C$52:$C$81)=SMALL(IF((ROW(مسودة!$C$52:$C$81)*(مسودة!$C$52:$C$81=$C$75)),ROW(مسودة!$C$52:$C$81)),ROW()-ROW(AB76)+1)),مسودة!AB53:'مسودة'!AB$81)),0))</f>
        <v/>
      </c>
      <c r="AC76" s="33" t="str">
        <f t="array" ref="AC76">IF($C$75="","",IFERROR(MAX(IF((ROW(مسودة!$C$52:$C$81)=SMALL(IF((ROW(مسودة!$C$52:$C$81)*(مسودة!$C$52:$C$81=$C$75)),ROW(مسودة!$C$52:$C$81)),ROW()-ROW(AC76)+1)),مسودة!AC53:'مسودة'!AC$81)),0))</f>
        <v/>
      </c>
      <c r="AD76" s="33" t="str">
        <f t="array" ref="AD76">IF($C$75="","",IFERROR(MAX(IF((ROW(مسودة!$C$52:$C$81)=SMALL(IF((ROW(مسودة!$C$52:$C$81)*(مسودة!$C$52:$C$81=$C$75)),ROW(مسودة!$C$52:$C$81)),ROW()-ROW(AD76)+1)),مسودة!AD53:'مسودة'!AD$81)),0))</f>
        <v/>
      </c>
      <c r="AE76" s="33" t="str">
        <f t="array" ref="AE76">IF($C$75="","",IFERROR(MAX(IF((ROW(مسودة!$C$52:$C$81)=SMALL(IF((ROW(مسودة!$C$52:$C$81)*(مسودة!$C$52:$C$81=$C$75)),ROW(مسودة!$C$52:$C$81)),ROW()-ROW(AE76)+1)),مسودة!AE53:'مسودة'!AE$81)),0))</f>
        <v/>
      </c>
      <c r="AF76" s="33" t="str">
        <f t="array" ref="AF76">IF($C$75="","",IFERROR(MAX(IF((ROW(مسودة!$C$52:$C$81)=SMALL(IF((ROW(مسودة!$C$52:$C$81)*(مسودة!$C$52:$C$81=$C$75)),ROW(مسودة!$C$52:$C$81)),ROW()-ROW(AF76)+1)),مسودة!AF53:'مسودة'!AF$81)),0))</f>
        <v/>
      </c>
      <c r="AG76" s="33" t="str">
        <f t="array" ref="AG76">IF($C$75="","",IFERROR(MAX(IF((ROW(مسودة!$C$52:$C$81)=SMALL(IF((ROW(مسودة!$C$52:$C$81)*(مسودة!$C$52:$C$81=$C$75)),ROW(مسودة!$C$52:$C$81)),ROW()-ROW(AG76)+1)),مسودة!AG53:'مسودة'!AG$81)),0))</f>
        <v/>
      </c>
      <c r="AH76" s="33" t="str">
        <f t="array" ref="AH76">IF($C$75="","",IFERROR(MAX(IF((ROW(مسودة!$C$52:$C$81)=SMALL(IF((ROW(مسودة!$C$52:$C$81)*(مسودة!$C$52:$C$81=$C$75)),ROW(مسودة!$C$52:$C$81)),ROW()-ROW(AH76)+1)),مسودة!AH53:'مسودة'!AH$81)),0))</f>
        <v/>
      </c>
      <c r="AI76" s="33" t="str">
        <f t="array" ref="AI76">IF($C$75="","",IFERROR(MAX(IF((ROW(مسودة!$C$52:$C$81)=SMALL(IF((ROW(مسودة!$C$52:$C$81)*(مسودة!$C$52:$C$81=$C$75)),ROW(مسودة!$C$52:$C$81)),ROW()-ROW(AI76)+1)),مسودة!AI53:'مسودة'!AI$81)),0))</f>
        <v/>
      </c>
      <c r="AJ76" s="33" t="str">
        <f t="array" ref="AJ76">IF($C$75="","",IFERROR(MAX(IF((ROW(مسودة!$C$52:$C$81)=SMALL(IF((ROW(مسودة!$C$52:$C$81)*(مسودة!$C$52:$C$81=$C$75)),ROW(مسودة!$C$52:$C$81)),ROW()-ROW(AJ76)+1)),مسودة!AJ53:'مسودة'!AJ$81)),0))</f>
        <v/>
      </c>
      <c r="AK76" s="33" t="str">
        <f t="array" ref="AK76">IF($C$75="","",IFERROR(MAX(IF((ROW(مسودة!$C$52:$C$81)=SMALL(IF((ROW(مسودة!$C$52:$C$81)*(مسودة!$C$52:$C$81=$C$75)),ROW(مسودة!$C$52:$C$81)),ROW()-ROW(AK76)+1)),مسودة!AK53:'مسودة'!AK$81)),0))</f>
        <v/>
      </c>
      <c r="AL76" s="33" t="str">
        <f t="array" ref="AL76">IF($C$75="","",IFERROR(MAX(IF((ROW(مسودة!$C$52:$C$81)=SMALL(IF((ROW(مسودة!$C$52:$C$81)*(مسودة!$C$52:$C$81=$C$75)),ROW(مسودة!$C$52:$C$81)),ROW()-ROW(AL76)+1)),مسودة!AL53:'مسودة'!AL$81)),0))</f>
        <v/>
      </c>
      <c r="AM76" s="33" t="str">
        <f t="array" ref="AM76">IF($C$75="","",IFERROR(MAX(IF((ROW(مسودة!$C$52:$C$81)=SMALL(IF((ROW(مسودة!$C$52:$C$81)*(مسودة!$C$52:$C$81=$C$75)),ROW(مسودة!$C$52:$C$81)),ROW()-ROW(AM76)+1)),مسودة!AM53:'مسودة'!AM$81)),0))</f>
        <v/>
      </c>
      <c r="AN76" s="46"/>
      <c r="AO76" s="46"/>
      <c r="AP76" s="48"/>
      <c r="AQ76" s="41"/>
      <c r="AR76" s="41"/>
      <c r="AS76" s="41"/>
      <c r="AT76" s="41"/>
      <c r="AU76" s="96"/>
    </row>
    <row r="77" spans="2:47" ht="36" customHeight="1" thickBot="1">
      <c r="B77" s="40"/>
      <c r="C77" s="85"/>
      <c r="D77" s="43"/>
      <c r="E77" s="43"/>
      <c r="F77" s="14" t="s">
        <v>32</v>
      </c>
      <c r="G77" s="33" t="str">
        <f t="array" ref="G77">IF($C$75="","",IFERROR(MAX(IF((ROW(مسودة!$C$52:$C$81)=SMALL(IF((ROW(مسودة!$C$52:$C$81)*(مسودة!$C$52:$C$81=$C$75)),ROW(مسودة!$C$52:$C$81)),ROW()-ROW(G77)+1)),مسودة!G54:'مسودة'!G$81)),0))</f>
        <v/>
      </c>
      <c r="H77" s="33" t="str">
        <f t="array" ref="H77">IF($C$75="","",IFERROR(MAX(IF((ROW(مسودة!$C$52:$C$81)=SMALL(IF((ROW(مسودة!$C$52:$C$81)*(مسودة!$C$52:$C$81=$C$75)),ROW(مسودة!$C$52:$C$81)),ROW()-ROW(H77)+1)),مسودة!H54:'مسودة'!H$81)),0))</f>
        <v/>
      </c>
      <c r="I77" s="33" t="str">
        <f t="array" ref="I77">IF($C$75="","",IFERROR(MAX(IF((ROW(مسودة!$C$52:$C$81)=SMALL(IF((ROW(مسودة!$C$52:$C$81)*(مسودة!$C$52:$C$81=$C$75)),ROW(مسودة!$C$52:$C$81)),ROW()-ROW(I77)+1)),مسودة!I54:'مسودة'!I$81)),0))</f>
        <v/>
      </c>
      <c r="J77" s="33" t="str">
        <f t="array" ref="J77">IF($C$75="","",IFERROR(MAX(IF((ROW(مسودة!$C$52:$C$81)=SMALL(IF((ROW(مسودة!$C$52:$C$81)*(مسودة!$C$52:$C$81=$C$75)),ROW(مسودة!$C$52:$C$81)),ROW()-ROW(J77)+1)),مسودة!J54:'مسودة'!J$81)),0))</f>
        <v/>
      </c>
      <c r="K77" s="33" t="str">
        <f t="array" ref="K77">IF($C$75="","",IFERROR(MAX(IF((ROW(مسودة!$C$52:$C$81)=SMALL(IF((ROW(مسودة!$C$52:$C$81)*(مسودة!$C$52:$C$81=$C$75)),ROW(مسودة!$C$52:$C$81)),ROW()-ROW(K77)+1)),مسودة!K54:'مسودة'!K$81)),0))</f>
        <v/>
      </c>
      <c r="L77" s="33" t="str">
        <f t="array" ref="L77">IF($C$75="","",IFERROR(MAX(IF((ROW(مسودة!$C$52:$C$81)=SMALL(IF((ROW(مسودة!$C$52:$C$81)*(مسودة!$C$52:$C$81=$C$75)),ROW(مسودة!$C$52:$C$81)),ROW()-ROW(L77)+1)),مسودة!L54:'مسودة'!L$81)),0))</f>
        <v/>
      </c>
      <c r="M77" s="33" t="str">
        <f t="array" ref="M77">IF($C$75="","",IFERROR(MAX(IF((ROW(مسودة!$C$52:$C$81)=SMALL(IF((ROW(مسودة!$C$52:$C$81)*(مسودة!$C$52:$C$81=$C$75)),ROW(مسودة!$C$52:$C$81)),ROW()-ROW(M77)+1)),مسودة!M54:'مسودة'!M$81)),0))</f>
        <v/>
      </c>
      <c r="N77" s="33" t="str">
        <f t="array" ref="N77">IF($C$75="","",IFERROR(MAX(IF((ROW(مسودة!$C$52:$C$81)=SMALL(IF((ROW(مسودة!$C$52:$C$81)*(مسودة!$C$52:$C$81=$C$75)),ROW(مسودة!$C$52:$C$81)),ROW()-ROW(N77)+1)),مسودة!N54:'مسودة'!N$81)),0))</f>
        <v/>
      </c>
      <c r="O77" s="33" t="str">
        <f t="array" ref="O77">IF($C$75="","",IFERROR(MAX(IF((ROW(مسودة!$C$52:$C$81)=SMALL(IF((ROW(مسودة!$C$52:$C$81)*(مسودة!$C$52:$C$81=$C$75)),ROW(مسودة!$C$52:$C$81)),ROW()-ROW(O77)+1)),مسودة!O54:'مسودة'!O$81)),0))</f>
        <v/>
      </c>
      <c r="P77" s="33" t="str">
        <f t="array" ref="P77">IF($C$75="","",IFERROR(MAX(IF((ROW(مسودة!$C$52:$C$81)=SMALL(IF((ROW(مسودة!$C$52:$C$81)*(مسودة!$C$52:$C$81=$C$75)),ROW(مسودة!$C$52:$C$81)),ROW()-ROW(P77)+1)),مسودة!P54:'مسودة'!P$81)),0))</f>
        <v/>
      </c>
      <c r="Q77" s="33" t="str">
        <f t="array" ref="Q77">IF($C$75="","",IFERROR(MAX(IF((ROW(مسودة!$C$52:$C$81)=SMALL(IF((ROW(مسودة!$C$52:$C$81)*(مسودة!$C$52:$C$81=$C$75)),ROW(مسودة!$C$52:$C$81)),ROW()-ROW(Q77)+1)),مسودة!Q54:'مسودة'!Q$81)),0))</f>
        <v/>
      </c>
      <c r="R77" s="33" t="str">
        <f t="array" ref="R77">IF($C$75="","",IFERROR(MAX(IF((ROW(مسودة!$C$52:$C$81)=SMALL(IF((ROW(مسودة!$C$52:$C$81)*(مسودة!$C$52:$C$81=$C$75)),ROW(مسودة!$C$52:$C$81)),ROW()-ROW(R77)+1)),مسودة!R54:'مسودة'!R$81)),0))</f>
        <v/>
      </c>
      <c r="S77" s="33" t="str">
        <f t="array" ref="S77">IF($C$75="","",IFERROR(MAX(IF((ROW(مسودة!$C$52:$C$81)=SMALL(IF((ROW(مسودة!$C$52:$C$81)*(مسودة!$C$52:$C$81=$C$75)),ROW(مسودة!$C$52:$C$81)),ROW()-ROW(S77)+1)),مسودة!S54:'مسودة'!S$81)),0))</f>
        <v/>
      </c>
      <c r="T77" s="33" t="str">
        <f t="array" ref="T77">IF($C$75="","",IFERROR(MAX(IF((ROW(مسودة!$C$52:$C$81)=SMALL(IF((ROW(مسودة!$C$52:$C$81)*(مسودة!$C$52:$C$81=$C$75)),ROW(مسودة!$C$52:$C$81)),ROW()-ROW(T77)+1)),مسودة!T54:'مسودة'!T$81)),0))</f>
        <v/>
      </c>
      <c r="U77" s="33" t="str">
        <f t="array" ref="U77">IF($C$75="","",IFERROR(MAX(IF((ROW(مسودة!$C$52:$C$81)=SMALL(IF((ROW(مسودة!$C$52:$C$81)*(مسودة!$C$52:$C$81=$C$75)),ROW(مسودة!$C$52:$C$81)),ROW()-ROW(U77)+1)),مسودة!U54:'مسودة'!U$81)),0))</f>
        <v/>
      </c>
      <c r="V77" s="33" t="str">
        <f t="array" ref="V77">IF($C$75="","",IFERROR(MAX(IF((ROW(مسودة!$C$52:$C$81)=SMALL(IF((ROW(مسودة!$C$52:$C$81)*(مسودة!$C$52:$C$81=$C$75)),ROW(مسودة!$C$52:$C$81)),ROW()-ROW(V77)+1)),مسودة!V54:'مسودة'!V$81)),0))</f>
        <v/>
      </c>
      <c r="W77" s="33" t="str">
        <f t="array" ref="W77">IF($C$75="","",IFERROR(MAX(IF((ROW(مسودة!$C$52:$C$81)=SMALL(IF((ROW(مسودة!$C$52:$C$81)*(مسودة!$C$52:$C$81=$C$75)),ROW(مسودة!$C$52:$C$81)),ROW()-ROW(W77)+1)),مسودة!W54:'مسودة'!W$81)),0))</f>
        <v/>
      </c>
      <c r="X77" s="33" t="str">
        <f t="array" ref="X77">IF($C$75="","",IFERROR(MAX(IF((ROW(مسودة!$C$52:$C$81)=SMALL(IF((ROW(مسودة!$C$52:$C$81)*(مسودة!$C$52:$C$81=$C$75)),ROW(مسودة!$C$52:$C$81)),ROW()-ROW(X77)+1)),مسودة!X54:'مسودة'!X$81)),0))</f>
        <v/>
      </c>
      <c r="Y77" s="33" t="str">
        <f t="array" ref="Y77">IF($C$75="","",IFERROR(MAX(IF((ROW(مسودة!$C$52:$C$81)=SMALL(IF((ROW(مسودة!$C$52:$C$81)*(مسودة!$C$52:$C$81=$C$75)),ROW(مسودة!$C$52:$C$81)),ROW()-ROW(Y77)+1)),مسودة!Y54:'مسودة'!Y$81)),0))</f>
        <v/>
      </c>
      <c r="Z77" s="33" t="str">
        <f t="array" ref="Z77">IF($C$75="","",IFERROR(MAX(IF((ROW(مسودة!$C$52:$C$81)=SMALL(IF((ROW(مسودة!$C$52:$C$81)*(مسودة!$C$52:$C$81=$C$75)),ROW(مسودة!$C$52:$C$81)),ROW()-ROW(Z77)+1)),مسودة!Z54:'مسودة'!Z$81)),0))</f>
        <v/>
      </c>
      <c r="AA77" s="33" t="str">
        <f t="array" ref="AA77">IF($C$75="","",IFERROR(MAX(IF((ROW(مسودة!$C$52:$C$81)=SMALL(IF((ROW(مسودة!$C$52:$C$81)*(مسودة!$C$52:$C$81=$C$75)),ROW(مسودة!$C$52:$C$81)),ROW()-ROW(AA77)+1)),مسودة!AA54:'مسودة'!AA$81)),0))</f>
        <v/>
      </c>
      <c r="AB77" s="33" t="str">
        <f t="array" ref="AB77">IF($C$75="","",IFERROR(MAX(IF((ROW(مسودة!$C$52:$C$81)=SMALL(IF((ROW(مسودة!$C$52:$C$81)*(مسودة!$C$52:$C$81=$C$75)),ROW(مسودة!$C$52:$C$81)),ROW()-ROW(AB77)+1)),مسودة!AB54:'مسودة'!AB$81)),0))</f>
        <v/>
      </c>
      <c r="AC77" s="33" t="str">
        <f t="array" ref="AC77">IF($C$75="","",IFERROR(MAX(IF((ROW(مسودة!$C$52:$C$81)=SMALL(IF((ROW(مسودة!$C$52:$C$81)*(مسودة!$C$52:$C$81=$C$75)),ROW(مسودة!$C$52:$C$81)),ROW()-ROW(AC77)+1)),مسودة!AC54:'مسودة'!AC$81)),0))</f>
        <v/>
      </c>
      <c r="AD77" s="33" t="str">
        <f t="array" ref="AD77">IF($C$75="","",IFERROR(MAX(IF((ROW(مسودة!$C$52:$C$81)=SMALL(IF((ROW(مسودة!$C$52:$C$81)*(مسودة!$C$52:$C$81=$C$75)),ROW(مسودة!$C$52:$C$81)),ROW()-ROW(AD77)+1)),مسودة!AD54:'مسودة'!AD$81)),0))</f>
        <v/>
      </c>
      <c r="AE77" s="33" t="str">
        <f t="array" ref="AE77">IF($C$75="","",IFERROR(MAX(IF((ROW(مسودة!$C$52:$C$81)=SMALL(IF((ROW(مسودة!$C$52:$C$81)*(مسودة!$C$52:$C$81=$C$75)),ROW(مسودة!$C$52:$C$81)),ROW()-ROW(AE77)+1)),مسودة!AE54:'مسودة'!AE$81)),0))</f>
        <v/>
      </c>
      <c r="AF77" s="33" t="str">
        <f t="array" ref="AF77">IF($C$75="","",IFERROR(MAX(IF((ROW(مسودة!$C$52:$C$81)=SMALL(IF((ROW(مسودة!$C$52:$C$81)*(مسودة!$C$52:$C$81=$C$75)),ROW(مسودة!$C$52:$C$81)),ROW()-ROW(AF77)+1)),مسودة!AF54:'مسودة'!AF$81)),0))</f>
        <v/>
      </c>
      <c r="AG77" s="33" t="str">
        <f t="array" ref="AG77">IF($C$75="","",IFERROR(MAX(IF((ROW(مسودة!$C$52:$C$81)=SMALL(IF((ROW(مسودة!$C$52:$C$81)*(مسودة!$C$52:$C$81=$C$75)),ROW(مسودة!$C$52:$C$81)),ROW()-ROW(AG77)+1)),مسودة!AG54:'مسودة'!AG$81)),0))</f>
        <v/>
      </c>
      <c r="AH77" s="33" t="str">
        <f t="array" ref="AH77">IF($C$75="","",IFERROR(MAX(IF((ROW(مسودة!$C$52:$C$81)=SMALL(IF((ROW(مسودة!$C$52:$C$81)*(مسودة!$C$52:$C$81=$C$75)),ROW(مسودة!$C$52:$C$81)),ROW()-ROW(AH77)+1)),مسودة!AH54:'مسودة'!AH$81)),0))</f>
        <v/>
      </c>
      <c r="AI77" s="33" t="str">
        <f t="array" ref="AI77">IF($C$75="","",IFERROR(MAX(IF((ROW(مسودة!$C$52:$C$81)=SMALL(IF((ROW(مسودة!$C$52:$C$81)*(مسودة!$C$52:$C$81=$C$75)),ROW(مسودة!$C$52:$C$81)),ROW()-ROW(AI77)+1)),مسودة!AI54:'مسودة'!AI$81)),0))</f>
        <v/>
      </c>
      <c r="AJ77" s="33" t="str">
        <f t="array" ref="AJ77">IF($C$75="","",IFERROR(MAX(IF((ROW(مسودة!$C$52:$C$81)=SMALL(IF((ROW(مسودة!$C$52:$C$81)*(مسودة!$C$52:$C$81=$C$75)),ROW(مسودة!$C$52:$C$81)),ROW()-ROW(AJ77)+1)),مسودة!AJ54:'مسودة'!AJ$81)),0))</f>
        <v/>
      </c>
      <c r="AK77" s="33" t="str">
        <f t="array" ref="AK77">IF($C$75="","",IFERROR(MAX(IF((ROW(مسودة!$C$52:$C$81)=SMALL(IF((ROW(مسودة!$C$52:$C$81)*(مسودة!$C$52:$C$81=$C$75)),ROW(مسودة!$C$52:$C$81)),ROW()-ROW(AK77)+1)),مسودة!AK54:'مسودة'!AK$81)),0))</f>
        <v/>
      </c>
      <c r="AL77" s="33" t="str">
        <f t="array" ref="AL77">IF($C$75="","",IFERROR(MAX(IF((ROW(مسودة!$C$52:$C$81)=SMALL(IF((ROW(مسودة!$C$52:$C$81)*(مسودة!$C$52:$C$81=$C$75)),ROW(مسودة!$C$52:$C$81)),ROW()-ROW(AL77)+1)),مسودة!AL54:'مسودة'!AL$81)),0))</f>
        <v/>
      </c>
      <c r="AM77" s="33" t="str">
        <f t="array" ref="AM77">IF($C$75="","",IFERROR(MAX(IF((ROW(مسودة!$C$52:$C$81)=SMALL(IF((ROW(مسودة!$C$52:$C$81)*(مسودة!$C$52:$C$81=$C$75)),ROW(مسودة!$C$52:$C$81)),ROW()-ROW(AM77)+1)),مسودة!AM54:'مسودة'!AM$81)),0))</f>
        <v/>
      </c>
      <c r="AN77" s="32" t="str">
        <f t="array" ref="AN77">IF($C$75="","",IFERROR(MAX(IF((ROW(مسودة!$C$52:$C$81)=SMALL(IF((ROW(مسودة!$C$52:$C$81)*(مسودة!$C$52:$C$81=$C$75)),ROW(مسودة!$C$52:$C$81)),ROW()-ROW(AN77)+1)),مسودة!AN54:AN$81)),0))</f>
        <v/>
      </c>
      <c r="AO77" s="32" t="str">
        <f t="array" ref="AO77">IF($C$75="","",IFERROR(MAX(IF((ROW(مسودة!$C$52:$C$81)=SMALL(IF((ROW(مسودة!$C$52:$C$81)*(مسودة!$C$52:$C$81=$C$75)),ROW(مسودة!$C$52:$C$81)),ROW()-ROW(AO77)+1)),مسودة!AO54:AO$81)),0))</f>
        <v/>
      </c>
      <c r="AP77" s="32" t="str">
        <f>IF(AO77&lt;50,"   ",IF(AO77&lt;65,"مقبول",IF(AO77&lt;75,"جيد",IF(AO77&lt;85,"جيدجداً",IF(AO77&lt;=100,"ممتاز","")))))</f>
        <v/>
      </c>
      <c r="AQ77" s="41"/>
      <c r="AR77" s="41"/>
      <c r="AS77" s="41"/>
      <c r="AT77" s="41"/>
      <c r="AU77" s="97"/>
    </row>
    <row r="78" spans="2:47" ht="28.5" customHeight="1" thickBot="1">
      <c r="B78" s="40">
        <f t="shared" ref="B78" si="6">B75+1</f>
        <v>19</v>
      </c>
      <c r="C78" s="90" t="str">
        <f t="array" ref="C78">IF(ISERROR(INDEX(مسودة!$C$52:$AV$81,SMALL(IF((مسودة!$AU$52:$AU$81="راسب"),ROW(مسودة!$C$52:$AV$81)-MIN(ROW(مسودة!$C$52:$AV$81))+1,""),ROW(A9)),COLUMN(A9))),"",INDEX(مسودة!$C$52:$AV$81,SMALL(IF((مسودة!$AU$52:$AU$81="راسب"),ROW(مسودة!$C$52:$AV$81)-MIN(ROW(مسودة!$C$52:$AV$81))+1,""),ROW(A9)),COLUMN(A9)))</f>
        <v/>
      </c>
      <c r="D78" s="87" t="str">
        <f>IF(C78&lt;&gt;"",VLOOKUP(C78,مسودة!$C$52:$D$81,2,0),"")</f>
        <v/>
      </c>
      <c r="E78" s="87" t="str">
        <f>IF(C78&lt;&gt;"",VLOOKUP(C78,مسودة!$C$52:$E$81,3,0),"")</f>
        <v/>
      </c>
      <c r="F78" s="11" t="s">
        <v>30</v>
      </c>
      <c r="G78" s="33" t="str">
        <f t="array" ref="G78">IF($C$78="","",IFERROR(MAX(IF((ROW(مسودة!$C$52:$C$81)=SMALL(IF((ROW(مسودة!$C$52:$C$81)*(مسودة!$C$52:$C$81=$C$78)),ROW(مسودة!$C$52:$C$81)),ROW()-ROW(G78)+1)),مسودة!G52:'مسودة'!G$81)),0))</f>
        <v/>
      </c>
      <c r="H78" s="33" t="str">
        <f t="array" ref="H78">IF($C$78="","",IFERROR(MAX(IF((ROW(مسودة!$C$52:$C$81)=SMALL(IF((ROW(مسودة!$C$52:$C$81)*(مسودة!$C$52:$C$81=$C$78)),ROW(مسودة!$C$52:$C$81)),ROW()-ROW(H78)+1)),مسودة!H52:'مسودة'!H$81)),0))</f>
        <v/>
      </c>
      <c r="I78" s="33" t="str">
        <f t="array" ref="I78">IF($C$78="","",IFERROR(MAX(IF((ROW(مسودة!$C$52:$C$81)=SMALL(IF((ROW(مسودة!$C$52:$C$81)*(مسودة!$C$52:$C$81=$C$78)),ROW(مسودة!$C$52:$C$81)),ROW()-ROW(I78)+1)),مسودة!I52:'مسودة'!I$81)),0))</f>
        <v/>
      </c>
      <c r="J78" s="33" t="str">
        <f t="array" ref="J78">IF($C$78="","",IFERROR(MAX(IF((ROW(مسودة!$C$52:$C$81)=SMALL(IF((ROW(مسودة!$C$52:$C$81)*(مسودة!$C$52:$C$81=$C$78)),ROW(مسودة!$C$52:$C$81)),ROW()-ROW(J78)+1)),مسودة!J52:'مسودة'!J$81)),0))</f>
        <v/>
      </c>
      <c r="K78" s="33" t="str">
        <f t="array" ref="K78">IF($C$78="","",IFERROR(MAX(IF((ROW(مسودة!$C$52:$C$81)=SMALL(IF((ROW(مسودة!$C$52:$C$81)*(مسودة!$C$52:$C$81=$C$78)),ROW(مسودة!$C$52:$C$81)),ROW()-ROW(K78)+1)),مسودة!K52:'مسودة'!K$81)),0))</f>
        <v/>
      </c>
      <c r="L78" s="33" t="str">
        <f t="array" ref="L78">IF($C$78="","",IFERROR(MAX(IF((ROW(مسودة!$C$52:$C$81)=SMALL(IF((ROW(مسودة!$C$52:$C$81)*(مسودة!$C$52:$C$81=$C$78)),ROW(مسودة!$C$52:$C$81)),ROW()-ROW(L78)+1)),مسودة!L52:'مسودة'!L$81)),0))</f>
        <v/>
      </c>
      <c r="M78" s="33" t="str">
        <f t="array" ref="M78">IF($C$78="","",IFERROR(MAX(IF((ROW(مسودة!$C$52:$C$81)=SMALL(IF((ROW(مسودة!$C$52:$C$81)*(مسودة!$C$52:$C$81=$C$78)),ROW(مسودة!$C$52:$C$81)),ROW()-ROW(M78)+1)),مسودة!M52:'مسودة'!M$81)),0))</f>
        <v/>
      </c>
      <c r="N78" s="33" t="str">
        <f t="array" ref="N78">IF($C$78="","",IFERROR(MAX(IF((ROW(مسودة!$C$52:$C$81)=SMALL(IF((ROW(مسودة!$C$52:$C$81)*(مسودة!$C$52:$C$81=$C$78)),ROW(مسودة!$C$52:$C$81)),ROW()-ROW(N78)+1)),مسودة!N52:'مسودة'!N$81)),0))</f>
        <v/>
      </c>
      <c r="O78" s="33" t="str">
        <f t="array" ref="O78">IF($C$78="","",IFERROR(MAX(IF((ROW(مسودة!$C$52:$C$81)=SMALL(IF((ROW(مسودة!$C$52:$C$81)*(مسودة!$C$52:$C$81=$C$78)),ROW(مسودة!$C$52:$C$81)),ROW()-ROW(O78)+1)),مسودة!O52:'مسودة'!O$81)),0))</f>
        <v/>
      </c>
      <c r="P78" s="33" t="str">
        <f t="array" ref="P78">IF($C$78="","",IFERROR(MAX(IF((ROW(مسودة!$C$52:$C$81)=SMALL(IF((ROW(مسودة!$C$52:$C$81)*(مسودة!$C$52:$C$81=$C$78)),ROW(مسودة!$C$52:$C$81)),ROW()-ROW(P78)+1)),مسودة!P52:'مسودة'!P$81)),0))</f>
        <v/>
      </c>
      <c r="Q78" s="33" t="str">
        <f t="array" ref="Q78">IF($C$78="","",IFERROR(MAX(IF((ROW(مسودة!$C$52:$C$81)=SMALL(IF((ROW(مسودة!$C$52:$C$81)*(مسودة!$C$52:$C$81=$C$78)),ROW(مسودة!$C$52:$C$81)),ROW()-ROW(Q78)+1)),مسودة!Q52:'مسودة'!Q$81)),0))</f>
        <v/>
      </c>
      <c r="R78" s="33" t="str">
        <f t="array" ref="R78">IF($C$78="","",IFERROR(MAX(IF((ROW(مسودة!$C$52:$C$81)=SMALL(IF((ROW(مسودة!$C$52:$C$81)*(مسودة!$C$52:$C$81=$C$78)),ROW(مسودة!$C$52:$C$81)),ROW()-ROW(R78)+1)),مسودة!R52:'مسودة'!R$81)),0))</f>
        <v/>
      </c>
      <c r="S78" s="33" t="str">
        <f t="array" ref="S78">IF($C$78="","",IFERROR(MAX(IF((ROW(مسودة!$C$52:$C$81)=SMALL(IF((ROW(مسودة!$C$52:$C$81)*(مسودة!$C$52:$C$81=$C$78)),ROW(مسودة!$C$52:$C$81)),ROW()-ROW(S78)+1)),مسودة!S52:'مسودة'!S$81)),0))</f>
        <v/>
      </c>
      <c r="T78" s="33" t="str">
        <f t="array" ref="T78">IF($C$78="","",IFERROR(MAX(IF((ROW(مسودة!$C$52:$C$81)=SMALL(IF((ROW(مسودة!$C$52:$C$81)*(مسودة!$C$52:$C$81=$C$78)),ROW(مسودة!$C$52:$C$81)),ROW()-ROW(T78)+1)),مسودة!T52:'مسودة'!T$81)),0))</f>
        <v/>
      </c>
      <c r="U78" s="33" t="str">
        <f t="array" ref="U78">IF($C$78="","",IFERROR(MAX(IF((ROW(مسودة!$C$52:$C$81)=SMALL(IF((ROW(مسودة!$C$52:$C$81)*(مسودة!$C$52:$C$81=$C$78)),ROW(مسودة!$C$52:$C$81)),ROW()-ROW(U78)+1)),مسودة!U52:'مسودة'!U$81)),0))</f>
        <v/>
      </c>
      <c r="V78" s="33" t="str">
        <f t="array" ref="V78">IF($C$78="","",IFERROR(MAX(IF((ROW(مسودة!$C$52:$C$81)=SMALL(IF((ROW(مسودة!$C$52:$C$81)*(مسودة!$C$52:$C$81=$C$78)),ROW(مسودة!$C$52:$C$81)),ROW()-ROW(V78)+1)),مسودة!V52:'مسودة'!V$81)),0))</f>
        <v/>
      </c>
      <c r="W78" s="33" t="str">
        <f t="array" ref="W78">IF($C$78="","",IFERROR(MAX(IF((ROW(مسودة!$C$52:$C$81)=SMALL(IF((ROW(مسودة!$C$52:$C$81)*(مسودة!$C$52:$C$81=$C$78)),ROW(مسودة!$C$52:$C$81)),ROW()-ROW(W78)+1)),مسودة!W52:'مسودة'!W$81)),0))</f>
        <v/>
      </c>
      <c r="X78" s="33" t="str">
        <f t="array" ref="X78">IF($C$78="","",IFERROR(MAX(IF((ROW(مسودة!$C$52:$C$81)=SMALL(IF((ROW(مسودة!$C$52:$C$81)*(مسودة!$C$52:$C$81=$C$78)),ROW(مسودة!$C$52:$C$81)),ROW()-ROW(X78)+1)),مسودة!X52:'مسودة'!X$81)),0))</f>
        <v/>
      </c>
      <c r="Y78" s="33" t="str">
        <f t="array" ref="Y78">IF($C$78="","",IFERROR(MAX(IF((ROW(مسودة!$C$52:$C$81)=SMALL(IF((ROW(مسودة!$C$52:$C$81)*(مسودة!$C$52:$C$81=$C$78)),ROW(مسودة!$C$52:$C$81)),ROW()-ROW(Y78)+1)),مسودة!Y52:'مسودة'!Y$81)),0))</f>
        <v/>
      </c>
      <c r="Z78" s="33" t="str">
        <f t="array" ref="Z78">IF($C$78="","",IFERROR(MAX(IF((ROW(مسودة!$C$52:$C$81)=SMALL(IF((ROW(مسودة!$C$52:$C$81)*(مسودة!$C$52:$C$81=$C$78)),ROW(مسودة!$C$52:$C$81)),ROW()-ROW(Z78)+1)),مسودة!Z52:'مسودة'!Z$81)),0))</f>
        <v/>
      </c>
      <c r="AA78" s="33" t="str">
        <f t="array" ref="AA78">IF($C$78="","",IFERROR(MAX(IF((ROW(مسودة!$C$52:$C$81)=SMALL(IF((ROW(مسودة!$C$52:$C$81)*(مسودة!$C$52:$C$81=$C$78)),ROW(مسودة!$C$52:$C$81)),ROW()-ROW(AA78)+1)),مسودة!AA52:'مسودة'!AA$81)),0))</f>
        <v/>
      </c>
      <c r="AB78" s="33" t="str">
        <f t="array" ref="AB78">IF($C$78="","",IFERROR(MAX(IF((ROW(مسودة!$C$52:$C$81)=SMALL(IF((ROW(مسودة!$C$52:$C$81)*(مسودة!$C$52:$C$81=$C$78)),ROW(مسودة!$C$52:$C$81)),ROW()-ROW(AB78)+1)),مسودة!AB52:'مسودة'!AB$81)),0))</f>
        <v/>
      </c>
      <c r="AC78" s="33" t="str">
        <f t="array" ref="AC78">IF($C$78="","",IFERROR(MAX(IF((ROW(مسودة!$C$52:$C$81)=SMALL(IF((ROW(مسودة!$C$52:$C$81)*(مسودة!$C$52:$C$81=$C$78)),ROW(مسودة!$C$52:$C$81)),ROW()-ROW(AC78)+1)),مسودة!AC52:'مسودة'!AC$81)),0))</f>
        <v/>
      </c>
      <c r="AD78" s="33" t="str">
        <f t="array" ref="AD78">IF($C$78="","",IFERROR(MAX(IF((ROW(مسودة!$C$52:$C$81)=SMALL(IF((ROW(مسودة!$C$52:$C$81)*(مسودة!$C$52:$C$81=$C$78)),ROW(مسودة!$C$52:$C$81)),ROW()-ROW(AD78)+1)),مسودة!AD52:'مسودة'!AD$81)),0))</f>
        <v/>
      </c>
      <c r="AE78" s="33" t="str">
        <f t="array" ref="AE78">IF($C$78="","",IFERROR(MAX(IF((ROW(مسودة!$C$52:$C$81)=SMALL(IF((ROW(مسودة!$C$52:$C$81)*(مسودة!$C$52:$C$81=$C$78)),ROW(مسودة!$C$52:$C$81)),ROW()-ROW(AE78)+1)),مسودة!AE52:'مسودة'!AE$81)),0))</f>
        <v/>
      </c>
      <c r="AF78" s="33" t="str">
        <f t="array" ref="AF78">IF($C$78="","",IFERROR(MAX(IF((ROW(مسودة!$C$52:$C$81)=SMALL(IF((ROW(مسودة!$C$52:$C$81)*(مسودة!$C$52:$C$81=$C$78)),ROW(مسودة!$C$52:$C$81)),ROW()-ROW(AF78)+1)),مسودة!AF52:'مسودة'!AF$81)),0))</f>
        <v/>
      </c>
      <c r="AG78" s="33" t="str">
        <f t="array" ref="AG78">IF($C$78="","",IFERROR(MAX(IF((ROW(مسودة!$C$52:$C$81)=SMALL(IF((ROW(مسودة!$C$52:$C$81)*(مسودة!$C$52:$C$81=$C$78)),ROW(مسودة!$C$52:$C$81)),ROW()-ROW(AG78)+1)),مسودة!AG52:'مسودة'!AG$81)),0))</f>
        <v/>
      </c>
      <c r="AH78" s="33" t="str">
        <f t="array" ref="AH78">IF($C$78="","",IFERROR(MAX(IF((ROW(مسودة!$C$52:$C$81)=SMALL(IF((ROW(مسودة!$C$52:$C$81)*(مسودة!$C$52:$C$81=$C$78)),ROW(مسودة!$C$52:$C$81)),ROW()-ROW(AH78)+1)),مسودة!AH52:'مسودة'!AH$81)),0))</f>
        <v/>
      </c>
      <c r="AI78" s="33" t="str">
        <f t="array" ref="AI78">IF($C$78="","",IFERROR(MAX(IF((ROW(مسودة!$C$52:$C$81)=SMALL(IF((ROW(مسودة!$C$52:$C$81)*(مسودة!$C$52:$C$81=$C$78)),ROW(مسودة!$C$52:$C$81)),ROW()-ROW(AI78)+1)),مسودة!AI52:'مسودة'!AI$81)),0))</f>
        <v/>
      </c>
      <c r="AJ78" s="33" t="str">
        <f t="array" ref="AJ78">IF($C$78="","",IFERROR(MAX(IF((ROW(مسودة!$C$52:$C$81)=SMALL(IF((ROW(مسودة!$C$52:$C$81)*(مسودة!$C$52:$C$81=$C$78)),ROW(مسودة!$C$52:$C$81)),ROW()-ROW(AJ78)+1)),مسودة!AJ52:'مسودة'!AJ$81)),0))</f>
        <v/>
      </c>
      <c r="AK78" s="33" t="str">
        <f t="array" ref="AK78">IF($C$78="","",IFERROR(MAX(IF((ROW(مسودة!$C$52:$C$81)=SMALL(IF((ROW(مسودة!$C$52:$C$81)*(مسودة!$C$52:$C$81=$C$78)),ROW(مسودة!$C$52:$C$81)),ROW()-ROW(AK78)+1)),مسودة!AK52:'مسودة'!AK$81)),0))</f>
        <v/>
      </c>
      <c r="AL78" s="33" t="str">
        <f t="array" ref="AL78">IF($C$78="","",IFERROR(MAX(IF((ROW(مسودة!$C$52:$C$81)=SMALL(IF((ROW(مسودة!$C$52:$C$81)*(مسودة!$C$52:$C$81=$C$78)),ROW(مسودة!$C$52:$C$81)),ROW()-ROW(AL78)+1)),مسودة!AL52:'مسودة'!AL$81)),0))</f>
        <v/>
      </c>
      <c r="AM78" s="33" t="str">
        <f t="array" ref="AM78">IF($C$78="","",IFERROR(MAX(IF((ROW(مسودة!$C$52:$C$81)=SMALL(IF((ROW(مسودة!$C$52:$C$81)*(مسودة!$C$52:$C$81=$C$78)),ROW(مسودة!$C$52:$C$81)),ROW()-ROW(AM78)+1)),مسودة!AM52:'مسودة'!AM$81)),0))</f>
        <v/>
      </c>
      <c r="AN78" s="46"/>
      <c r="AO78" s="46"/>
      <c r="AP78" s="47"/>
      <c r="AQ78" s="41"/>
      <c r="AR78" s="41"/>
      <c r="AS78" s="41"/>
      <c r="AT78" s="41"/>
      <c r="AU78" s="95" t="str">
        <f>IFERROR(LOOKUP(2,1/((مسودة!$C$52:$C$81=C78)*(مسودة!$F$52:$F$81=F78)),مسودة!$AV$52:$AV$81),"")</f>
        <v/>
      </c>
    </row>
    <row r="79" spans="2:47" ht="28.5" customHeight="1" thickBot="1">
      <c r="B79" s="40"/>
      <c r="C79" s="91"/>
      <c r="D79" s="43"/>
      <c r="E79" s="43"/>
      <c r="F79" s="11" t="s">
        <v>31</v>
      </c>
      <c r="G79" s="33" t="str">
        <f t="array" ref="G79">IF($C$78="","",IFERROR(MAX(IF((ROW(مسودة!$C$52:$C$81)=SMALL(IF((ROW(مسودة!$C$52:$C$81)*(مسودة!$C$52:$C$81=$C$78)),ROW(مسودة!$C$52:$C$81)),ROW()-ROW(G79)+1)),مسودة!G53:'مسودة'!G$81)),0))</f>
        <v/>
      </c>
      <c r="H79" s="33" t="str">
        <f t="array" ref="H79">IF($C$78="","",IFERROR(MAX(IF((ROW(مسودة!$C$52:$C$81)=SMALL(IF((ROW(مسودة!$C$52:$C$81)*(مسودة!$C$52:$C$81=$C$78)),ROW(مسودة!$C$52:$C$81)),ROW()-ROW(H79)+1)),مسودة!H53:'مسودة'!H$81)),0))</f>
        <v/>
      </c>
      <c r="I79" s="33" t="str">
        <f t="array" ref="I79">IF($C$78="","",IFERROR(MAX(IF((ROW(مسودة!$C$52:$C$81)=SMALL(IF((ROW(مسودة!$C$52:$C$81)*(مسودة!$C$52:$C$81=$C$78)),ROW(مسودة!$C$52:$C$81)),ROW()-ROW(I79)+1)),مسودة!I53:'مسودة'!I$81)),0))</f>
        <v/>
      </c>
      <c r="J79" s="33" t="str">
        <f t="array" ref="J79">IF($C$78="","",IFERROR(MAX(IF((ROW(مسودة!$C$52:$C$81)=SMALL(IF((ROW(مسودة!$C$52:$C$81)*(مسودة!$C$52:$C$81=$C$78)),ROW(مسودة!$C$52:$C$81)),ROW()-ROW(J79)+1)),مسودة!J53:'مسودة'!J$81)),0))</f>
        <v/>
      </c>
      <c r="K79" s="33" t="str">
        <f t="array" ref="K79">IF($C$78="","",IFERROR(MAX(IF((ROW(مسودة!$C$52:$C$81)=SMALL(IF((ROW(مسودة!$C$52:$C$81)*(مسودة!$C$52:$C$81=$C$78)),ROW(مسودة!$C$52:$C$81)),ROW()-ROW(K79)+1)),مسودة!K53:'مسودة'!K$81)),0))</f>
        <v/>
      </c>
      <c r="L79" s="33" t="str">
        <f t="array" ref="L79">IF($C$78="","",IFERROR(MAX(IF((ROW(مسودة!$C$52:$C$81)=SMALL(IF((ROW(مسودة!$C$52:$C$81)*(مسودة!$C$52:$C$81=$C$78)),ROW(مسودة!$C$52:$C$81)),ROW()-ROW(L79)+1)),مسودة!L53:'مسودة'!L$81)),0))</f>
        <v/>
      </c>
      <c r="M79" s="33" t="str">
        <f t="array" ref="M79">IF($C$78="","",IFERROR(MAX(IF((ROW(مسودة!$C$52:$C$81)=SMALL(IF((ROW(مسودة!$C$52:$C$81)*(مسودة!$C$52:$C$81=$C$78)),ROW(مسودة!$C$52:$C$81)),ROW()-ROW(M79)+1)),مسودة!M53:'مسودة'!M$81)),0))</f>
        <v/>
      </c>
      <c r="N79" s="33" t="str">
        <f t="array" ref="N79">IF($C$78="","",IFERROR(MAX(IF((ROW(مسودة!$C$52:$C$81)=SMALL(IF((ROW(مسودة!$C$52:$C$81)*(مسودة!$C$52:$C$81=$C$78)),ROW(مسودة!$C$52:$C$81)),ROW()-ROW(N79)+1)),مسودة!N53:'مسودة'!N$81)),0))</f>
        <v/>
      </c>
      <c r="O79" s="33" t="str">
        <f t="array" ref="O79">IF($C$78="","",IFERROR(MAX(IF((ROW(مسودة!$C$52:$C$81)=SMALL(IF((ROW(مسودة!$C$52:$C$81)*(مسودة!$C$52:$C$81=$C$78)),ROW(مسودة!$C$52:$C$81)),ROW()-ROW(O79)+1)),مسودة!O53:'مسودة'!O$81)),0))</f>
        <v/>
      </c>
      <c r="P79" s="33" t="str">
        <f t="array" ref="P79">IF($C$78="","",IFERROR(MAX(IF((ROW(مسودة!$C$52:$C$81)=SMALL(IF((ROW(مسودة!$C$52:$C$81)*(مسودة!$C$52:$C$81=$C$78)),ROW(مسودة!$C$52:$C$81)),ROW()-ROW(P79)+1)),مسودة!P53:'مسودة'!P$81)),0))</f>
        <v/>
      </c>
      <c r="Q79" s="33" t="str">
        <f t="array" ref="Q79">IF($C$78="","",IFERROR(MAX(IF((ROW(مسودة!$C$52:$C$81)=SMALL(IF((ROW(مسودة!$C$52:$C$81)*(مسودة!$C$52:$C$81=$C$78)),ROW(مسودة!$C$52:$C$81)),ROW()-ROW(Q79)+1)),مسودة!Q53:'مسودة'!Q$81)),0))</f>
        <v/>
      </c>
      <c r="R79" s="33" t="str">
        <f t="array" ref="R79">IF($C$78="","",IFERROR(MAX(IF((ROW(مسودة!$C$52:$C$81)=SMALL(IF((ROW(مسودة!$C$52:$C$81)*(مسودة!$C$52:$C$81=$C$78)),ROW(مسودة!$C$52:$C$81)),ROW()-ROW(R79)+1)),مسودة!R53:'مسودة'!R$81)),0))</f>
        <v/>
      </c>
      <c r="S79" s="33" t="str">
        <f t="array" ref="S79">IF($C$78="","",IFERROR(MAX(IF((ROW(مسودة!$C$52:$C$81)=SMALL(IF((ROW(مسودة!$C$52:$C$81)*(مسودة!$C$52:$C$81=$C$78)),ROW(مسودة!$C$52:$C$81)),ROW()-ROW(S79)+1)),مسودة!S53:'مسودة'!S$81)),0))</f>
        <v/>
      </c>
      <c r="T79" s="33" t="str">
        <f t="array" ref="T79">IF($C$78="","",IFERROR(MAX(IF((ROW(مسودة!$C$52:$C$81)=SMALL(IF((ROW(مسودة!$C$52:$C$81)*(مسودة!$C$52:$C$81=$C$78)),ROW(مسودة!$C$52:$C$81)),ROW()-ROW(T79)+1)),مسودة!T53:'مسودة'!T$81)),0))</f>
        <v/>
      </c>
      <c r="U79" s="33" t="str">
        <f t="array" ref="U79">IF($C$78="","",IFERROR(MAX(IF((ROW(مسودة!$C$52:$C$81)=SMALL(IF((ROW(مسودة!$C$52:$C$81)*(مسودة!$C$52:$C$81=$C$78)),ROW(مسودة!$C$52:$C$81)),ROW()-ROW(U79)+1)),مسودة!U53:'مسودة'!U$81)),0))</f>
        <v/>
      </c>
      <c r="V79" s="33" t="str">
        <f t="array" ref="V79">IF($C$78="","",IFERROR(MAX(IF((ROW(مسودة!$C$52:$C$81)=SMALL(IF((ROW(مسودة!$C$52:$C$81)*(مسودة!$C$52:$C$81=$C$78)),ROW(مسودة!$C$52:$C$81)),ROW()-ROW(V79)+1)),مسودة!V53:'مسودة'!V$81)),0))</f>
        <v/>
      </c>
      <c r="W79" s="33" t="str">
        <f t="array" ref="W79">IF($C$78="","",IFERROR(MAX(IF((ROW(مسودة!$C$52:$C$81)=SMALL(IF((ROW(مسودة!$C$52:$C$81)*(مسودة!$C$52:$C$81=$C$78)),ROW(مسودة!$C$52:$C$81)),ROW()-ROW(W79)+1)),مسودة!W53:'مسودة'!W$81)),0))</f>
        <v/>
      </c>
      <c r="X79" s="33" t="str">
        <f t="array" ref="X79">IF($C$78="","",IFERROR(MAX(IF((ROW(مسودة!$C$52:$C$81)=SMALL(IF((ROW(مسودة!$C$52:$C$81)*(مسودة!$C$52:$C$81=$C$78)),ROW(مسودة!$C$52:$C$81)),ROW()-ROW(X79)+1)),مسودة!X53:'مسودة'!X$81)),0))</f>
        <v/>
      </c>
      <c r="Y79" s="33" t="str">
        <f t="array" ref="Y79">IF($C$78="","",IFERROR(MAX(IF((ROW(مسودة!$C$52:$C$81)=SMALL(IF((ROW(مسودة!$C$52:$C$81)*(مسودة!$C$52:$C$81=$C$78)),ROW(مسودة!$C$52:$C$81)),ROW()-ROW(Y79)+1)),مسودة!Y53:'مسودة'!Y$81)),0))</f>
        <v/>
      </c>
      <c r="Z79" s="33" t="str">
        <f t="array" ref="Z79">IF($C$78="","",IFERROR(MAX(IF((ROW(مسودة!$C$52:$C$81)=SMALL(IF((ROW(مسودة!$C$52:$C$81)*(مسودة!$C$52:$C$81=$C$78)),ROW(مسودة!$C$52:$C$81)),ROW()-ROW(Z79)+1)),مسودة!Z53:'مسودة'!Z$81)),0))</f>
        <v/>
      </c>
      <c r="AA79" s="33" t="str">
        <f t="array" ref="AA79">IF($C$78="","",IFERROR(MAX(IF((ROW(مسودة!$C$52:$C$81)=SMALL(IF((ROW(مسودة!$C$52:$C$81)*(مسودة!$C$52:$C$81=$C$78)),ROW(مسودة!$C$52:$C$81)),ROW()-ROW(AA79)+1)),مسودة!AA53:'مسودة'!AA$81)),0))</f>
        <v/>
      </c>
      <c r="AB79" s="33" t="str">
        <f t="array" ref="AB79">IF($C$78="","",IFERROR(MAX(IF((ROW(مسودة!$C$52:$C$81)=SMALL(IF((ROW(مسودة!$C$52:$C$81)*(مسودة!$C$52:$C$81=$C$78)),ROW(مسودة!$C$52:$C$81)),ROW()-ROW(AB79)+1)),مسودة!AB53:'مسودة'!AB$81)),0))</f>
        <v/>
      </c>
      <c r="AC79" s="33" t="str">
        <f t="array" ref="AC79">IF($C$78="","",IFERROR(MAX(IF((ROW(مسودة!$C$52:$C$81)=SMALL(IF((ROW(مسودة!$C$52:$C$81)*(مسودة!$C$52:$C$81=$C$78)),ROW(مسودة!$C$52:$C$81)),ROW()-ROW(AC79)+1)),مسودة!AC53:'مسودة'!AC$81)),0))</f>
        <v/>
      </c>
      <c r="AD79" s="33" t="str">
        <f t="array" ref="AD79">IF($C$78="","",IFERROR(MAX(IF((ROW(مسودة!$C$52:$C$81)=SMALL(IF((ROW(مسودة!$C$52:$C$81)*(مسودة!$C$52:$C$81=$C$78)),ROW(مسودة!$C$52:$C$81)),ROW()-ROW(AD79)+1)),مسودة!AD53:'مسودة'!AD$81)),0))</f>
        <v/>
      </c>
      <c r="AE79" s="33" t="str">
        <f t="array" ref="AE79">IF($C$78="","",IFERROR(MAX(IF((ROW(مسودة!$C$52:$C$81)=SMALL(IF((ROW(مسودة!$C$52:$C$81)*(مسودة!$C$52:$C$81=$C$78)),ROW(مسودة!$C$52:$C$81)),ROW()-ROW(AE79)+1)),مسودة!AE53:'مسودة'!AE$81)),0))</f>
        <v/>
      </c>
      <c r="AF79" s="33" t="str">
        <f t="array" ref="AF79">IF($C$78="","",IFERROR(MAX(IF((ROW(مسودة!$C$52:$C$81)=SMALL(IF((ROW(مسودة!$C$52:$C$81)*(مسودة!$C$52:$C$81=$C$78)),ROW(مسودة!$C$52:$C$81)),ROW()-ROW(AF79)+1)),مسودة!AF53:'مسودة'!AF$81)),0))</f>
        <v/>
      </c>
      <c r="AG79" s="33" t="str">
        <f t="array" ref="AG79">IF($C$78="","",IFERROR(MAX(IF((ROW(مسودة!$C$52:$C$81)=SMALL(IF((ROW(مسودة!$C$52:$C$81)*(مسودة!$C$52:$C$81=$C$78)),ROW(مسودة!$C$52:$C$81)),ROW()-ROW(AG79)+1)),مسودة!AG53:'مسودة'!AG$81)),0))</f>
        <v/>
      </c>
      <c r="AH79" s="33" t="str">
        <f t="array" ref="AH79">IF($C$78="","",IFERROR(MAX(IF((ROW(مسودة!$C$52:$C$81)=SMALL(IF((ROW(مسودة!$C$52:$C$81)*(مسودة!$C$52:$C$81=$C$78)),ROW(مسودة!$C$52:$C$81)),ROW()-ROW(AH79)+1)),مسودة!AH53:'مسودة'!AH$81)),0))</f>
        <v/>
      </c>
      <c r="AI79" s="33" t="str">
        <f t="array" ref="AI79">IF($C$78="","",IFERROR(MAX(IF((ROW(مسودة!$C$52:$C$81)=SMALL(IF((ROW(مسودة!$C$52:$C$81)*(مسودة!$C$52:$C$81=$C$78)),ROW(مسودة!$C$52:$C$81)),ROW()-ROW(AI79)+1)),مسودة!AI53:'مسودة'!AI$81)),0))</f>
        <v/>
      </c>
      <c r="AJ79" s="33" t="str">
        <f t="array" ref="AJ79">IF($C$78="","",IFERROR(MAX(IF((ROW(مسودة!$C$52:$C$81)=SMALL(IF((ROW(مسودة!$C$52:$C$81)*(مسودة!$C$52:$C$81=$C$78)),ROW(مسودة!$C$52:$C$81)),ROW()-ROW(AJ79)+1)),مسودة!AJ53:'مسودة'!AJ$81)),0))</f>
        <v/>
      </c>
      <c r="AK79" s="33" t="str">
        <f t="array" ref="AK79">IF($C$78="","",IFERROR(MAX(IF((ROW(مسودة!$C$52:$C$81)=SMALL(IF((ROW(مسودة!$C$52:$C$81)*(مسودة!$C$52:$C$81=$C$78)),ROW(مسودة!$C$52:$C$81)),ROW()-ROW(AK79)+1)),مسودة!AK53:'مسودة'!AK$81)),0))</f>
        <v/>
      </c>
      <c r="AL79" s="33" t="str">
        <f t="array" ref="AL79">IF($C$78="","",IFERROR(MAX(IF((ROW(مسودة!$C$52:$C$81)=SMALL(IF((ROW(مسودة!$C$52:$C$81)*(مسودة!$C$52:$C$81=$C$78)),ROW(مسودة!$C$52:$C$81)),ROW()-ROW(AL79)+1)),مسودة!AL53:'مسودة'!AL$81)),0))</f>
        <v/>
      </c>
      <c r="AM79" s="33" t="str">
        <f t="array" ref="AM79">IF($C$78="","",IFERROR(MAX(IF((ROW(مسودة!$C$52:$C$81)=SMALL(IF((ROW(مسودة!$C$52:$C$81)*(مسودة!$C$52:$C$81=$C$78)),ROW(مسودة!$C$52:$C$81)),ROW()-ROW(AM79)+1)),مسودة!AM53:'مسودة'!AM$81)),0))</f>
        <v/>
      </c>
      <c r="AN79" s="46"/>
      <c r="AO79" s="46"/>
      <c r="AP79" s="48"/>
      <c r="AQ79" s="41"/>
      <c r="AR79" s="41"/>
      <c r="AS79" s="41"/>
      <c r="AT79" s="41"/>
      <c r="AU79" s="96"/>
    </row>
    <row r="80" spans="2:47" ht="36" customHeight="1" thickBot="1">
      <c r="B80" s="40"/>
      <c r="C80" s="85"/>
      <c r="D80" s="43"/>
      <c r="E80" s="43"/>
      <c r="F80" s="14" t="s">
        <v>32</v>
      </c>
      <c r="G80" s="33" t="str">
        <f t="array" ref="G80">IF($C$78="","",IFERROR(MAX(IF((ROW(مسودة!$C$52:$C$81)=SMALL(IF((ROW(مسودة!$C$52:$C$81)*(مسودة!$C$52:$C$81=$C$78)),ROW(مسودة!$C$52:$C$81)),ROW()-ROW(G80)+1)),مسودة!G54:'مسودة'!G$81)),0))</f>
        <v/>
      </c>
      <c r="H80" s="33" t="str">
        <f t="array" ref="H80">IF($C$78="","",IFERROR(MAX(IF((ROW(مسودة!$C$52:$C$81)=SMALL(IF((ROW(مسودة!$C$52:$C$81)*(مسودة!$C$52:$C$81=$C$78)),ROW(مسودة!$C$52:$C$81)),ROW()-ROW(H80)+1)),مسودة!H54:'مسودة'!H$81)),0))</f>
        <v/>
      </c>
      <c r="I80" s="33" t="str">
        <f t="array" ref="I80">IF($C$78="","",IFERROR(MAX(IF((ROW(مسودة!$C$52:$C$81)=SMALL(IF((ROW(مسودة!$C$52:$C$81)*(مسودة!$C$52:$C$81=$C$78)),ROW(مسودة!$C$52:$C$81)),ROW()-ROW(I80)+1)),مسودة!I54:'مسودة'!I$81)),0))</f>
        <v/>
      </c>
      <c r="J80" s="33" t="str">
        <f t="array" ref="J80">IF($C$78="","",IFERROR(MAX(IF((ROW(مسودة!$C$52:$C$81)=SMALL(IF((ROW(مسودة!$C$52:$C$81)*(مسودة!$C$52:$C$81=$C$78)),ROW(مسودة!$C$52:$C$81)),ROW()-ROW(J80)+1)),مسودة!J54:'مسودة'!J$81)),0))</f>
        <v/>
      </c>
      <c r="K80" s="33" t="str">
        <f t="array" ref="K80">IF($C$78="","",IFERROR(MAX(IF((ROW(مسودة!$C$52:$C$81)=SMALL(IF((ROW(مسودة!$C$52:$C$81)*(مسودة!$C$52:$C$81=$C$78)),ROW(مسودة!$C$52:$C$81)),ROW()-ROW(K80)+1)),مسودة!K54:'مسودة'!K$81)),0))</f>
        <v/>
      </c>
      <c r="L80" s="33" t="str">
        <f t="array" ref="L80">IF($C$78="","",IFERROR(MAX(IF((ROW(مسودة!$C$52:$C$81)=SMALL(IF((ROW(مسودة!$C$52:$C$81)*(مسودة!$C$52:$C$81=$C$78)),ROW(مسودة!$C$52:$C$81)),ROW()-ROW(L80)+1)),مسودة!L54:'مسودة'!L$81)),0))</f>
        <v/>
      </c>
      <c r="M80" s="33" t="str">
        <f t="array" ref="M80">IF($C$78="","",IFERROR(MAX(IF((ROW(مسودة!$C$52:$C$81)=SMALL(IF((ROW(مسودة!$C$52:$C$81)*(مسودة!$C$52:$C$81=$C$78)),ROW(مسودة!$C$52:$C$81)),ROW()-ROW(M80)+1)),مسودة!M54:'مسودة'!M$81)),0))</f>
        <v/>
      </c>
      <c r="N80" s="33" t="str">
        <f t="array" ref="N80">IF($C$78="","",IFERROR(MAX(IF((ROW(مسودة!$C$52:$C$81)=SMALL(IF((ROW(مسودة!$C$52:$C$81)*(مسودة!$C$52:$C$81=$C$78)),ROW(مسودة!$C$52:$C$81)),ROW()-ROW(N80)+1)),مسودة!N54:'مسودة'!N$81)),0))</f>
        <v/>
      </c>
      <c r="O80" s="33" t="str">
        <f t="array" ref="O80">IF($C$78="","",IFERROR(MAX(IF((ROW(مسودة!$C$52:$C$81)=SMALL(IF((ROW(مسودة!$C$52:$C$81)*(مسودة!$C$52:$C$81=$C$78)),ROW(مسودة!$C$52:$C$81)),ROW()-ROW(O80)+1)),مسودة!O54:'مسودة'!O$81)),0))</f>
        <v/>
      </c>
      <c r="P80" s="33" t="str">
        <f t="array" ref="P80">IF($C$78="","",IFERROR(MAX(IF((ROW(مسودة!$C$52:$C$81)=SMALL(IF((ROW(مسودة!$C$52:$C$81)*(مسودة!$C$52:$C$81=$C$78)),ROW(مسودة!$C$52:$C$81)),ROW()-ROW(P80)+1)),مسودة!P54:'مسودة'!P$81)),0))</f>
        <v/>
      </c>
      <c r="Q80" s="33" t="str">
        <f t="array" ref="Q80">IF($C$78="","",IFERROR(MAX(IF((ROW(مسودة!$C$52:$C$81)=SMALL(IF((ROW(مسودة!$C$52:$C$81)*(مسودة!$C$52:$C$81=$C$78)),ROW(مسودة!$C$52:$C$81)),ROW()-ROW(Q80)+1)),مسودة!Q54:'مسودة'!Q$81)),0))</f>
        <v/>
      </c>
      <c r="R80" s="33" t="str">
        <f t="array" ref="R80">IF($C$78="","",IFERROR(MAX(IF((ROW(مسودة!$C$52:$C$81)=SMALL(IF((ROW(مسودة!$C$52:$C$81)*(مسودة!$C$52:$C$81=$C$78)),ROW(مسودة!$C$52:$C$81)),ROW()-ROW(R80)+1)),مسودة!R54:'مسودة'!R$81)),0))</f>
        <v/>
      </c>
      <c r="S80" s="33" t="str">
        <f t="array" ref="S80">IF($C$78="","",IFERROR(MAX(IF((ROW(مسودة!$C$52:$C$81)=SMALL(IF((ROW(مسودة!$C$52:$C$81)*(مسودة!$C$52:$C$81=$C$78)),ROW(مسودة!$C$52:$C$81)),ROW()-ROW(S80)+1)),مسودة!S54:'مسودة'!S$81)),0))</f>
        <v/>
      </c>
      <c r="T80" s="33" t="str">
        <f t="array" ref="T80">IF($C$78="","",IFERROR(MAX(IF((ROW(مسودة!$C$52:$C$81)=SMALL(IF((ROW(مسودة!$C$52:$C$81)*(مسودة!$C$52:$C$81=$C$78)),ROW(مسودة!$C$52:$C$81)),ROW()-ROW(T80)+1)),مسودة!T54:'مسودة'!T$81)),0))</f>
        <v/>
      </c>
      <c r="U80" s="33" t="str">
        <f t="array" ref="U80">IF($C$78="","",IFERROR(MAX(IF((ROW(مسودة!$C$52:$C$81)=SMALL(IF((ROW(مسودة!$C$52:$C$81)*(مسودة!$C$52:$C$81=$C$78)),ROW(مسودة!$C$52:$C$81)),ROW()-ROW(U80)+1)),مسودة!U54:'مسودة'!U$81)),0))</f>
        <v/>
      </c>
      <c r="V80" s="33" t="str">
        <f t="array" ref="V80">IF($C$78="","",IFERROR(MAX(IF((ROW(مسودة!$C$52:$C$81)=SMALL(IF((ROW(مسودة!$C$52:$C$81)*(مسودة!$C$52:$C$81=$C$78)),ROW(مسودة!$C$52:$C$81)),ROW()-ROW(V80)+1)),مسودة!V54:'مسودة'!V$81)),0))</f>
        <v/>
      </c>
      <c r="W80" s="33" t="str">
        <f t="array" ref="W80">IF($C$78="","",IFERROR(MAX(IF((ROW(مسودة!$C$52:$C$81)=SMALL(IF((ROW(مسودة!$C$52:$C$81)*(مسودة!$C$52:$C$81=$C$78)),ROW(مسودة!$C$52:$C$81)),ROW()-ROW(W80)+1)),مسودة!W54:'مسودة'!W$81)),0))</f>
        <v/>
      </c>
      <c r="X80" s="33" t="str">
        <f t="array" ref="X80">IF($C$78="","",IFERROR(MAX(IF((ROW(مسودة!$C$52:$C$81)=SMALL(IF((ROW(مسودة!$C$52:$C$81)*(مسودة!$C$52:$C$81=$C$78)),ROW(مسودة!$C$52:$C$81)),ROW()-ROW(X80)+1)),مسودة!X54:'مسودة'!X$81)),0))</f>
        <v/>
      </c>
      <c r="Y80" s="33" t="str">
        <f t="array" ref="Y80">IF($C$78="","",IFERROR(MAX(IF((ROW(مسودة!$C$52:$C$81)=SMALL(IF((ROW(مسودة!$C$52:$C$81)*(مسودة!$C$52:$C$81=$C$78)),ROW(مسودة!$C$52:$C$81)),ROW()-ROW(Y80)+1)),مسودة!Y54:'مسودة'!Y$81)),0))</f>
        <v/>
      </c>
      <c r="Z80" s="33" t="str">
        <f t="array" ref="Z80">IF($C$78="","",IFERROR(MAX(IF((ROW(مسودة!$C$52:$C$81)=SMALL(IF((ROW(مسودة!$C$52:$C$81)*(مسودة!$C$52:$C$81=$C$78)),ROW(مسودة!$C$52:$C$81)),ROW()-ROW(Z80)+1)),مسودة!Z54:'مسودة'!Z$81)),0))</f>
        <v/>
      </c>
      <c r="AA80" s="33" t="str">
        <f t="array" ref="AA80">IF($C$78="","",IFERROR(MAX(IF((ROW(مسودة!$C$52:$C$81)=SMALL(IF((ROW(مسودة!$C$52:$C$81)*(مسودة!$C$52:$C$81=$C$78)),ROW(مسودة!$C$52:$C$81)),ROW()-ROW(AA80)+1)),مسودة!AA54:'مسودة'!AA$81)),0))</f>
        <v/>
      </c>
      <c r="AB80" s="33" t="str">
        <f t="array" ref="AB80">IF($C$78="","",IFERROR(MAX(IF((ROW(مسودة!$C$52:$C$81)=SMALL(IF((ROW(مسودة!$C$52:$C$81)*(مسودة!$C$52:$C$81=$C$78)),ROW(مسودة!$C$52:$C$81)),ROW()-ROW(AB80)+1)),مسودة!AB54:'مسودة'!AB$81)),0))</f>
        <v/>
      </c>
      <c r="AC80" s="33" t="str">
        <f t="array" ref="AC80">IF($C$78="","",IFERROR(MAX(IF((ROW(مسودة!$C$52:$C$81)=SMALL(IF((ROW(مسودة!$C$52:$C$81)*(مسودة!$C$52:$C$81=$C$78)),ROW(مسودة!$C$52:$C$81)),ROW()-ROW(AC80)+1)),مسودة!AC54:'مسودة'!AC$81)),0))</f>
        <v/>
      </c>
      <c r="AD80" s="33" t="str">
        <f t="array" ref="AD80">IF($C$78="","",IFERROR(MAX(IF((ROW(مسودة!$C$52:$C$81)=SMALL(IF((ROW(مسودة!$C$52:$C$81)*(مسودة!$C$52:$C$81=$C$78)),ROW(مسودة!$C$52:$C$81)),ROW()-ROW(AD80)+1)),مسودة!AD54:'مسودة'!AD$81)),0))</f>
        <v/>
      </c>
      <c r="AE80" s="33" t="str">
        <f t="array" ref="AE80">IF($C$78="","",IFERROR(MAX(IF((ROW(مسودة!$C$52:$C$81)=SMALL(IF((ROW(مسودة!$C$52:$C$81)*(مسودة!$C$52:$C$81=$C$78)),ROW(مسودة!$C$52:$C$81)),ROW()-ROW(AE80)+1)),مسودة!AE54:'مسودة'!AE$81)),0))</f>
        <v/>
      </c>
      <c r="AF80" s="33" t="str">
        <f t="array" ref="AF80">IF($C$78="","",IFERROR(MAX(IF((ROW(مسودة!$C$52:$C$81)=SMALL(IF((ROW(مسودة!$C$52:$C$81)*(مسودة!$C$52:$C$81=$C$78)),ROW(مسودة!$C$52:$C$81)),ROW()-ROW(AF80)+1)),مسودة!AF54:'مسودة'!AF$81)),0))</f>
        <v/>
      </c>
      <c r="AG80" s="33" t="str">
        <f t="array" ref="AG80">IF($C$78="","",IFERROR(MAX(IF((ROW(مسودة!$C$52:$C$81)=SMALL(IF((ROW(مسودة!$C$52:$C$81)*(مسودة!$C$52:$C$81=$C$78)),ROW(مسودة!$C$52:$C$81)),ROW()-ROW(AG80)+1)),مسودة!AG54:'مسودة'!AG$81)),0))</f>
        <v/>
      </c>
      <c r="AH80" s="33" t="str">
        <f t="array" ref="AH80">IF($C$78="","",IFERROR(MAX(IF((ROW(مسودة!$C$52:$C$81)=SMALL(IF((ROW(مسودة!$C$52:$C$81)*(مسودة!$C$52:$C$81=$C$78)),ROW(مسودة!$C$52:$C$81)),ROW()-ROW(AH80)+1)),مسودة!AH54:'مسودة'!AH$81)),0))</f>
        <v/>
      </c>
      <c r="AI80" s="33" t="str">
        <f t="array" ref="AI80">IF($C$78="","",IFERROR(MAX(IF((ROW(مسودة!$C$52:$C$81)=SMALL(IF((ROW(مسودة!$C$52:$C$81)*(مسودة!$C$52:$C$81=$C$78)),ROW(مسودة!$C$52:$C$81)),ROW()-ROW(AI80)+1)),مسودة!AI54:'مسودة'!AI$81)),0))</f>
        <v/>
      </c>
      <c r="AJ80" s="33" t="str">
        <f t="array" ref="AJ80">IF($C$78="","",IFERROR(MAX(IF((ROW(مسودة!$C$52:$C$81)=SMALL(IF((ROW(مسودة!$C$52:$C$81)*(مسودة!$C$52:$C$81=$C$78)),ROW(مسودة!$C$52:$C$81)),ROW()-ROW(AJ80)+1)),مسودة!AJ54:'مسودة'!AJ$81)),0))</f>
        <v/>
      </c>
      <c r="AK80" s="33" t="str">
        <f t="array" ref="AK80">IF($C$78="","",IFERROR(MAX(IF((ROW(مسودة!$C$52:$C$81)=SMALL(IF((ROW(مسودة!$C$52:$C$81)*(مسودة!$C$52:$C$81=$C$78)),ROW(مسودة!$C$52:$C$81)),ROW()-ROW(AK80)+1)),مسودة!AK54:'مسودة'!AK$81)),0))</f>
        <v/>
      </c>
      <c r="AL80" s="33" t="str">
        <f t="array" ref="AL80">IF($C$78="","",IFERROR(MAX(IF((ROW(مسودة!$C$52:$C$81)=SMALL(IF((ROW(مسودة!$C$52:$C$81)*(مسودة!$C$52:$C$81=$C$78)),ROW(مسودة!$C$52:$C$81)),ROW()-ROW(AL80)+1)),مسودة!AL54:'مسودة'!AL$81)),0))</f>
        <v/>
      </c>
      <c r="AM80" s="33" t="str">
        <f t="array" ref="AM80">IF($C$78="","",IFERROR(MAX(IF((ROW(مسودة!$C$52:$C$81)=SMALL(IF((ROW(مسودة!$C$52:$C$81)*(مسودة!$C$52:$C$81=$C$78)),ROW(مسودة!$C$52:$C$81)),ROW()-ROW(AM80)+1)),مسودة!AM54:'مسودة'!AM$81)),0))</f>
        <v/>
      </c>
      <c r="AN80" s="32" t="str">
        <f t="array" ref="AN80">IF($C$78="","",IFERROR(MAX(IF((ROW(مسودة!$C$52:$C$81)=SMALL(IF((ROW(مسودة!$C$52:$C$81)*(مسودة!$C$52:$C$81=$C$78)),ROW(مسودة!$C$52:$C$81)),ROW()-ROW(AN80)+1)),مسودة!AN54:AN$81)),0))</f>
        <v/>
      </c>
      <c r="AO80" s="32" t="str">
        <f t="array" ref="AO80">IF($C$78="","",IFERROR(MAX(IF((ROW(مسودة!$C$52:$C$81)=SMALL(IF((ROW(مسودة!$C$52:$C$81)*(مسودة!$C$52:$C$81=$C$78)),ROW(مسودة!$C$52:$C$81)),ROW()-ROW(AO80)+1)),مسودة!AO54:AO$81)),0))</f>
        <v/>
      </c>
      <c r="AP80" s="32" t="str">
        <f>IF(AO80&lt;50,"   ",IF(AO80&lt;65,"مقبول",IF(AO80&lt;75,"جيد",IF(AO80&lt;85,"جيدجداً",IF(AO80&lt;=100,"ممتاز","")))))</f>
        <v/>
      </c>
      <c r="AQ80" s="41"/>
      <c r="AR80" s="41"/>
      <c r="AS80" s="41"/>
      <c r="AT80" s="41"/>
      <c r="AU80" s="97"/>
    </row>
    <row r="81" spans="2:47" ht="28.5" customHeight="1" thickBot="1">
      <c r="B81" s="40">
        <f t="shared" ref="B81" si="7">B78+1</f>
        <v>20</v>
      </c>
      <c r="C81" s="90" t="str">
        <f t="array" ref="C81">IF(ISERROR(INDEX(مسودة!$C$52:$AV$81,SMALL(IF((مسودة!$AU$52:$AU$81="راسب"),ROW(مسودة!$C$52:$AV$81)-MIN(ROW(مسودة!$C$52:$AV$81))+1,""),ROW(A10)),COLUMN(A10))),"",INDEX(مسودة!$C$52:$AV$81,SMALL(IF((مسودة!$AU$52:$AU$81="راسب"),ROW(مسودة!$C$52:$AV$81)-MIN(ROW(مسودة!$C$52:$AV$81))+1,""),ROW(A10)),COLUMN(A10)))</f>
        <v/>
      </c>
      <c r="D81" s="87" t="str">
        <f>IF(C81&lt;&gt;"",VLOOKUP(C81,مسودة!$C$52:$D$81,2,0),"")</f>
        <v/>
      </c>
      <c r="E81" s="87" t="str">
        <f>IF(C81&lt;&gt;"",VLOOKUP(C81,مسودة!$C$52:$E$81,3,0),"")</f>
        <v/>
      </c>
      <c r="F81" s="11" t="s">
        <v>30</v>
      </c>
      <c r="G81" s="33" t="str">
        <f t="array" ref="G81">IF($C$81="","",IFERROR(MAX(IF((ROW(مسودة!$C$52:$C$81)=SMALL(IF((ROW(مسودة!$C$52:$C$81)*(مسودة!$C$52:$C$81=$C$81)),ROW(مسودة!$C$52:$C$81)),ROW()-ROW(G81)+1)),مسودة!G52:'مسودة'!G$81)),0))</f>
        <v/>
      </c>
      <c r="H81" s="33" t="str">
        <f t="array" ref="H81">IF($C$81="","",IFERROR(MAX(IF((ROW(مسودة!$C$52:$C$81)=SMALL(IF((ROW(مسودة!$C$52:$C$81)*(مسودة!$C$52:$C$81=$C$81)),ROW(مسودة!$C$52:$C$81)),ROW()-ROW(H81)+1)),مسودة!H52:'مسودة'!H$81)),0))</f>
        <v/>
      </c>
      <c r="I81" s="33" t="str">
        <f t="array" ref="I81">IF($C$81="","",IFERROR(MAX(IF((ROW(مسودة!$C$52:$C$81)=SMALL(IF((ROW(مسودة!$C$52:$C$81)*(مسودة!$C$52:$C$81=$C$81)),ROW(مسودة!$C$52:$C$81)),ROW()-ROW(I81)+1)),مسودة!I52:'مسودة'!I$81)),0))</f>
        <v/>
      </c>
      <c r="J81" s="33" t="str">
        <f t="array" ref="J81">IF($C$81="","",IFERROR(MAX(IF((ROW(مسودة!$C$52:$C$81)=SMALL(IF((ROW(مسودة!$C$52:$C$81)*(مسودة!$C$52:$C$81=$C$81)),ROW(مسودة!$C$52:$C$81)),ROW()-ROW(J81)+1)),مسودة!J52:'مسودة'!J$81)),0))</f>
        <v/>
      </c>
      <c r="K81" s="33" t="str">
        <f t="array" ref="K81">IF($C$81="","",IFERROR(MAX(IF((ROW(مسودة!$C$52:$C$81)=SMALL(IF((ROW(مسودة!$C$52:$C$81)*(مسودة!$C$52:$C$81=$C$81)),ROW(مسودة!$C$52:$C$81)),ROW()-ROW(K81)+1)),مسودة!K52:'مسودة'!K$81)),0))</f>
        <v/>
      </c>
      <c r="L81" s="33" t="str">
        <f t="array" ref="L81">IF($C$81="","",IFERROR(MAX(IF((ROW(مسودة!$C$52:$C$81)=SMALL(IF((ROW(مسودة!$C$52:$C$81)*(مسودة!$C$52:$C$81=$C$81)),ROW(مسودة!$C$52:$C$81)),ROW()-ROW(L81)+1)),مسودة!L52:'مسودة'!L$81)),0))</f>
        <v/>
      </c>
      <c r="M81" s="33" t="str">
        <f t="array" ref="M81">IF($C$81="","",IFERROR(MAX(IF((ROW(مسودة!$C$52:$C$81)=SMALL(IF((ROW(مسودة!$C$52:$C$81)*(مسودة!$C$52:$C$81=$C$81)),ROW(مسودة!$C$52:$C$81)),ROW()-ROW(M81)+1)),مسودة!M52:'مسودة'!M$81)),0))</f>
        <v/>
      </c>
      <c r="N81" s="33" t="str">
        <f t="array" ref="N81">IF($C$81="","",IFERROR(MAX(IF((ROW(مسودة!$C$52:$C$81)=SMALL(IF((ROW(مسودة!$C$52:$C$81)*(مسودة!$C$52:$C$81=$C$81)),ROW(مسودة!$C$52:$C$81)),ROW()-ROW(N81)+1)),مسودة!N52:'مسودة'!N$81)),0))</f>
        <v/>
      </c>
      <c r="O81" s="33" t="str">
        <f t="array" ref="O81">IF($C$81="","",IFERROR(MAX(IF((ROW(مسودة!$C$52:$C$81)=SMALL(IF((ROW(مسودة!$C$52:$C$81)*(مسودة!$C$52:$C$81=$C$81)),ROW(مسودة!$C$52:$C$81)),ROW()-ROW(O81)+1)),مسودة!O52:'مسودة'!O$81)),0))</f>
        <v/>
      </c>
      <c r="P81" s="33" t="str">
        <f t="array" ref="P81">IF($C$81="","",IFERROR(MAX(IF((ROW(مسودة!$C$52:$C$81)=SMALL(IF((ROW(مسودة!$C$52:$C$81)*(مسودة!$C$52:$C$81=$C$81)),ROW(مسودة!$C$52:$C$81)),ROW()-ROW(P81)+1)),مسودة!P52:'مسودة'!P$81)),0))</f>
        <v/>
      </c>
      <c r="Q81" s="33" t="str">
        <f t="array" ref="Q81">IF($C$81="","",IFERROR(MAX(IF((ROW(مسودة!$C$52:$C$81)=SMALL(IF((ROW(مسودة!$C$52:$C$81)*(مسودة!$C$52:$C$81=$C$81)),ROW(مسودة!$C$52:$C$81)),ROW()-ROW(Q81)+1)),مسودة!Q52:'مسودة'!Q$81)),0))</f>
        <v/>
      </c>
      <c r="R81" s="33" t="str">
        <f t="array" ref="R81">IF($C$81="","",IFERROR(MAX(IF((ROW(مسودة!$C$52:$C$81)=SMALL(IF((ROW(مسودة!$C$52:$C$81)*(مسودة!$C$52:$C$81=$C$81)),ROW(مسودة!$C$52:$C$81)),ROW()-ROW(R81)+1)),مسودة!R52:'مسودة'!R$81)),0))</f>
        <v/>
      </c>
      <c r="S81" s="33" t="str">
        <f t="array" ref="S81">IF($C$81="","",IFERROR(MAX(IF((ROW(مسودة!$C$52:$C$81)=SMALL(IF((ROW(مسودة!$C$52:$C$81)*(مسودة!$C$52:$C$81=$C$81)),ROW(مسودة!$C$52:$C$81)),ROW()-ROW(S81)+1)),مسودة!S52:'مسودة'!S$81)),0))</f>
        <v/>
      </c>
      <c r="T81" s="33" t="str">
        <f t="array" ref="T81">IF($C$81="","",IFERROR(MAX(IF((ROW(مسودة!$C$52:$C$81)=SMALL(IF((ROW(مسودة!$C$52:$C$81)*(مسودة!$C$52:$C$81=$C$81)),ROW(مسودة!$C$52:$C$81)),ROW()-ROW(T81)+1)),مسودة!T52:'مسودة'!T$81)),0))</f>
        <v/>
      </c>
      <c r="U81" s="33" t="str">
        <f t="array" ref="U81">IF($C$81="","",IFERROR(MAX(IF((ROW(مسودة!$C$52:$C$81)=SMALL(IF((ROW(مسودة!$C$52:$C$81)*(مسودة!$C$52:$C$81=$C$81)),ROW(مسودة!$C$52:$C$81)),ROW()-ROW(U81)+1)),مسودة!U52:'مسودة'!U$81)),0))</f>
        <v/>
      </c>
      <c r="V81" s="33" t="str">
        <f t="array" ref="V81">IF($C$81="","",IFERROR(MAX(IF((ROW(مسودة!$C$52:$C$81)=SMALL(IF((ROW(مسودة!$C$52:$C$81)*(مسودة!$C$52:$C$81=$C$81)),ROW(مسودة!$C$52:$C$81)),ROW()-ROW(V81)+1)),مسودة!V52:'مسودة'!V$81)),0))</f>
        <v/>
      </c>
      <c r="W81" s="33" t="str">
        <f t="array" ref="W81">IF($C$81="","",IFERROR(MAX(IF((ROW(مسودة!$C$52:$C$81)=SMALL(IF((ROW(مسودة!$C$52:$C$81)*(مسودة!$C$52:$C$81=$C$81)),ROW(مسودة!$C$52:$C$81)),ROW()-ROW(W81)+1)),مسودة!W52:'مسودة'!W$81)),0))</f>
        <v/>
      </c>
      <c r="X81" s="33" t="str">
        <f t="array" ref="X81">IF($C$81="","",IFERROR(MAX(IF((ROW(مسودة!$C$52:$C$81)=SMALL(IF((ROW(مسودة!$C$52:$C$81)*(مسودة!$C$52:$C$81=$C$81)),ROW(مسودة!$C$52:$C$81)),ROW()-ROW(X81)+1)),مسودة!X52:'مسودة'!X$81)),0))</f>
        <v/>
      </c>
      <c r="Y81" s="33" t="str">
        <f t="array" ref="Y81">IF($C$81="","",IFERROR(MAX(IF((ROW(مسودة!$C$52:$C$81)=SMALL(IF((ROW(مسودة!$C$52:$C$81)*(مسودة!$C$52:$C$81=$C$81)),ROW(مسودة!$C$52:$C$81)),ROW()-ROW(Y81)+1)),مسودة!Y52:'مسودة'!Y$81)),0))</f>
        <v/>
      </c>
      <c r="Z81" s="33" t="str">
        <f t="array" ref="Z81">IF($C$81="","",IFERROR(MAX(IF((ROW(مسودة!$C$52:$C$81)=SMALL(IF((ROW(مسودة!$C$52:$C$81)*(مسودة!$C$52:$C$81=$C$81)),ROW(مسودة!$C$52:$C$81)),ROW()-ROW(Z81)+1)),مسودة!Z52:'مسودة'!Z$81)),0))</f>
        <v/>
      </c>
      <c r="AA81" s="33" t="str">
        <f t="array" ref="AA81">IF($C$81="","",IFERROR(MAX(IF((ROW(مسودة!$C$52:$C$81)=SMALL(IF((ROW(مسودة!$C$52:$C$81)*(مسودة!$C$52:$C$81=$C$81)),ROW(مسودة!$C$52:$C$81)),ROW()-ROW(AA81)+1)),مسودة!AA52:'مسودة'!AA$81)),0))</f>
        <v/>
      </c>
      <c r="AB81" s="33" t="str">
        <f t="array" ref="AB81">IF($C$81="","",IFERROR(MAX(IF((ROW(مسودة!$C$52:$C$81)=SMALL(IF((ROW(مسودة!$C$52:$C$81)*(مسودة!$C$52:$C$81=$C$81)),ROW(مسودة!$C$52:$C$81)),ROW()-ROW(AB81)+1)),مسودة!AB52:'مسودة'!AB$81)),0))</f>
        <v/>
      </c>
      <c r="AC81" s="33" t="str">
        <f t="array" ref="AC81">IF($C$81="","",IFERROR(MAX(IF((ROW(مسودة!$C$52:$C$81)=SMALL(IF((ROW(مسودة!$C$52:$C$81)*(مسودة!$C$52:$C$81=$C$81)),ROW(مسودة!$C$52:$C$81)),ROW()-ROW(AC81)+1)),مسودة!AC52:'مسودة'!AC$81)),0))</f>
        <v/>
      </c>
      <c r="AD81" s="33" t="str">
        <f t="array" ref="AD81">IF($C$81="","",IFERROR(MAX(IF((ROW(مسودة!$C$52:$C$81)=SMALL(IF((ROW(مسودة!$C$52:$C$81)*(مسودة!$C$52:$C$81=$C$81)),ROW(مسودة!$C$52:$C$81)),ROW()-ROW(AD81)+1)),مسودة!AD52:'مسودة'!AD$81)),0))</f>
        <v/>
      </c>
      <c r="AE81" s="33" t="str">
        <f t="array" ref="AE81">IF($C$81="","",IFERROR(MAX(IF((ROW(مسودة!$C$52:$C$81)=SMALL(IF((ROW(مسودة!$C$52:$C$81)*(مسودة!$C$52:$C$81=$C$81)),ROW(مسودة!$C$52:$C$81)),ROW()-ROW(AE81)+1)),مسودة!AE52:'مسودة'!AE$81)),0))</f>
        <v/>
      </c>
      <c r="AF81" s="33" t="str">
        <f t="array" ref="AF81">IF($C$81="","",IFERROR(MAX(IF((ROW(مسودة!$C$52:$C$81)=SMALL(IF((ROW(مسودة!$C$52:$C$81)*(مسودة!$C$52:$C$81=$C$81)),ROW(مسودة!$C$52:$C$81)),ROW()-ROW(AF81)+1)),مسودة!AF52:'مسودة'!AF$81)),0))</f>
        <v/>
      </c>
      <c r="AG81" s="33" t="str">
        <f t="array" ref="AG81">IF($C$81="","",IFERROR(MAX(IF((ROW(مسودة!$C$52:$C$81)=SMALL(IF((ROW(مسودة!$C$52:$C$81)*(مسودة!$C$52:$C$81=$C$81)),ROW(مسودة!$C$52:$C$81)),ROW()-ROW(AG81)+1)),مسودة!AG52:'مسودة'!AG$81)),0))</f>
        <v/>
      </c>
      <c r="AH81" s="33" t="str">
        <f t="array" ref="AH81">IF($C$81="","",IFERROR(MAX(IF((ROW(مسودة!$C$52:$C$81)=SMALL(IF((ROW(مسودة!$C$52:$C$81)*(مسودة!$C$52:$C$81=$C$81)),ROW(مسودة!$C$52:$C$81)),ROW()-ROW(AH81)+1)),مسودة!AH52:'مسودة'!AH$81)),0))</f>
        <v/>
      </c>
      <c r="AI81" s="33" t="str">
        <f t="array" ref="AI81">IF($C$81="","",IFERROR(MAX(IF((ROW(مسودة!$C$52:$C$81)=SMALL(IF((ROW(مسودة!$C$52:$C$81)*(مسودة!$C$52:$C$81=$C$81)),ROW(مسودة!$C$52:$C$81)),ROW()-ROW(AI81)+1)),مسودة!AI52:'مسودة'!AI$81)),0))</f>
        <v/>
      </c>
      <c r="AJ81" s="33" t="str">
        <f t="array" ref="AJ81">IF($C$81="","",IFERROR(MAX(IF((ROW(مسودة!$C$52:$C$81)=SMALL(IF((ROW(مسودة!$C$52:$C$81)*(مسودة!$C$52:$C$81=$C$81)),ROW(مسودة!$C$52:$C$81)),ROW()-ROW(AJ81)+1)),مسودة!AJ52:'مسودة'!AJ$81)),0))</f>
        <v/>
      </c>
      <c r="AK81" s="33" t="str">
        <f t="array" ref="AK81">IF($C$81="","",IFERROR(MAX(IF((ROW(مسودة!$C$52:$C$81)=SMALL(IF((ROW(مسودة!$C$52:$C$81)*(مسودة!$C$52:$C$81=$C$81)),ROW(مسودة!$C$52:$C$81)),ROW()-ROW(AK81)+1)),مسودة!AK52:'مسودة'!AK$81)),0))</f>
        <v/>
      </c>
      <c r="AL81" s="33" t="str">
        <f t="array" ref="AL81">IF($C$81="","",IFERROR(MAX(IF((ROW(مسودة!$C$52:$C$81)=SMALL(IF((ROW(مسودة!$C$52:$C$81)*(مسودة!$C$52:$C$81=$C$81)),ROW(مسودة!$C$52:$C$81)),ROW()-ROW(AL81)+1)),مسودة!AL52:'مسودة'!AL$81)),0))</f>
        <v/>
      </c>
      <c r="AM81" s="33" t="str">
        <f t="array" ref="AM81">IF($C$81="","",IFERROR(MAX(IF((ROW(مسودة!$C$52:$C$81)=SMALL(IF((ROW(مسودة!$C$52:$C$81)*(مسودة!$C$52:$C$81=$C$81)),ROW(مسودة!$C$52:$C$81)),ROW()-ROW(AM81)+1)),مسودة!AM52:'مسودة'!AM$81)),0))</f>
        <v/>
      </c>
      <c r="AN81" s="46"/>
      <c r="AO81" s="46"/>
      <c r="AP81" s="47"/>
      <c r="AQ81" s="41"/>
      <c r="AR81" s="41"/>
      <c r="AS81" s="41"/>
      <c r="AT81" s="41"/>
      <c r="AU81" s="95" t="str">
        <f>IFERROR(LOOKUP(2,1/((مسودة!$C$52:$C$81=C81)*(مسودة!$F$52:$F$81=F81)),مسودة!$AV$52:$AV$81),"")</f>
        <v/>
      </c>
    </row>
    <row r="82" spans="2:47" ht="28.5" customHeight="1" thickBot="1">
      <c r="B82" s="40"/>
      <c r="C82" s="91"/>
      <c r="D82" s="43"/>
      <c r="E82" s="43"/>
      <c r="F82" s="11" t="s">
        <v>31</v>
      </c>
      <c r="G82" s="33" t="str">
        <f t="array" ref="G82">IF($C$81="","",IFERROR(MAX(IF((ROW(مسودة!$C$52:$C$81)=SMALL(IF((ROW(مسودة!$C$52:$C$81)*(مسودة!$C$52:$C$81=$C$81)),ROW(مسودة!$C$52:$C$81)),ROW()-ROW(G82)+1)),مسودة!G53:'مسودة'!G$81)),0))</f>
        <v/>
      </c>
      <c r="H82" s="33" t="str">
        <f t="array" ref="H82">IF($C$81="","",IFERROR(MAX(IF((ROW(مسودة!$C$52:$C$81)=SMALL(IF((ROW(مسودة!$C$52:$C$81)*(مسودة!$C$52:$C$81=$C$81)),ROW(مسودة!$C$52:$C$81)),ROW()-ROW(H82)+1)),مسودة!H53:'مسودة'!H$81)),0))</f>
        <v/>
      </c>
      <c r="I82" s="33" t="str">
        <f t="array" ref="I82">IF($C$81="","",IFERROR(MAX(IF((ROW(مسودة!$C$52:$C$81)=SMALL(IF((ROW(مسودة!$C$52:$C$81)*(مسودة!$C$52:$C$81=$C$81)),ROW(مسودة!$C$52:$C$81)),ROW()-ROW(I82)+1)),مسودة!I53:'مسودة'!I$81)),0))</f>
        <v/>
      </c>
      <c r="J82" s="33" t="str">
        <f t="array" ref="J82">IF($C$81="","",IFERROR(MAX(IF((ROW(مسودة!$C$52:$C$81)=SMALL(IF((ROW(مسودة!$C$52:$C$81)*(مسودة!$C$52:$C$81=$C$81)),ROW(مسودة!$C$52:$C$81)),ROW()-ROW(J82)+1)),مسودة!J53:'مسودة'!J$81)),0))</f>
        <v/>
      </c>
      <c r="K82" s="33" t="str">
        <f t="array" ref="K82">IF($C$81="","",IFERROR(MAX(IF((ROW(مسودة!$C$52:$C$81)=SMALL(IF((ROW(مسودة!$C$52:$C$81)*(مسودة!$C$52:$C$81=$C$81)),ROW(مسودة!$C$52:$C$81)),ROW()-ROW(K82)+1)),مسودة!K53:'مسودة'!K$81)),0))</f>
        <v/>
      </c>
      <c r="L82" s="33" t="str">
        <f t="array" ref="L82">IF($C$81="","",IFERROR(MAX(IF((ROW(مسودة!$C$52:$C$81)=SMALL(IF((ROW(مسودة!$C$52:$C$81)*(مسودة!$C$52:$C$81=$C$81)),ROW(مسودة!$C$52:$C$81)),ROW()-ROW(L82)+1)),مسودة!L53:'مسودة'!L$81)),0))</f>
        <v/>
      </c>
      <c r="M82" s="33" t="str">
        <f t="array" ref="M82">IF($C$81="","",IFERROR(MAX(IF((ROW(مسودة!$C$52:$C$81)=SMALL(IF((ROW(مسودة!$C$52:$C$81)*(مسودة!$C$52:$C$81=$C$81)),ROW(مسودة!$C$52:$C$81)),ROW()-ROW(M82)+1)),مسودة!M53:'مسودة'!M$81)),0))</f>
        <v/>
      </c>
      <c r="N82" s="33" t="str">
        <f t="array" ref="N82">IF($C$81="","",IFERROR(MAX(IF((ROW(مسودة!$C$52:$C$81)=SMALL(IF((ROW(مسودة!$C$52:$C$81)*(مسودة!$C$52:$C$81=$C$81)),ROW(مسودة!$C$52:$C$81)),ROW()-ROW(N82)+1)),مسودة!N53:'مسودة'!N$81)),0))</f>
        <v/>
      </c>
      <c r="O82" s="33" t="str">
        <f t="array" ref="O82">IF($C$81="","",IFERROR(MAX(IF((ROW(مسودة!$C$52:$C$81)=SMALL(IF((ROW(مسودة!$C$52:$C$81)*(مسودة!$C$52:$C$81=$C$81)),ROW(مسودة!$C$52:$C$81)),ROW()-ROW(O82)+1)),مسودة!O53:'مسودة'!O$81)),0))</f>
        <v/>
      </c>
      <c r="P82" s="33" t="str">
        <f t="array" ref="P82">IF($C$81="","",IFERROR(MAX(IF((ROW(مسودة!$C$52:$C$81)=SMALL(IF((ROW(مسودة!$C$52:$C$81)*(مسودة!$C$52:$C$81=$C$81)),ROW(مسودة!$C$52:$C$81)),ROW()-ROW(P82)+1)),مسودة!P53:'مسودة'!P$81)),0))</f>
        <v/>
      </c>
      <c r="Q82" s="33" t="str">
        <f t="array" ref="Q82">IF($C$81="","",IFERROR(MAX(IF((ROW(مسودة!$C$52:$C$81)=SMALL(IF((ROW(مسودة!$C$52:$C$81)*(مسودة!$C$52:$C$81=$C$81)),ROW(مسودة!$C$52:$C$81)),ROW()-ROW(Q82)+1)),مسودة!Q53:'مسودة'!Q$81)),0))</f>
        <v/>
      </c>
      <c r="R82" s="33" t="str">
        <f t="array" ref="R82">IF($C$81="","",IFERROR(MAX(IF((ROW(مسودة!$C$52:$C$81)=SMALL(IF((ROW(مسودة!$C$52:$C$81)*(مسودة!$C$52:$C$81=$C$81)),ROW(مسودة!$C$52:$C$81)),ROW()-ROW(R82)+1)),مسودة!R53:'مسودة'!R$81)),0))</f>
        <v/>
      </c>
      <c r="S82" s="33" t="str">
        <f t="array" ref="S82">IF($C$81="","",IFERROR(MAX(IF((ROW(مسودة!$C$52:$C$81)=SMALL(IF((ROW(مسودة!$C$52:$C$81)*(مسودة!$C$52:$C$81=$C$81)),ROW(مسودة!$C$52:$C$81)),ROW()-ROW(S82)+1)),مسودة!S53:'مسودة'!S$81)),0))</f>
        <v/>
      </c>
      <c r="T82" s="33" t="str">
        <f t="array" ref="T82">IF($C$81="","",IFERROR(MAX(IF((ROW(مسودة!$C$52:$C$81)=SMALL(IF((ROW(مسودة!$C$52:$C$81)*(مسودة!$C$52:$C$81=$C$81)),ROW(مسودة!$C$52:$C$81)),ROW()-ROW(T82)+1)),مسودة!T53:'مسودة'!T$81)),0))</f>
        <v/>
      </c>
      <c r="U82" s="33" t="str">
        <f t="array" ref="U82">IF($C$81="","",IFERROR(MAX(IF((ROW(مسودة!$C$52:$C$81)=SMALL(IF((ROW(مسودة!$C$52:$C$81)*(مسودة!$C$52:$C$81=$C$81)),ROW(مسودة!$C$52:$C$81)),ROW()-ROW(U82)+1)),مسودة!U53:'مسودة'!U$81)),0))</f>
        <v/>
      </c>
      <c r="V82" s="33" t="str">
        <f t="array" ref="V82">IF($C$81="","",IFERROR(MAX(IF((ROW(مسودة!$C$52:$C$81)=SMALL(IF((ROW(مسودة!$C$52:$C$81)*(مسودة!$C$52:$C$81=$C$81)),ROW(مسودة!$C$52:$C$81)),ROW()-ROW(V82)+1)),مسودة!V53:'مسودة'!V$81)),0))</f>
        <v/>
      </c>
      <c r="W82" s="33" t="str">
        <f t="array" ref="W82">IF($C$81="","",IFERROR(MAX(IF((ROW(مسودة!$C$52:$C$81)=SMALL(IF((ROW(مسودة!$C$52:$C$81)*(مسودة!$C$52:$C$81=$C$81)),ROW(مسودة!$C$52:$C$81)),ROW()-ROW(W82)+1)),مسودة!W53:'مسودة'!W$81)),0))</f>
        <v/>
      </c>
      <c r="X82" s="33" t="str">
        <f t="array" ref="X82">IF($C$81="","",IFERROR(MAX(IF((ROW(مسودة!$C$52:$C$81)=SMALL(IF((ROW(مسودة!$C$52:$C$81)*(مسودة!$C$52:$C$81=$C$81)),ROW(مسودة!$C$52:$C$81)),ROW()-ROW(X82)+1)),مسودة!X53:'مسودة'!X$81)),0))</f>
        <v/>
      </c>
      <c r="Y82" s="33" t="str">
        <f t="array" ref="Y82">IF($C$81="","",IFERROR(MAX(IF((ROW(مسودة!$C$52:$C$81)=SMALL(IF((ROW(مسودة!$C$52:$C$81)*(مسودة!$C$52:$C$81=$C$81)),ROW(مسودة!$C$52:$C$81)),ROW()-ROW(Y82)+1)),مسودة!Y53:'مسودة'!Y$81)),0))</f>
        <v/>
      </c>
      <c r="Z82" s="33" t="str">
        <f t="array" ref="Z82">IF($C$81="","",IFERROR(MAX(IF((ROW(مسودة!$C$52:$C$81)=SMALL(IF((ROW(مسودة!$C$52:$C$81)*(مسودة!$C$52:$C$81=$C$81)),ROW(مسودة!$C$52:$C$81)),ROW()-ROW(Z82)+1)),مسودة!Z53:'مسودة'!Z$81)),0))</f>
        <v/>
      </c>
      <c r="AA82" s="33" t="str">
        <f t="array" ref="AA82">IF($C$81="","",IFERROR(MAX(IF((ROW(مسودة!$C$52:$C$81)=SMALL(IF((ROW(مسودة!$C$52:$C$81)*(مسودة!$C$52:$C$81=$C$81)),ROW(مسودة!$C$52:$C$81)),ROW()-ROW(AA82)+1)),مسودة!AA53:'مسودة'!AA$81)),0))</f>
        <v/>
      </c>
      <c r="AB82" s="33" t="str">
        <f t="array" ref="AB82">IF($C$81="","",IFERROR(MAX(IF((ROW(مسودة!$C$52:$C$81)=SMALL(IF((ROW(مسودة!$C$52:$C$81)*(مسودة!$C$52:$C$81=$C$81)),ROW(مسودة!$C$52:$C$81)),ROW()-ROW(AB82)+1)),مسودة!AB53:'مسودة'!AB$81)),0))</f>
        <v/>
      </c>
      <c r="AC82" s="33" t="str">
        <f t="array" ref="AC82">IF($C$81="","",IFERROR(MAX(IF((ROW(مسودة!$C$52:$C$81)=SMALL(IF((ROW(مسودة!$C$52:$C$81)*(مسودة!$C$52:$C$81=$C$81)),ROW(مسودة!$C$52:$C$81)),ROW()-ROW(AC82)+1)),مسودة!AC53:'مسودة'!AC$81)),0))</f>
        <v/>
      </c>
      <c r="AD82" s="33" t="str">
        <f t="array" ref="AD82">IF($C$81="","",IFERROR(MAX(IF((ROW(مسودة!$C$52:$C$81)=SMALL(IF((ROW(مسودة!$C$52:$C$81)*(مسودة!$C$52:$C$81=$C$81)),ROW(مسودة!$C$52:$C$81)),ROW()-ROW(AD82)+1)),مسودة!AD53:'مسودة'!AD$81)),0))</f>
        <v/>
      </c>
      <c r="AE82" s="33" t="str">
        <f t="array" ref="AE82">IF($C$81="","",IFERROR(MAX(IF((ROW(مسودة!$C$52:$C$81)=SMALL(IF((ROW(مسودة!$C$52:$C$81)*(مسودة!$C$52:$C$81=$C$81)),ROW(مسودة!$C$52:$C$81)),ROW()-ROW(AE82)+1)),مسودة!AE53:'مسودة'!AE$81)),0))</f>
        <v/>
      </c>
      <c r="AF82" s="33" t="str">
        <f t="array" ref="AF82">IF($C$81="","",IFERROR(MAX(IF((ROW(مسودة!$C$52:$C$81)=SMALL(IF((ROW(مسودة!$C$52:$C$81)*(مسودة!$C$52:$C$81=$C$81)),ROW(مسودة!$C$52:$C$81)),ROW()-ROW(AF82)+1)),مسودة!AF53:'مسودة'!AF$81)),0))</f>
        <v/>
      </c>
      <c r="AG82" s="33" t="str">
        <f t="array" ref="AG82">IF($C$81="","",IFERROR(MAX(IF((ROW(مسودة!$C$52:$C$81)=SMALL(IF((ROW(مسودة!$C$52:$C$81)*(مسودة!$C$52:$C$81=$C$81)),ROW(مسودة!$C$52:$C$81)),ROW()-ROW(AG82)+1)),مسودة!AG53:'مسودة'!AG$81)),0))</f>
        <v/>
      </c>
      <c r="AH82" s="33" t="str">
        <f t="array" ref="AH82">IF($C$81="","",IFERROR(MAX(IF((ROW(مسودة!$C$52:$C$81)=SMALL(IF((ROW(مسودة!$C$52:$C$81)*(مسودة!$C$52:$C$81=$C$81)),ROW(مسودة!$C$52:$C$81)),ROW()-ROW(AH82)+1)),مسودة!AH53:'مسودة'!AH$81)),0))</f>
        <v/>
      </c>
      <c r="AI82" s="33" t="str">
        <f t="array" ref="AI82">IF($C$81="","",IFERROR(MAX(IF((ROW(مسودة!$C$52:$C$81)=SMALL(IF((ROW(مسودة!$C$52:$C$81)*(مسودة!$C$52:$C$81=$C$81)),ROW(مسودة!$C$52:$C$81)),ROW()-ROW(AI82)+1)),مسودة!AI53:'مسودة'!AI$81)),0))</f>
        <v/>
      </c>
      <c r="AJ82" s="33" t="str">
        <f t="array" ref="AJ82">IF($C$81="","",IFERROR(MAX(IF((ROW(مسودة!$C$52:$C$81)=SMALL(IF((ROW(مسودة!$C$52:$C$81)*(مسودة!$C$52:$C$81=$C$81)),ROW(مسودة!$C$52:$C$81)),ROW()-ROW(AJ82)+1)),مسودة!AJ53:'مسودة'!AJ$81)),0))</f>
        <v/>
      </c>
      <c r="AK82" s="33" t="str">
        <f t="array" ref="AK82">IF($C$81="","",IFERROR(MAX(IF((ROW(مسودة!$C$52:$C$81)=SMALL(IF((ROW(مسودة!$C$52:$C$81)*(مسودة!$C$52:$C$81=$C$81)),ROW(مسودة!$C$52:$C$81)),ROW()-ROW(AK82)+1)),مسودة!AK53:'مسودة'!AK$81)),0))</f>
        <v/>
      </c>
      <c r="AL82" s="33" t="str">
        <f t="array" ref="AL82">IF($C$81="","",IFERROR(MAX(IF((ROW(مسودة!$C$52:$C$81)=SMALL(IF((ROW(مسودة!$C$52:$C$81)*(مسودة!$C$52:$C$81=$C$81)),ROW(مسودة!$C$52:$C$81)),ROW()-ROW(AL82)+1)),مسودة!AL53:'مسودة'!AL$81)),0))</f>
        <v/>
      </c>
      <c r="AM82" s="33" t="str">
        <f t="array" ref="AM82">IF($C$81="","",IFERROR(MAX(IF((ROW(مسودة!$C$52:$C$81)=SMALL(IF((ROW(مسودة!$C$52:$C$81)*(مسودة!$C$52:$C$81=$C$81)),ROW(مسودة!$C$52:$C$81)),ROW()-ROW(AM82)+1)),مسودة!AM53:'مسودة'!AM$81)),0))</f>
        <v/>
      </c>
      <c r="AN82" s="46"/>
      <c r="AO82" s="46"/>
      <c r="AP82" s="48"/>
      <c r="AQ82" s="41"/>
      <c r="AR82" s="41"/>
      <c r="AS82" s="41"/>
      <c r="AT82" s="41"/>
      <c r="AU82" s="96"/>
    </row>
    <row r="83" spans="2:47" ht="28.5" customHeight="1" thickBot="1">
      <c r="B83" s="40"/>
      <c r="C83" s="85"/>
      <c r="D83" s="43"/>
      <c r="E83" s="43"/>
      <c r="F83" s="14" t="s">
        <v>32</v>
      </c>
      <c r="G83" s="33" t="str">
        <f t="array" ref="G83">IF($C$81="","",IFERROR(MAX(IF((ROW(مسودة!$C$52:$C$81)=SMALL(IF((ROW(مسودة!$C$52:$C$81)*(مسودة!$C$52:$C$81=$C$81)),ROW(مسودة!$C$52:$C$81)),ROW()-ROW(G83)+1)),مسودة!G54:'مسودة'!G$81)),0))</f>
        <v/>
      </c>
      <c r="H83" s="33" t="str">
        <f t="array" ref="H83">IF($C$81="","",IFERROR(MAX(IF((ROW(مسودة!$C$52:$C$81)=SMALL(IF((ROW(مسودة!$C$52:$C$81)*(مسودة!$C$52:$C$81=$C$81)),ROW(مسودة!$C$52:$C$81)),ROW()-ROW(H83)+1)),مسودة!H54:'مسودة'!H$81)),0))</f>
        <v/>
      </c>
      <c r="I83" s="33" t="str">
        <f t="array" ref="I83">IF($C$81="","",IFERROR(MAX(IF((ROW(مسودة!$C$52:$C$81)=SMALL(IF((ROW(مسودة!$C$52:$C$81)*(مسودة!$C$52:$C$81=$C$81)),ROW(مسودة!$C$52:$C$81)),ROW()-ROW(I83)+1)),مسودة!I54:'مسودة'!I$81)),0))</f>
        <v/>
      </c>
      <c r="J83" s="33" t="str">
        <f t="array" ref="J83">IF($C$81="","",IFERROR(MAX(IF((ROW(مسودة!$C$52:$C$81)=SMALL(IF((ROW(مسودة!$C$52:$C$81)*(مسودة!$C$52:$C$81=$C$81)),ROW(مسودة!$C$52:$C$81)),ROW()-ROW(J83)+1)),مسودة!J54:'مسودة'!J$81)),0))</f>
        <v/>
      </c>
      <c r="K83" s="33" t="str">
        <f t="array" ref="K83">IF($C$81="","",IFERROR(MAX(IF((ROW(مسودة!$C$52:$C$81)=SMALL(IF((ROW(مسودة!$C$52:$C$81)*(مسودة!$C$52:$C$81=$C$81)),ROW(مسودة!$C$52:$C$81)),ROW()-ROW(K83)+1)),مسودة!K54:'مسودة'!K$81)),0))</f>
        <v/>
      </c>
      <c r="L83" s="33" t="str">
        <f t="array" ref="L83">IF($C$81="","",IFERROR(MAX(IF((ROW(مسودة!$C$52:$C$81)=SMALL(IF((ROW(مسودة!$C$52:$C$81)*(مسودة!$C$52:$C$81=$C$81)),ROW(مسودة!$C$52:$C$81)),ROW()-ROW(L83)+1)),مسودة!L54:'مسودة'!L$81)),0))</f>
        <v/>
      </c>
      <c r="M83" s="33" t="str">
        <f t="array" ref="M83">IF($C$81="","",IFERROR(MAX(IF((ROW(مسودة!$C$52:$C$81)=SMALL(IF((ROW(مسودة!$C$52:$C$81)*(مسودة!$C$52:$C$81=$C$81)),ROW(مسودة!$C$52:$C$81)),ROW()-ROW(M83)+1)),مسودة!M54:'مسودة'!M$81)),0))</f>
        <v/>
      </c>
      <c r="N83" s="33" t="str">
        <f t="array" ref="N83">IF($C$81="","",IFERROR(MAX(IF((ROW(مسودة!$C$52:$C$81)=SMALL(IF((ROW(مسودة!$C$52:$C$81)*(مسودة!$C$52:$C$81=$C$81)),ROW(مسودة!$C$52:$C$81)),ROW()-ROW(N83)+1)),مسودة!N54:'مسودة'!N$81)),0))</f>
        <v/>
      </c>
      <c r="O83" s="33" t="str">
        <f t="array" ref="O83">IF($C$81="","",IFERROR(MAX(IF((ROW(مسودة!$C$52:$C$81)=SMALL(IF((ROW(مسودة!$C$52:$C$81)*(مسودة!$C$52:$C$81=$C$81)),ROW(مسودة!$C$52:$C$81)),ROW()-ROW(O83)+1)),مسودة!O54:'مسودة'!O$81)),0))</f>
        <v/>
      </c>
      <c r="P83" s="33" t="str">
        <f t="array" ref="P83">IF($C$81="","",IFERROR(MAX(IF((ROW(مسودة!$C$52:$C$81)=SMALL(IF((ROW(مسودة!$C$52:$C$81)*(مسودة!$C$52:$C$81=$C$81)),ROW(مسودة!$C$52:$C$81)),ROW()-ROW(P83)+1)),مسودة!P54:'مسودة'!P$81)),0))</f>
        <v/>
      </c>
      <c r="Q83" s="33" t="str">
        <f t="array" ref="Q83">IF($C$81="","",IFERROR(MAX(IF((ROW(مسودة!$C$52:$C$81)=SMALL(IF((ROW(مسودة!$C$52:$C$81)*(مسودة!$C$52:$C$81=$C$81)),ROW(مسودة!$C$52:$C$81)),ROW()-ROW(Q83)+1)),مسودة!Q54:'مسودة'!Q$81)),0))</f>
        <v/>
      </c>
      <c r="R83" s="33" t="str">
        <f t="array" ref="R83">IF($C$81="","",IFERROR(MAX(IF((ROW(مسودة!$C$52:$C$81)=SMALL(IF((ROW(مسودة!$C$52:$C$81)*(مسودة!$C$52:$C$81=$C$81)),ROW(مسودة!$C$52:$C$81)),ROW()-ROW(R83)+1)),مسودة!R54:'مسودة'!R$81)),0))</f>
        <v/>
      </c>
      <c r="S83" s="33" t="str">
        <f t="array" ref="S83">IF($C$81="","",IFERROR(MAX(IF((ROW(مسودة!$C$52:$C$81)=SMALL(IF((ROW(مسودة!$C$52:$C$81)*(مسودة!$C$52:$C$81=$C$81)),ROW(مسودة!$C$52:$C$81)),ROW()-ROW(S83)+1)),مسودة!S54:'مسودة'!S$81)),0))</f>
        <v/>
      </c>
      <c r="T83" s="33" t="str">
        <f t="array" ref="T83">IF($C$81="","",IFERROR(MAX(IF((ROW(مسودة!$C$52:$C$81)=SMALL(IF((ROW(مسودة!$C$52:$C$81)*(مسودة!$C$52:$C$81=$C$81)),ROW(مسودة!$C$52:$C$81)),ROW()-ROW(T83)+1)),مسودة!T54:'مسودة'!T$81)),0))</f>
        <v/>
      </c>
      <c r="U83" s="33" t="str">
        <f t="array" ref="U83">IF($C$81="","",IFERROR(MAX(IF((ROW(مسودة!$C$52:$C$81)=SMALL(IF((ROW(مسودة!$C$52:$C$81)*(مسودة!$C$52:$C$81=$C$81)),ROW(مسودة!$C$52:$C$81)),ROW()-ROW(U83)+1)),مسودة!U54:'مسودة'!U$81)),0))</f>
        <v/>
      </c>
      <c r="V83" s="33" t="str">
        <f t="array" ref="V83">IF($C$81="","",IFERROR(MAX(IF((ROW(مسودة!$C$52:$C$81)=SMALL(IF((ROW(مسودة!$C$52:$C$81)*(مسودة!$C$52:$C$81=$C$81)),ROW(مسودة!$C$52:$C$81)),ROW()-ROW(V83)+1)),مسودة!V54:'مسودة'!V$81)),0))</f>
        <v/>
      </c>
      <c r="W83" s="33" t="str">
        <f t="array" ref="W83">IF($C$81="","",IFERROR(MAX(IF((ROW(مسودة!$C$52:$C$81)=SMALL(IF((ROW(مسودة!$C$52:$C$81)*(مسودة!$C$52:$C$81=$C$81)),ROW(مسودة!$C$52:$C$81)),ROW()-ROW(W83)+1)),مسودة!W54:'مسودة'!W$81)),0))</f>
        <v/>
      </c>
      <c r="X83" s="33" t="str">
        <f t="array" ref="X83">IF($C$81="","",IFERROR(MAX(IF((ROW(مسودة!$C$52:$C$81)=SMALL(IF((ROW(مسودة!$C$52:$C$81)*(مسودة!$C$52:$C$81=$C$81)),ROW(مسودة!$C$52:$C$81)),ROW()-ROW(X83)+1)),مسودة!X54:'مسودة'!X$81)),0))</f>
        <v/>
      </c>
      <c r="Y83" s="33" t="str">
        <f t="array" ref="Y83">IF($C$81="","",IFERROR(MAX(IF((ROW(مسودة!$C$52:$C$81)=SMALL(IF((ROW(مسودة!$C$52:$C$81)*(مسودة!$C$52:$C$81=$C$81)),ROW(مسودة!$C$52:$C$81)),ROW()-ROW(Y83)+1)),مسودة!Y54:'مسودة'!Y$81)),0))</f>
        <v/>
      </c>
      <c r="Z83" s="33" t="str">
        <f t="array" ref="Z83">IF($C$81="","",IFERROR(MAX(IF((ROW(مسودة!$C$52:$C$81)=SMALL(IF((ROW(مسودة!$C$52:$C$81)*(مسودة!$C$52:$C$81=$C$81)),ROW(مسودة!$C$52:$C$81)),ROW()-ROW(Z83)+1)),مسودة!Z54:'مسودة'!Z$81)),0))</f>
        <v/>
      </c>
      <c r="AA83" s="33" t="str">
        <f t="array" ref="AA83">IF($C$81="","",IFERROR(MAX(IF((ROW(مسودة!$C$52:$C$81)=SMALL(IF((ROW(مسودة!$C$52:$C$81)*(مسودة!$C$52:$C$81=$C$81)),ROW(مسودة!$C$52:$C$81)),ROW()-ROW(AA83)+1)),مسودة!AA54:'مسودة'!AA$81)),0))</f>
        <v/>
      </c>
      <c r="AB83" s="33" t="str">
        <f t="array" ref="AB83">IF($C$81="","",IFERROR(MAX(IF((ROW(مسودة!$C$52:$C$81)=SMALL(IF((ROW(مسودة!$C$52:$C$81)*(مسودة!$C$52:$C$81=$C$81)),ROW(مسودة!$C$52:$C$81)),ROW()-ROW(AB83)+1)),مسودة!AB54:'مسودة'!AB$81)),0))</f>
        <v/>
      </c>
      <c r="AC83" s="33" t="str">
        <f t="array" ref="AC83">IF($C$81="","",IFERROR(MAX(IF((ROW(مسودة!$C$52:$C$81)=SMALL(IF((ROW(مسودة!$C$52:$C$81)*(مسودة!$C$52:$C$81=$C$81)),ROW(مسودة!$C$52:$C$81)),ROW()-ROW(AC83)+1)),مسودة!AC54:'مسودة'!AC$81)),0))</f>
        <v/>
      </c>
      <c r="AD83" s="33" t="str">
        <f t="array" ref="AD83">IF($C$81="","",IFERROR(MAX(IF((ROW(مسودة!$C$52:$C$81)=SMALL(IF((ROW(مسودة!$C$52:$C$81)*(مسودة!$C$52:$C$81=$C$81)),ROW(مسودة!$C$52:$C$81)),ROW()-ROW(AD83)+1)),مسودة!AD54:'مسودة'!AD$81)),0))</f>
        <v/>
      </c>
      <c r="AE83" s="33" t="str">
        <f t="array" ref="AE83">IF($C$81="","",IFERROR(MAX(IF((ROW(مسودة!$C$52:$C$81)=SMALL(IF((ROW(مسودة!$C$52:$C$81)*(مسودة!$C$52:$C$81=$C$81)),ROW(مسودة!$C$52:$C$81)),ROW()-ROW(AE83)+1)),مسودة!AE54:'مسودة'!AE$81)),0))</f>
        <v/>
      </c>
      <c r="AF83" s="33" t="str">
        <f t="array" ref="AF83">IF($C$81="","",IFERROR(MAX(IF((ROW(مسودة!$C$52:$C$81)=SMALL(IF((ROW(مسودة!$C$52:$C$81)*(مسودة!$C$52:$C$81=$C$81)),ROW(مسودة!$C$52:$C$81)),ROW()-ROW(AF83)+1)),مسودة!AF54:'مسودة'!AF$81)),0))</f>
        <v/>
      </c>
      <c r="AG83" s="33" t="str">
        <f t="array" ref="AG83">IF($C$81="","",IFERROR(MAX(IF((ROW(مسودة!$C$52:$C$81)=SMALL(IF((ROW(مسودة!$C$52:$C$81)*(مسودة!$C$52:$C$81=$C$81)),ROW(مسودة!$C$52:$C$81)),ROW()-ROW(AG83)+1)),مسودة!AG54:'مسودة'!AG$81)),0))</f>
        <v/>
      </c>
      <c r="AH83" s="33" t="str">
        <f t="array" ref="AH83">IF($C$81="","",IFERROR(MAX(IF((ROW(مسودة!$C$52:$C$81)=SMALL(IF((ROW(مسودة!$C$52:$C$81)*(مسودة!$C$52:$C$81=$C$81)),ROW(مسودة!$C$52:$C$81)),ROW()-ROW(AH83)+1)),مسودة!AH54:'مسودة'!AH$81)),0))</f>
        <v/>
      </c>
      <c r="AI83" s="33" t="str">
        <f t="array" ref="AI83">IF($C$81="","",IFERROR(MAX(IF((ROW(مسودة!$C$52:$C$81)=SMALL(IF((ROW(مسودة!$C$52:$C$81)*(مسودة!$C$52:$C$81=$C$81)),ROW(مسودة!$C$52:$C$81)),ROW()-ROW(AI83)+1)),مسودة!AI54:'مسودة'!AI$81)),0))</f>
        <v/>
      </c>
      <c r="AJ83" s="33" t="str">
        <f t="array" ref="AJ83">IF($C$81="","",IFERROR(MAX(IF((ROW(مسودة!$C$52:$C$81)=SMALL(IF((ROW(مسودة!$C$52:$C$81)*(مسودة!$C$52:$C$81=$C$81)),ROW(مسودة!$C$52:$C$81)),ROW()-ROW(AJ83)+1)),مسودة!AJ54:'مسودة'!AJ$81)),0))</f>
        <v/>
      </c>
      <c r="AK83" s="33" t="str">
        <f t="array" ref="AK83">IF($C$81="","",IFERROR(MAX(IF((ROW(مسودة!$C$52:$C$81)=SMALL(IF((ROW(مسودة!$C$52:$C$81)*(مسودة!$C$52:$C$81=$C$81)),ROW(مسودة!$C$52:$C$81)),ROW()-ROW(AK83)+1)),مسودة!AK54:'مسودة'!AK$81)),0))</f>
        <v/>
      </c>
      <c r="AL83" s="33" t="str">
        <f t="array" ref="AL83">IF($C$81="","",IFERROR(MAX(IF((ROW(مسودة!$C$52:$C$81)=SMALL(IF((ROW(مسودة!$C$52:$C$81)*(مسودة!$C$52:$C$81=$C$81)),ROW(مسودة!$C$52:$C$81)),ROW()-ROW(AL83)+1)),مسودة!AL54:'مسودة'!AL$81)),0))</f>
        <v/>
      </c>
      <c r="AM83" s="33" t="str">
        <f t="array" ref="AM83">IF($C$81="","",IFERROR(MAX(IF((ROW(مسودة!$C$52:$C$81)=SMALL(IF((ROW(مسودة!$C$52:$C$81)*(مسودة!$C$52:$C$81=$C$81)),ROW(مسودة!$C$52:$C$81)),ROW()-ROW(AM83)+1)),مسودة!AM54:'مسودة'!AM$81)),0))</f>
        <v/>
      </c>
      <c r="AN83" s="32" t="str">
        <f t="array" ref="AN83">IF($C$81="","",IFERROR(MAX(IF((ROW(مسودة!$C$52:$C$81)=SMALL(IF((ROW(مسودة!$C$52:$C$81)*(مسودة!$C$52:$C$81=$C$81)),ROW(مسودة!$C$52:$C$81)),ROW()-ROW(AN83)+1)),مسودة!AN54:AN$81)),0))</f>
        <v/>
      </c>
      <c r="AO83" s="32" t="str">
        <f t="array" ref="AO83">IF($C$81="","",IFERROR(MAX(IF((ROW(مسودة!$C$52:$C$81)=SMALL(IF((ROW(مسودة!$C$52:$C$81)*(مسودة!$C$52:$C$81=$C$81)),ROW(مسودة!$C$52:$C$81)),ROW()-ROW(AO83)+1)),مسودة!AO54:AO$81)),0))</f>
        <v/>
      </c>
      <c r="AP83" s="32" t="str">
        <f>IF(AO83&lt;50,"   ",IF(AO83&lt;65,"مقبول",IF(AO83&lt;75,"جيد",IF(AO83&lt;85,"جيدجداً",IF(AO83&lt;=100,"ممتاز","")))))</f>
        <v/>
      </c>
      <c r="AQ83" s="49"/>
      <c r="AR83" s="49"/>
      <c r="AS83" s="49"/>
      <c r="AT83" s="49"/>
      <c r="AU83" s="97"/>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row r="92" spans="2:47" ht="60">
      <c r="B92" s="88"/>
      <c r="C92" s="88"/>
      <c r="D92" s="88"/>
      <c r="E92" s="88"/>
      <c r="F92" s="72" t="s">
        <v>0</v>
      </c>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1"/>
      <c r="AG92" s="1"/>
      <c r="AH92" s="1"/>
      <c r="AI92" s="1"/>
      <c r="AJ92" s="1"/>
      <c r="AK92" s="1"/>
      <c r="AL92" s="1"/>
      <c r="AM92" s="1"/>
      <c r="AN92" s="1"/>
      <c r="AO92" s="1"/>
      <c r="AP92" s="1"/>
      <c r="AQ92" s="1"/>
      <c r="AR92" s="1"/>
      <c r="AS92" s="1"/>
      <c r="AT92" s="2"/>
      <c r="AU92" s="2"/>
    </row>
    <row r="93" spans="2:47" ht="35.25">
      <c r="B93" s="4" t="s">
        <v>1</v>
      </c>
      <c r="C93" s="89"/>
      <c r="D93" s="89"/>
      <c r="E93" s="3"/>
      <c r="F93" s="3"/>
      <c r="G93" s="3"/>
      <c r="H93" s="2"/>
      <c r="I93" s="2"/>
      <c r="J93" s="2"/>
      <c r="K93" s="2"/>
      <c r="L93" s="2"/>
      <c r="M93" s="2"/>
      <c r="N93" s="2"/>
      <c r="O93" s="3"/>
      <c r="P93" s="5"/>
      <c r="Q93" s="5"/>
      <c r="R93" s="5"/>
      <c r="S93" s="5"/>
      <c r="T93" s="5"/>
      <c r="U93" s="5"/>
      <c r="V93" s="5"/>
      <c r="W93" s="5"/>
      <c r="X93" s="5"/>
      <c r="Y93" s="5"/>
      <c r="Z93" s="5"/>
      <c r="AA93" s="5"/>
      <c r="AB93" s="5"/>
      <c r="AC93" s="5"/>
      <c r="AD93" s="5"/>
      <c r="AE93" s="5"/>
      <c r="AF93" s="5"/>
      <c r="AG93" s="5"/>
      <c r="AH93" s="5"/>
      <c r="AI93" s="5"/>
      <c r="AJ93" s="5"/>
      <c r="AK93" s="5"/>
      <c r="AL93" s="5"/>
      <c r="AM93" s="5"/>
      <c r="AN93" s="6"/>
      <c r="AO93" s="6"/>
      <c r="AP93" s="1"/>
      <c r="AQ93" s="5"/>
      <c r="AR93" s="5"/>
      <c r="AS93" s="5"/>
      <c r="AT93" s="5"/>
      <c r="AU93" s="2"/>
    </row>
    <row r="94" spans="2:47" ht="15.75" thickBot="1">
      <c r="AR94" s="7"/>
    </row>
    <row r="95" spans="2:47" ht="36.75" customHeight="1" thickTop="1" thickBot="1">
      <c r="B95" s="73" t="s">
        <v>2</v>
      </c>
      <c r="C95" s="76" t="s">
        <v>3</v>
      </c>
      <c r="D95" s="79" t="s">
        <v>4</v>
      </c>
      <c r="E95" s="82" t="s">
        <v>5</v>
      </c>
      <c r="F95" s="24" t="s">
        <v>6</v>
      </c>
      <c r="G95" s="55" t="s">
        <v>7</v>
      </c>
      <c r="H95" s="56"/>
      <c r="I95" s="57"/>
      <c r="J95" s="55" t="s">
        <v>8</v>
      </c>
      <c r="K95" s="56"/>
      <c r="L95" s="57"/>
      <c r="M95" s="55" t="s">
        <v>9</v>
      </c>
      <c r="N95" s="56"/>
      <c r="O95" s="57"/>
      <c r="P95" s="55" t="s">
        <v>10</v>
      </c>
      <c r="Q95" s="56"/>
      <c r="R95" s="57"/>
      <c r="S95" s="55" t="s">
        <v>11</v>
      </c>
      <c r="T95" s="56"/>
      <c r="U95" s="57"/>
      <c r="V95" s="55" t="s">
        <v>12</v>
      </c>
      <c r="W95" s="56"/>
      <c r="X95" s="57"/>
      <c r="Y95" s="55" t="s">
        <v>13</v>
      </c>
      <c r="Z95" s="56"/>
      <c r="AA95" s="57"/>
      <c r="AB95" s="55" t="s">
        <v>14</v>
      </c>
      <c r="AC95" s="56"/>
      <c r="AD95" s="57"/>
      <c r="AE95" s="55" t="s">
        <v>15</v>
      </c>
      <c r="AF95" s="56"/>
      <c r="AG95" s="57"/>
      <c r="AH95" s="55" t="s">
        <v>16</v>
      </c>
      <c r="AI95" s="56"/>
      <c r="AJ95" s="57"/>
      <c r="AK95" s="55" t="s">
        <v>17</v>
      </c>
      <c r="AL95" s="56"/>
      <c r="AM95" s="57"/>
      <c r="AN95" s="58" t="s">
        <v>18</v>
      </c>
      <c r="AO95" s="58" t="s">
        <v>19</v>
      </c>
      <c r="AP95" s="58" t="s">
        <v>20</v>
      </c>
      <c r="AQ95" s="61" t="s">
        <v>21</v>
      </c>
      <c r="AR95" s="62"/>
      <c r="AS95" s="61" t="s">
        <v>22</v>
      </c>
      <c r="AT95" s="62"/>
      <c r="AU95" s="65" t="s">
        <v>23</v>
      </c>
    </row>
    <row r="96" spans="2:47" ht="187.5" customHeight="1" thickBot="1">
      <c r="B96" s="74"/>
      <c r="C96" s="77"/>
      <c r="D96" s="80"/>
      <c r="E96" s="83"/>
      <c r="F96" s="8" t="s">
        <v>24</v>
      </c>
      <c r="G96" s="8" t="s">
        <v>25</v>
      </c>
      <c r="H96" s="8" t="s">
        <v>26</v>
      </c>
      <c r="I96" s="8" t="s">
        <v>27</v>
      </c>
      <c r="J96" s="8" t="s">
        <v>25</v>
      </c>
      <c r="K96" s="8" t="s">
        <v>26</v>
      </c>
      <c r="L96" s="8" t="s">
        <v>27</v>
      </c>
      <c r="M96" s="8" t="s">
        <v>25</v>
      </c>
      <c r="N96" s="8" t="s">
        <v>26</v>
      </c>
      <c r="O96" s="8" t="s">
        <v>27</v>
      </c>
      <c r="P96" s="8" t="s">
        <v>25</v>
      </c>
      <c r="Q96" s="8" t="s">
        <v>26</v>
      </c>
      <c r="R96" s="8" t="s">
        <v>27</v>
      </c>
      <c r="S96" s="8" t="s">
        <v>25</v>
      </c>
      <c r="T96" s="8" t="s">
        <v>26</v>
      </c>
      <c r="U96" s="8" t="s">
        <v>27</v>
      </c>
      <c r="V96" s="8" t="s">
        <v>25</v>
      </c>
      <c r="W96" s="8" t="s">
        <v>26</v>
      </c>
      <c r="X96" s="8" t="s">
        <v>27</v>
      </c>
      <c r="Y96" s="8" t="s">
        <v>25</v>
      </c>
      <c r="Z96" s="8" t="s">
        <v>26</v>
      </c>
      <c r="AA96" s="8" t="s">
        <v>27</v>
      </c>
      <c r="AB96" s="8" t="s">
        <v>25</v>
      </c>
      <c r="AC96" s="8" t="s">
        <v>26</v>
      </c>
      <c r="AD96" s="8" t="s">
        <v>27</v>
      </c>
      <c r="AE96" s="8" t="s">
        <v>25</v>
      </c>
      <c r="AF96" s="8" t="s">
        <v>26</v>
      </c>
      <c r="AG96" s="8" t="s">
        <v>27</v>
      </c>
      <c r="AH96" s="8" t="s">
        <v>25</v>
      </c>
      <c r="AI96" s="8" t="s">
        <v>26</v>
      </c>
      <c r="AJ96" s="8" t="s">
        <v>27</v>
      </c>
      <c r="AK96" s="8" t="s">
        <v>25</v>
      </c>
      <c r="AL96" s="8" t="s">
        <v>26</v>
      </c>
      <c r="AM96" s="8" t="s">
        <v>27</v>
      </c>
      <c r="AN96" s="59"/>
      <c r="AO96" s="59"/>
      <c r="AP96" s="59"/>
      <c r="AQ96" s="63"/>
      <c r="AR96" s="64"/>
      <c r="AS96" s="63"/>
      <c r="AT96" s="64"/>
      <c r="AU96" s="66"/>
    </row>
    <row r="97" spans="2:47" ht="28.5" customHeight="1" thickBot="1">
      <c r="B97" s="74"/>
      <c r="C97" s="77"/>
      <c r="D97" s="80"/>
      <c r="E97" s="83"/>
      <c r="F97" s="25" t="s">
        <v>28</v>
      </c>
      <c r="G97" s="9">
        <v>30</v>
      </c>
      <c r="H97" s="9">
        <v>56</v>
      </c>
      <c r="I97" s="9">
        <v>100</v>
      </c>
      <c r="J97" s="9">
        <v>30</v>
      </c>
      <c r="K97" s="9">
        <v>56</v>
      </c>
      <c r="L97" s="9">
        <v>100</v>
      </c>
      <c r="M97" s="9">
        <v>30</v>
      </c>
      <c r="N97" s="9">
        <v>56</v>
      </c>
      <c r="O97" s="9">
        <v>100</v>
      </c>
      <c r="P97" s="9">
        <v>24</v>
      </c>
      <c r="Q97" s="9">
        <v>29</v>
      </c>
      <c r="R97" s="9">
        <v>60</v>
      </c>
      <c r="S97" s="9">
        <v>24</v>
      </c>
      <c r="T97" s="9">
        <v>29</v>
      </c>
      <c r="U97" s="9">
        <v>60</v>
      </c>
      <c r="V97" s="9">
        <v>24</v>
      </c>
      <c r="W97" s="9">
        <v>29</v>
      </c>
      <c r="X97" s="9">
        <v>60</v>
      </c>
      <c r="Y97" s="9">
        <v>12</v>
      </c>
      <c r="Z97" s="9">
        <v>22</v>
      </c>
      <c r="AA97" s="9">
        <v>40</v>
      </c>
      <c r="AB97" s="9">
        <v>16</v>
      </c>
      <c r="AC97" s="9">
        <v>19</v>
      </c>
      <c r="AD97" s="9">
        <v>40</v>
      </c>
      <c r="AE97" s="9">
        <v>12</v>
      </c>
      <c r="AF97" s="9">
        <v>22</v>
      </c>
      <c r="AG97" s="9">
        <v>40</v>
      </c>
      <c r="AH97" s="9">
        <v>12</v>
      </c>
      <c r="AI97" s="9">
        <v>22</v>
      </c>
      <c r="AJ97" s="9">
        <v>40</v>
      </c>
      <c r="AK97" s="9">
        <v>6</v>
      </c>
      <c r="AL97" s="9">
        <v>11</v>
      </c>
      <c r="AM97" s="9">
        <v>20</v>
      </c>
      <c r="AN97" s="59"/>
      <c r="AO97" s="59"/>
      <c r="AP97" s="59"/>
      <c r="AQ97" s="68" t="s">
        <v>20</v>
      </c>
      <c r="AR97" s="69"/>
      <c r="AS97" s="70" t="s">
        <v>20</v>
      </c>
      <c r="AT97" s="71"/>
      <c r="AU97" s="67"/>
    </row>
    <row r="98" spans="2:47" ht="28.5" customHeight="1" thickBot="1">
      <c r="B98" s="75"/>
      <c r="C98" s="78"/>
      <c r="D98" s="81"/>
      <c r="E98" s="84"/>
      <c r="F98" s="25" t="s">
        <v>29</v>
      </c>
      <c r="G98" s="9">
        <v>60</v>
      </c>
      <c r="H98" s="9">
        <v>140</v>
      </c>
      <c r="I98" s="9">
        <v>200</v>
      </c>
      <c r="J98" s="9">
        <v>60</v>
      </c>
      <c r="K98" s="9">
        <v>140</v>
      </c>
      <c r="L98" s="9">
        <v>200</v>
      </c>
      <c r="M98" s="9">
        <v>60</v>
      </c>
      <c r="N98" s="9">
        <v>140</v>
      </c>
      <c r="O98" s="9">
        <v>200</v>
      </c>
      <c r="P98" s="9">
        <v>48</v>
      </c>
      <c r="Q98" s="9">
        <v>72</v>
      </c>
      <c r="R98" s="9">
        <v>120</v>
      </c>
      <c r="S98" s="9">
        <v>48</v>
      </c>
      <c r="T98" s="9">
        <v>72</v>
      </c>
      <c r="U98" s="9">
        <v>120</v>
      </c>
      <c r="V98" s="9">
        <v>48</v>
      </c>
      <c r="W98" s="9">
        <v>72</v>
      </c>
      <c r="X98" s="9">
        <v>120</v>
      </c>
      <c r="Y98" s="9">
        <v>24</v>
      </c>
      <c r="Z98" s="9">
        <v>56</v>
      </c>
      <c r="AA98" s="9">
        <v>80</v>
      </c>
      <c r="AB98" s="9">
        <v>32</v>
      </c>
      <c r="AC98" s="9">
        <v>48</v>
      </c>
      <c r="AD98" s="9">
        <v>80</v>
      </c>
      <c r="AE98" s="9">
        <v>24</v>
      </c>
      <c r="AF98" s="9">
        <v>56</v>
      </c>
      <c r="AG98" s="9">
        <v>80</v>
      </c>
      <c r="AH98" s="9">
        <v>24</v>
      </c>
      <c r="AI98" s="9">
        <v>56</v>
      </c>
      <c r="AJ98" s="9">
        <v>80</v>
      </c>
      <c r="AK98" s="9">
        <v>12</v>
      </c>
      <c r="AL98" s="9">
        <v>28</v>
      </c>
      <c r="AM98" s="9">
        <v>40</v>
      </c>
      <c r="AN98" s="60"/>
      <c r="AO98" s="60"/>
      <c r="AP98" s="60"/>
      <c r="AQ98" s="70"/>
      <c r="AR98" s="71"/>
      <c r="AS98" s="70"/>
      <c r="AT98" s="71"/>
      <c r="AU98" s="67"/>
    </row>
    <row r="99" spans="2:47" ht="28.5" customHeight="1" thickBot="1">
      <c r="B99" s="40">
        <f>B81+1</f>
        <v>21</v>
      </c>
      <c r="C99" s="90">
        <f t="array" ref="C99">IF(ISERROR(INDEX(مسودة!$C$96:$AV$125,SMALL(IF((مسودة!$AU$96:$AU$125="راسب"),ROW(مسودة!$C$96:$AV$125)-MIN(ROW(مسودة!$C$96:$AV$125))+1,""),ROW(A1)),COLUMN(A1))),"",INDEX(مسودة!$C$96:$AV$125,SMALL(IF((مسودة!$AU$96:$AU$125="راسب"),ROW(مسودة!$C$96:$AV$125)-MIN(ROW(مسودة!$C$96:$AV$125))+1,""),ROW(A1)),COLUMN(A1)))</f>
        <v>632</v>
      </c>
      <c r="D99" s="87" t="str">
        <f>IF(C99&lt;&gt;"",VLOOKUP(C99,مسودة!$C$96:$D$125,2,0),"")</f>
        <v xml:space="preserve">جمال سليم </v>
      </c>
      <c r="E99" s="87">
        <f>IF(C99&lt;&gt;"",VLOOKUP(C99,مسودة!$C$96:$E$125,3,0),"")</f>
        <v>234</v>
      </c>
      <c r="F99" s="11" t="s">
        <v>30</v>
      </c>
      <c r="G99" s="33">
        <f t="array" ref="G99">IF($C$99="","",IFERROR(MAX(IF((ROW(مسودة!$C$96:$C$125)=SMALL(IF((ROW(مسودة!$C$96:$C$125)*(مسودة!$C$96:$C$125=$C$99)),ROW(مسودة!$C$96:$C$125)),ROW()-ROW(G99)+1)),مسودة!G96:'مسودة'!G$125)),0))</f>
        <v>9</v>
      </c>
      <c r="H99" s="33">
        <f t="array" ref="H99">IF($C$99="","",IFERROR(MAX(IF((ROW(مسودة!$C$96:$C$125)=SMALL(IF((ROW(مسودة!$C$96:$C$125)*(مسودة!$C$96:$C$125=$C$99)),ROW(مسودة!$C$96:$C$125)),ROW()-ROW(H99)+1)),مسودة!H96:'مسودة'!H$125)),0))</f>
        <v>35</v>
      </c>
      <c r="I99" s="33">
        <f t="array" ref="I99">IF($C$99="","",IFERROR(MAX(IF((ROW(مسودة!$C$96:$C$125)=SMALL(IF((ROW(مسودة!$C$96:$C$125)*(مسودة!$C$96:$C$125=$C$99)),ROW(مسودة!$C$96:$C$125)),ROW()-ROW(I99)+1)),مسودة!I96:'مسودة'!I$125)),0))</f>
        <v>44</v>
      </c>
      <c r="J99" s="33">
        <f t="array" ref="J99">IF($C$99="","",IFERROR(MAX(IF((ROW(مسودة!$C$96:$C$125)=SMALL(IF((ROW(مسودة!$C$96:$C$125)*(مسودة!$C$96:$C$125=$C$99)),ROW(مسودة!$C$96:$C$125)),ROW()-ROW(J99)+1)),مسودة!J96:'مسودة'!J$125)),0))</f>
        <v>16</v>
      </c>
      <c r="K99" s="33">
        <f t="array" ref="K99">IF($C$99="","",IFERROR(MAX(IF((ROW(مسودة!$C$96:$C$125)=SMALL(IF((ROW(مسودة!$C$96:$C$125)*(مسودة!$C$96:$C$125=$C$99)),ROW(مسودة!$C$96:$C$125)),ROW()-ROW(K99)+1)),مسودة!K96:'مسودة'!K$125)),0))</f>
        <v>34</v>
      </c>
      <c r="L99" s="33">
        <f t="array" ref="L99">IF($C$99="","",IFERROR(MAX(IF((ROW(مسودة!$C$96:$C$125)=SMALL(IF((ROW(مسودة!$C$96:$C$125)*(مسودة!$C$96:$C$125=$C$99)),ROW(مسودة!$C$96:$C$125)),ROW()-ROW(L99)+1)),مسودة!L96:'مسودة'!L$125)),0))</f>
        <v>50</v>
      </c>
      <c r="M99" s="33">
        <f t="array" ref="M99">IF($C$99="","",IFERROR(MAX(IF((ROW(مسودة!$C$96:$C$125)=SMALL(IF((ROW(مسودة!$C$96:$C$125)*(مسودة!$C$96:$C$125=$C$99)),ROW(مسودة!$C$96:$C$125)),ROW()-ROW(M99)+1)),مسودة!M96:'مسودة'!M$125)),0))</f>
        <v>8</v>
      </c>
      <c r="N99" s="33">
        <f t="array" ref="N99">IF($C$99="","",IFERROR(MAX(IF((ROW(مسودة!$C$96:$C$125)=SMALL(IF((ROW(مسودة!$C$96:$C$125)*(مسودة!$C$96:$C$125=$C$99)),ROW(مسودة!$C$96:$C$125)),ROW()-ROW(N99)+1)),مسودة!N96:'مسودة'!N$125)),0))</f>
        <v>11</v>
      </c>
      <c r="O99" s="33">
        <f t="array" ref="O99">IF($C$99="","",IFERROR(MAX(IF((ROW(مسودة!$C$96:$C$125)=SMALL(IF((ROW(مسودة!$C$96:$C$125)*(مسودة!$C$96:$C$125=$C$99)),ROW(مسودة!$C$96:$C$125)),ROW()-ROW(O99)+1)),مسودة!O96:'مسودة'!O$125)),0))</f>
        <v>19</v>
      </c>
      <c r="P99" s="33">
        <f t="array" ref="P99">IF($C$99="","",IFERROR(MAX(IF((ROW(مسودة!$C$96:$C$125)=SMALL(IF((ROW(مسودة!$C$96:$C$125)*(مسودة!$C$96:$C$125=$C$99)),ROW(مسودة!$C$96:$C$125)),ROW()-ROW(P99)+1)),مسودة!P96:'مسودة'!P$125)),0))</f>
        <v>9</v>
      </c>
      <c r="Q99" s="33">
        <f t="array" ref="Q99">IF($C$99="","",IFERROR(MAX(IF((ROW(مسودة!$C$96:$C$125)=SMALL(IF((ROW(مسودة!$C$96:$C$125)*(مسودة!$C$96:$C$125=$C$99)),ROW(مسودة!$C$96:$C$125)),ROW()-ROW(Q99)+1)),مسودة!Q96:'مسودة'!Q$125)),0))</f>
        <v>23</v>
      </c>
      <c r="R99" s="33">
        <f t="array" ref="R99">IF($C$99="","",IFERROR(MAX(IF((ROW(مسودة!$C$96:$C$125)=SMALL(IF((ROW(مسودة!$C$96:$C$125)*(مسودة!$C$96:$C$125=$C$99)),ROW(مسودة!$C$96:$C$125)),ROW()-ROW(R99)+1)),مسودة!R96:'مسودة'!R$125)),0))</f>
        <v>32</v>
      </c>
      <c r="S99" s="33">
        <f t="array" ref="S99">IF($C$99="","",IFERROR(MAX(IF((ROW(مسودة!$C$96:$C$125)=SMALL(IF((ROW(مسودة!$C$96:$C$125)*(مسودة!$C$96:$C$125=$C$99)),ROW(مسودة!$C$96:$C$125)),ROW()-ROW(S99)+1)),مسودة!S96:'مسودة'!S$125)),0))</f>
        <v>13</v>
      </c>
      <c r="T99" s="33">
        <f t="array" ref="T99">IF($C$99="","",IFERROR(MAX(IF((ROW(مسودة!$C$96:$C$125)=SMALL(IF((ROW(مسودة!$C$96:$C$125)*(مسودة!$C$96:$C$125=$C$99)),ROW(مسودة!$C$96:$C$125)),ROW()-ROW(T99)+1)),مسودة!T96:'مسودة'!T$125)),0))</f>
        <v>28</v>
      </c>
      <c r="U99" s="33">
        <f t="array" ref="U99">IF($C$99="","",IFERROR(MAX(IF((ROW(مسودة!$C$96:$C$125)=SMALL(IF((ROW(مسودة!$C$96:$C$125)*(مسودة!$C$96:$C$125=$C$99)),ROW(مسودة!$C$96:$C$125)),ROW()-ROW(U99)+1)),مسودة!U96:'مسودة'!U$125)),0))</f>
        <v>41</v>
      </c>
      <c r="V99" s="33">
        <f t="array" ref="V99">IF($C$99="","",IFERROR(MAX(IF((ROW(مسودة!$C$96:$C$125)=SMALL(IF((ROW(مسودة!$C$96:$C$125)*(مسودة!$C$96:$C$125=$C$99)),ROW(مسودة!$C$96:$C$125)),ROW()-ROW(V99)+1)),مسودة!V96:'مسودة'!V$125)),0))</f>
        <v>14</v>
      </c>
      <c r="W99" s="33">
        <f t="array" ref="W99">IF($C$99="","",IFERROR(MAX(IF((ROW(مسودة!$C$96:$C$125)=SMALL(IF((ROW(مسودة!$C$96:$C$125)*(مسودة!$C$96:$C$125=$C$99)),ROW(مسودة!$C$96:$C$125)),ROW()-ROW(W99)+1)),مسودة!W96:'مسودة'!W$125)),0))</f>
        <v>16</v>
      </c>
      <c r="X99" s="33">
        <f t="array" ref="X99">IF($C$99="","",IFERROR(MAX(IF((ROW(مسودة!$C$96:$C$125)=SMALL(IF((ROW(مسودة!$C$96:$C$125)*(مسودة!$C$96:$C$125=$C$99)),ROW(مسودة!$C$96:$C$125)),ROW()-ROW(X99)+1)),مسودة!X96:'مسودة'!X$125)),0))</f>
        <v>30</v>
      </c>
      <c r="Y99" s="33">
        <f t="array" ref="Y99">IF($C$99="","",IFERROR(MAX(IF((ROW(مسودة!$C$96:$C$125)=SMALL(IF((ROW(مسودة!$C$96:$C$125)*(مسودة!$C$96:$C$125=$C$99)),ROW(مسودة!$C$96:$C$125)),ROW()-ROW(Y99)+1)),مسودة!Y96:'مسودة'!Y$125)),0))</f>
        <v>3</v>
      </c>
      <c r="Z99" s="33">
        <f t="array" ref="Z99">IF($C$99="","",IFERROR(MAX(IF((ROW(مسودة!$C$96:$C$125)=SMALL(IF((ROW(مسودة!$C$96:$C$125)*(مسودة!$C$96:$C$125=$C$99)),ROW(مسودة!$C$96:$C$125)),ROW()-ROW(Z99)+1)),مسودة!Z96:'مسودة'!Z$125)),0))</f>
        <v>17</v>
      </c>
      <c r="AA99" s="33">
        <f t="array" ref="AA99">IF($C$99="","",IFERROR(MAX(IF((ROW(مسودة!$C$96:$C$125)=SMALL(IF((ROW(مسودة!$C$96:$C$125)*(مسودة!$C$96:$C$125=$C$99)),ROW(مسودة!$C$96:$C$125)),ROW()-ROW(AA99)+1)),مسودة!AA96:'مسودة'!AA$125)),0))</f>
        <v>20</v>
      </c>
      <c r="AB99" s="33">
        <f t="array" ref="AB99">IF($C$99="","",IFERROR(MAX(IF((ROW(مسودة!$C$96:$C$125)=SMALL(IF((ROW(مسودة!$C$96:$C$125)*(مسودة!$C$96:$C$125=$C$99)),ROW(مسودة!$C$96:$C$125)),ROW()-ROW(AB99)+1)),مسودة!AB96:'مسودة'!AB$125)),0))</f>
        <v>12</v>
      </c>
      <c r="AC99" s="33">
        <f t="array" ref="AC99">IF($C$99="","",IFERROR(MAX(IF((ROW(مسودة!$C$96:$C$125)=SMALL(IF((ROW(مسودة!$C$96:$C$125)*(مسودة!$C$96:$C$125=$C$99)),ROW(مسودة!$C$96:$C$125)),ROW()-ROW(AC99)+1)),مسودة!AC96:'مسودة'!AC$125)),0))</f>
        <v>16</v>
      </c>
      <c r="AD99" s="33">
        <f t="array" ref="AD99">IF($C$99="","",IFERROR(MAX(IF((ROW(مسودة!$C$96:$C$125)=SMALL(IF((ROW(مسودة!$C$96:$C$125)*(مسودة!$C$96:$C$125=$C$99)),ROW(مسودة!$C$96:$C$125)),ROW()-ROW(AD99)+1)),مسودة!AD96:'مسودة'!AD$125)),0))</f>
        <v>28</v>
      </c>
      <c r="AE99" s="33">
        <f t="array" ref="AE99">IF($C$99="","",IFERROR(MAX(IF((ROW(مسودة!$C$96:$C$125)=SMALL(IF((ROW(مسودة!$C$96:$C$125)*(مسودة!$C$96:$C$125=$C$99)),ROW(مسودة!$C$96:$C$125)),ROW()-ROW(AE99)+1)),مسودة!AE96:'مسودة'!AE$125)),0))</f>
        <v>4</v>
      </c>
      <c r="AF99" s="33">
        <f t="array" ref="AF99">IF($C$99="","",IFERROR(MAX(IF((ROW(مسودة!$C$96:$C$125)=SMALL(IF((ROW(مسودة!$C$96:$C$125)*(مسودة!$C$96:$C$125=$C$99)),ROW(مسودة!$C$96:$C$125)),ROW()-ROW(AF99)+1)),مسودة!AF96:'مسودة'!AF$125)),0))</f>
        <v>4</v>
      </c>
      <c r="AG99" s="33">
        <f t="array" ref="AG99">IF($C$99="","",IFERROR(MAX(IF((ROW(مسودة!$C$96:$C$125)=SMALL(IF((ROW(مسودة!$C$96:$C$125)*(مسودة!$C$96:$C$125=$C$99)),ROW(مسودة!$C$96:$C$125)),ROW()-ROW(AG99)+1)),مسودة!AG96:'مسودة'!AG$125)),0))</f>
        <v>8</v>
      </c>
      <c r="AH99" s="33">
        <f t="array" ref="AH99">IF($C$99="","",IFERROR(MAX(IF((ROW(مسودة!$C$96:$C$125)=SMALL(IF((ROW(مسودة!$C$96:$C$125)*(مسودة!$C$96:$C$125=$C$99)),ROW(مسودة!$C$96:$C$125)),ROW()-ROW(AH99)+1)),مسودة!AH96:'مسودة'!AH$125)),0))</f>
        <v>5</v>
      </c>
      <c r="AI99" s="33">
        <f t="array" ref="AI99">IF($C$99="","",IFERROR(MAX(IF((ROW(مسودة!$C$96:$C$125)=SMALL(IF((ROW(مسودة!$C$96:$C$125)*(مسودة!$C$96:$C$125=$C$99)),ROW(مسودة!$C$96:$C$125)),ROW()-ROW(AI99)+1)),مسودة!AI96:'مسودة'!AI$125)),0))</f>
        <v>3</v>
      </c>
      <c r="AJ99" s="33">
        <f t="array" ref="AJ99">IF($C$99="","",IFERROR(MAX(IF((ROW(مسودة!$C$96:$C$125)=SMALL(IF((ROW(مسودة!$C$96:$C$125)*(مسودة!$C$96:$C$125=$C$99)),ROW(مسودة!$C$96:$C$125)),ROW()-ROW(AJ99)+1)),مسودة!AJ96:'مسودة'!AJ$125)),0))</f>
        <v>8</v>
      </c>
      <c r="AK99" s="33">
        <f t="array" ref="AK99">IF($C$99="","",IFERROR(MAX(IF((ROW(مسودة!$C$96:$C$125)=SMALL(IF((ROW(مسودة!$C$96:$C$125)*(مسودة!$C$96:$C$125=$C$99)),ROW(مسودة!$C$96:$C$125)),ROW()-ROW(AK99)+1)),مسودة!AK96:'مسودة'!AK$125)),0))</f>
        <v>6</v>
      </c>
      <c r="AL99" s="33">
        <f t="array" ref="AL99">IF($C$99="","",IFERROR(MAX(IF((ROW(مسودة!$C$96:$C$125)=SMALL(IF((ROW(مسودة!$C$96:$C$125)*(مسودة!$C$96:$C$125=$C$99)),ROW(مسودة!$C$96:$C$125)),ROW()-ROW(AL99)+1)),مسودة!AL96:'مسودة'!AL$125)),0))</f>
        <v>3</v>
      </c>
      <c r="AM99" s="33">
        <f t="array" ref="AM99">IF($C$99="","",IFERROR(MAX(IF((ROW(مسودة!$C$96:$C$125)=SMALL(IF((ROW(مسودة!$C$96:$C$125)*(مسودة!$C$96:$C$125=$C$99)),ROW(مسودة!$C$96:$C$125)),ROW()-ROW(AM99)+1)),مسودة!AM96:'مسودة'!AM$125)),0))</f>
        <v>9</v>
      </c>
      <c r="AN99" s="54"/>
      <c r="AO99" s="54"/>
      <c r="AP99" s="47"/>
      <c r="AQ99" s="41"/>
      <c r="AR99" s="41"/>
      <c r="AS99" s="41"/>
      <c r="AT99" s="41"/>
      <c r="AU99" s="95" t="str">
        <f>IFERROR(LOOKUP(2,1/((مسودة!$C$96:$C$125=C99)*(مسودة!$F$96:$F$125=F99)),مسودة!$AV$96:$AV$125),"")</f>
        <v>له دور ثانٍ في :  رياضيات،تاريخ ،جغرافيا،</v>
      </c>
    </row>
    <row r="100" spans="2:47" ht="28.5" customHeight="1" thickBot="1">
      <c r="B100" s="40"/>
      <c r="C100" s="91"/>
      <c r="D100" s="43"/>
      <c r="E100" s="43"/>
      <c r="F100" s="11" t="s">
        <v>31</v>
      </c>
      <c r="G100" s="33">
        <f t="array" ref="G100">IF($C$99="","",IFERROR(MAX(IF((ROW(مسودة!$C$96:$C$125)=SMALL(IF((ROW(مسودة!$C$96:$C$125)*(مسودة!$C$96:$C$125=$C$99)),ROW(مسودة!$C$96:$C$125)),ROW()-ROW(G100)+1)),مسودة!G97:'مسودة'!G$125)),0))</f>
        <v>21</v>
      </c>
      <c r="H100" s="33">
        <f t="array" ref="H100">IF($C$99="","",IFERROR(MAX(IF((ROW(مسودة!$C$96:$C$125)=SMALL(IF((ROW(مسودة!$C$96:$C$125)*(مسودة!$C$96:$C$125=$C$99)),ROW(مسودة!$C$96:$C$125)),ROW()-ROW(H100)+1)),مسودة!H97:'مسودة'!H$125)),0))</f>
        <v>43</v>
      </c>
      <c r="I100" s="33">
        <f t="array" ref="I100">IF($C$99="","",IFERROR(MAX(IF((ROW(مسودة!$C$96:$C$125)=SMALL(IF((ROW(مسودة!$C$96:$C$125)*(مسودة!$C$96:$C$125=$C$99)),ROW(مسودة!$C$96:$C$125)),ROW()-ROW(I100)+1)),مسودة!I97:'مسودة'!I$125)),0))</f>
        <v>64</v>
      </c>
      <c r="J100" s="33">
        <f t="array" ref="J100">IF($C$99="","",IFERROR(MAX(IF((ROW(مسودة!$C$96:$C$125)=SMALL(IF((ROW(مسودة!$C$96:$C$125)*(مسودة!$C$96:$C$125=$C$99)),ROW(مسودة!$C$96:$C$125)),ROW()-ROW(J100)+1)),مسودة!J97:'مسودة'!J$125)),0))</f>
        <v>17</v>
      </c>
      <c r="K100" s="33">
        <f t="array" ref="K100">IF($C$99="","",IFERROR(MAX(IF((ROW(مسودة!$C$96:$C$125)=SMALL(IF((ROW(مسودة!$C$96:$C$125)*(مسودة!$C$96:$C$125=$C$99)),ROW(مسودة!$C$96:$C$125)),ROW()-ROW(K100)+1)),مسودة!K97:'مسودة'!K$125)),0))</f>
        <v>37</v>
      </c>
      <c r="L100" s="33">
        <f t="array" ref="L100">IF($C$99="","",IFERROR(MAX(IF((ROW(مسودة!$C$96:$C$125)=SMALL(IF((ROW(مسودة!$C$96:$C$125)*(مسودة!$C$96:$C$125=$C$99)),ROW(مسودة!$C$96:$C$125)),ROW()-ROW(L100)+1)),مسودة!L97:'مسودة'!L$125)),0))</f>
        <v>54</v>
      </c>
      <c r="M100" s="33">
        <f t="array" ref="M100">IF($C$99="","",IFERROR(MAX(IF((ROW(مسودة!$C$96:$C$125)=SMALL(IF((ROW(مسودة!$C$96:$C$125)*(مسودة!$C$96:$C$125=$C$99)),ROW(مسودة!$C$96:$C$125)),ROW()-ROW(M100)+1)),مسودة!M97:'مسودة'!M$125)),0))</f>
        <v>5</v>
      </c>
      <c r="N100" s="33">
        <f t="array" ref="N100">IF($C$99="","",IFERROR(MAX(IF((ROW(مسودة!$C$96:$C$125)=SMALL(IF((ROW(مسودة!$C$96:$C$125)*(مسودة!$C$96:$C$125=$C$99)),ROW(مسودة!$C$96:$C$125)),ROW()-ROW(N100)+1)),مسودة!N97:'مسودة'!N$125)),0))</f>
        <v>3</v>
      </c>
      <c r="O100" s="33">
        <f t="array" ref="O100">IF($C$99="","",IFERROR(MAX(IF((ROW(مسودة!$C$96:$C$125)=SMALL(IF((ROW(مسودة!$C$96:$C$125)*(مسودة!$C$96:$C$125=$C$99)),ROW(مسودة!$C$96:$C$125)),ROW()-ROW(O100)+1)),مسودة!O97:'مسودة'!O$125)),0))</f>
        <v>8</v>
      </c>
      <c r="P100" s="33">
        <f t="array" ref="P100">IF($C$99="","",IFERROR(MAX(IF((ROW(مسودة!$C$96:$C$125)=SMALL(IF((ROW(مسودة!$C$96:$C$125)*(مسودة!$C$96:$C$125=$C$99)),ROW(مسودة!$C$96:$C$125)),ROW()-ROW(P100)+1)),مسودة!P97:'مسودة'!P$125)),0))</f>
        <v>19</v>
      </c>
      <c r="Q100" s="33">
        <f t="array" ref="Q100">IF($C$99="","",IFERROR(MAX(IF((ROW(مسودة!$C$96:$C$125)=SMALL(IF((ROW(مسودة!$C$96:$C$125)*(مسودة!$C$96:$C$125=$C$99)),ROW(مسودة!$C$96:$C$125)),ROW()-ROW(Q100)+1)),مسودة!Q97:'مسودة'!Q$125)),0))</f>
        <v>10</v>
      </c>
      <c r="R100" s="33">
        <f t="array" ref="R100">IF($C$99="","",IFERROR(MAX(IF((ROW(مسودة!$C$96:$C$125)=SMALL(IF((ROW(مسودة!$C$96:$C$125)*(مسودة!$C$96:$C$125=$C$99)),ROW(مسودة!$C$96:$C$125)),ROW()-ROW(R100)+1)),مسودة!R97:'مسودة'!R$125)),0))</f>
        <v>29</v>
      </c>
      <c r="S100" s="33">
        <f t="array" ref="S100">IF($C$99="","",IFERROR(MAX(IF((ROW(مسودة!$C$96:$C$125)=SMALL(IF((ROW(مسودة!$C$96:$C$125)*(مسودة!$C$96:$C$125=$C$99)),ROW(مسودة!$C$96:$C$125)),ROW()-ROW(S100)+1)),مسودة!S97:'مسودة'!S$125)),0))</f>
        <v>10</v>
      </c>
      <c r="T100" s="33">
        <f t="array" ref="T100">IF($C$99="","",IFERROR(MAX(IF((ROW(مسودة!$C$96:$C$125)=SMALL(IF((ROW(مسودة!$C$96:$C$125)*(مسودة!$C$96:$C$125=$C$99)),ROW(مسودة!$C$96:$C$125)),ROW()-ROW(T100)+1)),مسودة!T97:'مسودة'!T$125)),0))</f>
        <v>12</v>
      </c>
      <c r="U100" s="33">
        <f t="array" ref="U100">IF($C$99="","",IFERROR(MAX(IF((ROW(مسودة!$C$96:$C$125)=SMALL(IF((ROW(مسودة!$C$96:$C$125)*(مسودة!$C$96:$C$125=$C$99)),ROW(مسودة!$C$96:$C$125)),ROW()-ROW(U100)+1)),مسودة!U97:'مسودة'!U$125)),0))</f>
        <v>22</v>
      </c>
      <c r="V100" s="33">
        <f t="array" ref="V100">IF($C$99="","",IFERROR(MAX(IF((ROW(مسودة!$C$96:$C$125)=SMALL(IF((ROW(مسودة!$C$96:$C$125)*(مسودة!$C$96:$C$125=$C$99)),ROW(مسودة!$C$96:$C$125)),ROW()-ROW(V100)+1)),مسودة!V97:'مسودة'!V$125)),0))</f>
        <v>12</v>
      </c>
      <c r="W100" s="33">
        <f t="array" ref="W100">IF($C$99="","",IFERROR(MAX(IF((ROW(مسودة!$C$96:$C$125)=SMALL(IF((ROW(مسودة!$C$96:$C$125)*(مسودة!$C$96:$C$125=$C$99)),ROW(مسودة!$C$96:$C$125)),ROW()-ROW(W100)+1)),مسودة!W97:'مسودة'!W$125)),0))</f>
        <v>18</v>
      </c>
      <c r="X100" s="33">
        <f t="array" ref="X100">IF($C$99="","",IFERROR(MAX(IF((ROW(مسودة!$C$96:$C$125)=SMALL(IF((ROW(مسودة!$C$96:$C$125)*(مسودة!$C$96:$C$125=$C$99)),ROW(مسودة!$C$96:$C$125)),ROW()-ROW(X100)+1)),مسودة!X97:'مسودة'!X$125)),0))</f>
        <v>30</v>
      </c>
      <c r="Y100" s="33">
        <f t="array" ref="Y100">IF($C$99="","",IFERROR(MAX(IF((ROW(مسودة!$C$96:$C$125)=SMALL(IF((ROW(مسودة!$C$96:$C$125)*(مسودة!$C$96:$C$125=$C$99)),ROW(مسودة!$C$96:$C$125)),ROW()-ROW(Y100)+1)),مسودة!Y97:'مسودة'!Y$125)),0))</f>
        <v>3</v>
      </c>
      <c r="Z100" s="33">
        <f t="array" ref="Z100">IF($C$99="","",IFERROR(MAX(IF((ROW(مسودة!$C$96:$C$125)=SMALL(IF((ROW(مسودة!$C$96:$C$125)*(مسودة!$C$96:$C$125=$C$99)),ROW(مسودة!$C$96:$C$125)),ROW()-ROW(Z100)+1)),مسودة!Z97:'مسودة'!Z$125)),0))</f>
        <v>17</v>
      </c>
      <c r="AA100" s="33">
        <f t="array" ref="AA100">IF($C$99="","",IFERROR(MAX(IF((ROW(مسودة!$C$96:$C$125)=SMALL(IF((ROW(مسودة!$C$96:$C$125)*(مسودة!$C$96:$C$125=$C$99)),ROW(مسودة!$C$96:$C$125)),ROW()-ROW(AA100)+1)),مسودة!AA97:'مسودة'!AA$125)),0))</f>
        <v>20</v>
      </c>
      <c r="AB100" s="33">
        <f t="array" ref="AB100">IF($C$99="","",IFERROR(MAX(IF((ROW(مسودة!$C$96:$C$125)=SMALL(IF((ROW(مسودة!$C$96:$C$125)*(مسودة!$C$96:$C$125=$C$99)),ROW(مسودة!$C$96:$C$125)),ROW()-ROW(AB100)+1)),مسودة!AB97:'مسودة'!AB$125)),0))</f>
        <v>11</v>
      </c>
      <c r="AC100" s="33">
        <f t="array" ref="AC100">IF($C$99="","",IFERROR(MAX(IF((ROW(مسودة!$C$96:$C$125)=SMALL(IF((ROW(مسودة!$C$96:$C$125)*(مسودة!$C$96:$C$125=$C$99)),ROW(مسودة!$C$96:$C$125)),ROW()-ROW(AC100)+1)),مسودة!AC97:'مسودة'!AC$125)),0))</f>
        <v>14</v>
      </c>
      <c r="AD100" s="33">
        <f t="array" ref="AD100">IF($C$99="","",IFERROR(MAX(IF((ROW(مسودة!$C$96:$C$125)=SMALL(IF((ROW(مسودة!$C$96:$C$125)*(مسودة!$C$96:$C$125=$C$99)),ROW(مسودة!$C$96:$C$125)),ROW()-ROW(AD100)+1)),مسودة!AD97:'مسودة'!AD$125)),0))</f>
        <v>25</v>
      </c>
      <c r="AE100" s="33">
        <f t="array" ref="AE100">IF($C$99="","",IFERROR(MAX(IF((ROW(مسودة!$C$96:$C$125)=SMALL(IF((ROW(مسودة!$C$96:$C$125)*(مسودة!$C$96:$C$125=$C$99)),ROW(مسودة!$C$96:$C$125)),ROW()-ROW(AE100)+1)),مسودة!AE97:'مسودة'!AE$125)),0))</f>
        <v>11</v>
      </c>
      <c r="AF100" s="33">
        <f t="array" ref="AF100">IF($C$99="","",IFERROR(MAX(IF((ROW(مسودة!$C$96:$C$125)=SMALL(IF((ROW(مسودة!$C$96:$C$125)*(مسودة!$C$96:$C$125=$C$99)),ROW(مسودة!$C$96:$C$125)),ROW()-ROW(AF100)+1)),مسودة!AF97:'مسودة'!AF$125)),0))</f>
        <v>9</v>
      </c>
      <c r="AG100" s="33">
        <f t="array" ref="AG100">IF($C$99="","",IFERROR(MAX(IF((ROW(مسودة!$C$96:$C$125)=SMALL(IF((ROW(مسودة!$C$96:$C$125)*(مسودة!$C$96:$C$125=$C$99)),ROW(مسودة!$C$96:$C$125)),ROW()-ROW(AG100)+1)),مسودة!AG97:'مسودة'!AG$125)),0))</f>
        <v>20</v>
      </c>
      <c r="AH100" s="33">
        <f t="array" ref="AH100">IF($C$99="","",IFERROR(MAX(IF((ROW(مسودة!$C$96:$C$125)=SMALL(IF((ROW(مسودة!$C$96:$C$125)*(مسودة!$C$96:$C$125=$C$99)),ROW(مسودة!$C$96:$C$125)),ROW()-ROW(AH100)+1)),مسودة!AH97:'مسودة'!AH$125)),0))</f>
        <v>2</v>
      </c>
      <c r="AI100" s="33">
        <f t="array" ref="AI100">IF($C$99="","",IFERROR(MAX(IF((ROW(مسودة!$C$96:$C$125)=SMALL(IF((ROW(مسودة!$C$96:$C$125)*(مسودة!$C$96:$C$125=$C$99)),ROW(مسودة!$C$96:$C$125)),ROW()-ROW(AI100)+1)),مسودة!AI97:'مسودة'!AI$125)),0))</f>
        <v>19</v>
      </c>
      <c r="AJ100" s="33">
        <f t="array" ref="AJ100">IF($C$99="","",IFERROR(MAX(IF((ROW(مسودة!$C$96:$C$125)=SMALL(IF((ROW(مسودة!$C$96:$C$125)*(مسودة!$C$96:$C$125=$C$99)),ROW(مسودة!$C$96:$C$125)),ROW()-ROW(AJ100)+1)),مسودة!AJ97:'مسودة'!AJ$125)),0))</f>
        <v>21</v>
      </c>
      <c r="AK100" s="33">
        <f t="array" ref="AK100">IF($C$99="","",IFERROR(MAX(IF((ROW(مسودة!$C$96:$C$125)=SMALL(IF((ROW(مسودة!$C$96:$C$125)*(مسودة!$C$96:$C$125=$C$99)),ROW(مسودة!$C$96:$C$125)),ROW()-ROW(AK100)+1)),مسودة!AK97:'مسودة'!AK$125)),0))</f>
        <v>4</v>
      </c>
      <c r="AL100" s="33">
        <f t="array" ref="AL100">IF($C$99="","",IFERROR(MAX(IF((ROW(مسودة!$C$96:$C$125)=SMALL(IF((ROW(مسودة!$C$96:$C$125)*(مسودة!$C$96:$C$125=$C$99)),ROW(مسودة!$C$96:$C$125)),ROW()-ROW(AL100)+1)),مسودة!AL97:'مسودة'!AL$125)),0))</f>
        <v>8</v>
      </c>
      <c r="AM100" s="33">
        <f t="array" ref="AM100">IF($C$99="","",IFERROR(MAX(IF((ROW(مسودة!$C$96:$C$125)=SMALL(IF((ROW(مسودة!$C$96:$C$125)*(مسودة!$C$96:$C$125=$C$99)),ROW(مسودة!$C$96:$C$125)),ROW()-ROW(AM100)+1)),مسودة!AM97:'مسودة'!AM$125)),0))</f>
        <v>12</v>
      </c>
      <c r="AN100" s="48"/>
      <c r="AO100" s="48"/>
      <c r="AP100" s="48"/>
      <c r="AQ100" s="41"/>
      <c r="AR100" s="41"/>
      <c r="AS100" s="41"/>
      <c r="AT100" s="41"/>
      <c r="AU100" s="96"/>
    </row>
    <row r="101" spans="2:47" ht="28.5" thickBot="1">
      <c r="B101" s="40"/>
      <c r="C101" s="85"/>
      <c r="D101" s="43"/>
      <c r="E101" s="43"/>
      <c r="F101" s="14" t="s">
        <v>32</v>
      </c>
      <c r="G101" s="33">
        <f t="array" ref="G101">IF($C$99="","",IFERROR(MAX(IF((ROW(مسودة!$C$96:$C$125)=SMALL(IF((ROW(مسودة!$C$96:$C$125)*(مسودة!$C$96:$C$125=$C$99)),ROW(مسودة!$C$96:$C$125)),ROW()-ROW(G101)+1)),مسودة!G98:'مسودة'!G$125)),0))</f>
        <v>30</v>
      </c>
      <c r="H101" s="33">
        <f t="array" ref="H101">IF($C$99="","",IFERROR(MAX(IF((ROW(مسودة!$C$96:$C$125)=SMALL(IF((ROW(مسودة!$C$96:$C$125)*(مسودة!$C$96:$C$125=$C$99)),ROW(مسودة!$C$96:$C$125)),ROW()-ROW(H101)+1)),مسودة!H98:'مسودة'!H$125)),0))</f>
        <v>78</v>
      </c>
      <c r="I101" s="33">
        <f t="array" ref="I101">IF($C$99="","",IFERROR(MAX(IF((ROW(مسودة!$C$96:$C$125)=SMALL(IF((ROW(مسودة!$C$96:$C$125)*(مسودة!$C$96:$C$125=$C$99)),ROW(مسودة!$C$96:$C$125)),ROW()-ROW(I101)+1)),مسودة!I98:'مسودة'!I$125)),0))</f>
        <v>108</v>
      </c>
      <c r="J101" s="33">
        <f t="array" ref="J101">IF($C$99="","",IFERROR(MAX(IF((ROW(مسودة!$C$96:$C$125)=SMALL(IF((ROW(مسودة!$C$96:$C$125)*(مسودة!$C$96:$C$125=$C$99)),ROW(مسودة!$C$96:$C$125)),ROW()-ROW(J101)+1)),مسودة!J98:'مسودة'!J$125)),0))</f>
        <v>33</v>
      </c>
      <c r="K101" s="33">
        <f t="array" ref="K101">IF($C$99="","",IFERROR(MAX(IF((ROW(مسودة!$C$96:$C$125)=SMALL(IF((ROW(مسودة!$C$96:$C$125)*(مسودة!$C$96:$C$125=$C$99)),ROW(مسودة!$C$96:$C$125)),ROW()-ROW(K101)+1)),مسودة!K98:'مسودة'!K$125)),0))</f>
        <v>71</v>
      </c>
      <c r="L101" s="33">
        <f t="array" ref="L101">IF($C$99="","",IFERROR(MAX(IF((ROW(مسودة!$C$96:$C$125)=SMALL(IF((ROW(مسودة!$C$96:$C$125)*(مسودة!$C$96:$C$125=$C$99)),ROW(مسودة!$C$96:$C$125)),ROW()-ROW(L101)+1)),مسودة!L98:'مسودة'!L$125)),0))</f>
        <v>104</v>
      </c>
      <c r="M101" s="33">
        <f t="array" ref="M101">IF($C$99="","",IFERROR(MAX(IF((ROW(مسودة!$C$96:$C$125)=SMALL(IF((ROW(مسودة!$C$96:$C$125)*(مسودة!$C$96:$C$125=$C$99)),ROW(مسودة!$C$96:$C$125)),ROW()-ROW(M101)+1)),مسودة!M98:'مسودة'!M$125)),0))</f>
        <v>13</v>
      </c>
      <c r="N101" s="33">
        <f t="array" ref="N101">IF($C$99="","",IFERROR(MAX(IF((ROW(مسودة!$C$96:$C$125)=SMALL(IF((ROW(مسودة!$C$96:$C$125)*(مسودة!$C$96:$C$125=$C$99)),ROW(مسودة!$C$96:$C$125)),ROW()-ROW(N101)+1)),مسودة!N98:'مسودة'!N$125)),0))</f>
        <v>14</v>
      </c>
      <c r="O101" s="33">
        <f t="array" ref="O101">IF($C$99="","",IFERROR(MAX(IF((ROW(مسودة!$C$96:$C$125)=SMALL(IF((ROW(مسودة!$C$96:$C$125)*(مسودة!$C$96:$C$125=$C$99)),ROW(مسودة!$C$96:$C$125)),ROW()-ROW(O101)+1)),مسودة!O98:'مسودة'!O$125)),0))</f>
        <v>0</v>
      </c>
      <c r="P101" s="33">
        <f t="array" ref="P101">IF($C$99="","",IFERROR(MAX(IF((ROW(مسودة!$C$96:$C$125)=SMALL(IF((ROW(مسودة!$C$96:$C$125)*(مسودة!$C$96:$C$125=$C$99)),ROW(مسودة!$C$96:$C$125)),ROW()-ROW(P101)+1)),مسودة!P98:'مسودة'!P$125)),0))</f>
        <v>28</v>
      </c>
      <c r="Q101" s="33">
        <f t="array" ref="Q101">IF($C$99="","",IFERROR(MAX(IF((ROW(مسودة!$C$96:$C$125)=SMALL(IF((ROW(مسودة!$C$96:$C$125)*(مسودة!$C$96:$C$125=$C$99)),ROW(مسودة!$C$96:$C$125)),ROW()-ROW(Q101)+1)),مسودة!Q98:'مسودة'!Q$125)),0))</f>
        <v>33</v>
      </c>
      <c r="R101" s="33">
        <f t="array" ref="R101">IF($C$99="","",IFERROR(MAX(IF((ROW(مسودة!$C$96:$C$125)=SMALL(IF((ROW(مسودة!$C$96:$C$125)*(مسودة!$C$96:$C$125=$C$99)),ROW(مسودة!$C$96:$C$125)),ROW()-ROW(R101)+1)),مسودة!R98:'مسودة'!R$125)),0))</f>
        <v>61</v>
      </c>
      <c r="S101" s="33">
        <f t="array" ref="S101">IF($C$99="","",IFERROR(MAX(IF((ROW(مسودة!$C$96:$C$125)=SMALL(IF((ROW(مسودة!$C$96:$C$125)*(مسودة!$C$96:$C$125=$C$99)),ROW(مسودة!$C$96:$C$125)),ROW()-ROW(S101)+1)),مسودة!S98:'مسودة'!S$125)),0))</f>
        <v>23</v>
      </c>
      <c r="T101" s="33">
        <f t="array" ref="T101">IF($C$99="","",IFERROR(MAX(IF((ROW(مسودة!$C$96:$C$125)=SMALL(IF((ROW(مسودة!$C$96:$C$125)*(مسودة!$C$96:$C$125=$C$99)),ROW(مسودة!$C$96:$C$125)),ROW()-ROW(T101)+1)),مسودة!T98:'مسودة'!T$125)),0))</f>
        <v>40</v>
      </c>
      <c r="U101" s="33">
        <f t="array" ref="U101">IF($C$99="","",IFERROR(MAX(IF((ROW(مسودة!$C$96:$C$125)=SMALL(IF((ROW(مسودة!$C$96:$C$125)*(مسودة!$C$96:$C$125=$C$99)),ROW(مسودة!$C$96:$C$125)),ROW()-ROW(U101)+1)),مسودة!U98:'مسودة'!U$125)),0))</f>
        <v>63</v>
      </c>
      <c r="V101" s="33">
        <f t="array" ref="V101">IF($C$99="","",IFERROR(MAX(IF((ROW(مسودة!$C$96:$C$125)=SMALL(IF((ROW(مسودة!$C$96:$C$125)*(مسودة!$C$96:$C$125=$C$99)),ROW(مسودة!$C$96:$C$125)),ROW()-ROW(V101)+1)),مسودة!V98:'مسودة'!V$125)),0))</f>
        <v>26</v>
      </c>
      <c r="W101" s="33">
        <f t="array" ref="W101">IF($C$99="","",IFERROR(MAX(IF((ROW(مسودة!$C$96:$C$125)=SMALL(IF((ROW(مسودة!$C$96:$C$125)*(مسودة!$C$96:$C$125=$C$99)),ROW(مسودة!$C$96:$C$125)),ROW()-ROW(W101)+1)),مسودة!W98:'مسودة'!W$125)),0))</f>
        <v>34</v>
      </c>
      <c r="X101" s="33">
        <f t="array" ref="X101">IF($C$99="","",IFERROR(MAX(IF((ROW(مسودة!$C$96:$C$125)=SMALL(IF((ROW(مسودة!$C$96:$C$125)*(مسودة!$C$96:$C$125=$C$99)),ROW(مسودة!$C$96:$C$125)),ROW()-ROW(X101)+1)),مسودة!X98:'مسودة'!X$125)),0))</f>
        <v>60</v>
      </c>
      <c r="Y101" s="33">
        <f t="array" ref="Y101">IF($C$99="","",IFERROR(MAX(IF((ROW(مسودة!$C$96:$C$125)=SMALL(IF((ROW(مسودة!$C$96:$C$125)*(مسودة!$C$96:$C$125=$C$99)),ROW(مسودة!$C$96:$C$125)),ROW()-ROW(Y101)+1)),مسودة!Y98:'مسودة'!Y$125)),0))</f>
        <v>6</v>
      </c>
      <c r="Z101" s="33">
        <f t="array" ref="Z101">IF($C$99="","",IFERROR(MAX(IF((ROW(مسودة!$C$96:$C$125)=SMALL(IF((ROW(مسودة!$C$96:$C$125)*(مسودة!$C$96:$C$125=$C$99)),ROW(مسودة!$C$96:$C$125)),ROW()-ROW(Z101)+1)),مسودة!Z98:'مسودة'!Z$125)),0))</f>
        <v>34</v>
      </c>
      <c r="AA101" s="33">
        <f t="array" ref="AA101">IF($C$99="","",IFERROR(MAX(IF((ROW(مسودة!$C$96:$C$125)=SMALL(IF((ROW(مسودة!$C$96:$C$125)*(مسودة!$C$96:$C$125=$C$99)),ROW(مسودة!$C$96:$C$125)),ROW()-ROW(AA101)+1)),مسودة!AA98:'مسودة'!AA$125)),0))</f>
        <v>40</v>
      </c>
      <c r="AB101" s="33">
        <f t="array" ref="AB101">IF($C$99="","",IFERROR(MAX(IF((ROW(مسودة!$C$96:$C$125)=SMALL(IF((ROW(مسودة!$C$96:$C$125)*(مسودة!$C$96:$C$125=$C$99)),ROW(مسودة!$C$96:$C$125)),ROW()-ROW(AB101)+1)),مسودة!AB98:'مسودة'!AB$125)),0))</f>
        <v>23</v>
      </c>
      <c r="AC101" s="33">
        <f t="array" ref="AC101">IF($C$99="","",IFERROR(MAX(IF((ROW(مسودة!$C$96:$C$125)=SMALL(IF((ROW(مسودة!$C$96:$C$125)*(مسودة!$C$96:$C$125=$C$99)),ROW(مسودة!$C$96:$C$125)),ROW()-ROW(AC101)+1)),مسودة!AC98:'مسودة'!AC$125)),0))</f>
        <v>30</v>
      </c>
      <c r="AD101" s="33">
        <f t="array" ref="AD101">IF($C$99="","",IFERROR(MAX(IF((ROW(مسودة!$C$96:$C$125)=SMALL(IF((ROW(مسودة!$C$96:$C$125)*(مسودة!$C$96:$C$125=$C$99)),ROW(مسودة!$C$96:$C$125)),ROW()-ROW(AD101)+1)),مسودة!AD98:'مسودة'!AD$125)),0))</f>
        <v>53</v>
      </c>
      <c r="AE101" s="33">
        <f t="array" ref="AE101">IF($C$99="","",IFERROR(MAX(IF((ROW(مسودة!$C$96:$C$125)=SMALL(IF((ROW(مسودة!$C$96:$C$125)*(مسودة!$C$96:$C$125=$C$99)),ROW(مسودة!$C$96:$C$125)),ROW()-ROW(AE101)+1)),مسودة!AE98:'مسودة'!AE$125)),0))</f>
        <v>15</v>
      </c>
      <c r="AF101" s="33">
        <f t="array" ref="AF101">IF($C$99="","",IFERROR(MAX(IF((ROW(مسودة!$C$96:$C$125)=SMALL(IF((ROW(مسودة!$C$96:$C$125)*(مسودة!$C$96:$C$125=$C$99)),ROW(مسودة!$C$96:$C$125)),ROW()-ROW(AF101)+1)),مسودة!AF98:'مسودة'!AF$125)),0))</f>
        <v>13</v>
      </c>
      <c r="AG101" s="33">
        <f t="array" ref="AG101">IF($C$99="","",IFERROR(MAX(IF((ROW(مسودة!$C$96:$C$125)=SMALL(IF((ROW(مسودة!$C$96:$C$125)*(مسودة!$C$96:$C$125=$C$99)),ROW(مسودة!$C$96:$C$125)),ROW()-ROW(AG101)+1)),مسودة!AG98:'مسودة'!AG$125)),0))</f>
        <v>0</v>
      </c>
      <c r="AH101" s="33">
        <f t="array" ref="AH101">IF($C$99="","",IFERROR(MAX(IF((ROW(مسودة!$C$96:$C$125)=SMALL(IF((ROW(مسودة!$C$96:$C$125)*(مسودة!$C$96:$C$125=$C$99)),ROW(مسودة!$C$96:$C$125)),ROW()-ROW(AH101)+1)),مسودة!AH98:'مسودة'!AH$125)),0))</f>
        <v>7</v>
      </c>
      <c r="AI101" s="33">
        <f t="array" ref="AI101">IF($C$99="","",IFERROR(MAX(IF((ROW(مسودة!$C$96:$C$125)=SMALL(IF((ROW(مسودة!$C$96:$C$125)*(مسودة!$C$96:$C$125=$C$99)),ROW(مسودة!$C$96:$C$125)),ROW()-ROW(AI101)+1)),مسودة!AI98:'مسودة'!AI$125)),0))</f>
        <v>22</v>
      </c>
      <c r="AJ101" s="33">
        <f t="array" ref="AJ101">IF($C$99="","",IFERROR(MAX(IF((ROW(مسودة!$C$96:$C$125)=SMALL(IF((ROW(مسودة!$C$96:$C$125)*(مسودة!$C$96:$C$125=$C$99)),ROW(مسودة!$C$96:$C$125)),ROW()-ROW(AJ101)+1)),مسودة!AJ98:'مسودة'!AJ$125)),0))</f>
        <v>29</v>
      </c>
      <c r="AK101" s="33">
        <f t="array" ref="AK101">IF($C$99="","",IFERROR(MAX(IF((ROW(مسودة!$C$96:$C$125)=SMALL(IF((ROW(مسودة!$C$96:$C$125)*(مسودة!$C$96:$C$125=$C$99)),ROW(مسودة!$C$96:$C$125)),ROW()-ROW(AK101)+1)),مسودة!AK98:'مسودة'!AK$125)),0))</f>
        <v>10</v>
      </c>
      <c r="AL101" s="33">
        <f t="array" ref="AL101">IF($C$99="","",IFERROR(MAX(IF((ROW(مسودة!$C$96:$C$125)=SMALL(IF((ROW(مسودة!$C$96:$C$125)*(مسودة!$C$96:$C$125=$C$99)),ROW(مسودة!$C$96:$C$125)),ROW()-ROW(AL101)+1)),مسودة!AL98:'مسودة'!AL$125)),0))</f>
        <v>11</v>
      </c>
      <c r="AM101" s="33">
        <f t="array" ref="AM101">IF($C$99="","",IFERROR(MAX(IF((ROW(مسودة!$C$96:$C$125)=SMALL(IF((ROW(مسودة!$C$96:$C$125)*(مسودة!$C$96:$C$125=$C$99)),ROW(مسودة!$C$96:$C$125)),ROW()-ROW(AM101)+1)),مسودة!AM98:'مسودة'!AM$125)),0))</f>
        <v>21</v>
      </c>
      <c r="AN101" s="32">
        <f t="array" ref="AN101">IF($C$99="","",IFERROR(MAX(IF((ROW(مسودة!$C$96:$C$125)=SMALL(IF((ROW(مسودة!$C$96:$C$125)*(مسودة!$C$96:$C$125=$C$99)),ROW(مسودة!$C$96:$C$125)),ROW()-ROW(AN101)+1)),مسودة!AN98:AN$125)),0))</f>
        <v>0</v>
      </c>
      <c r="AO101" s="32">
        <f t="array" ref="AO101">IF($C$99="","",IFERROR(MAX(IF((ROW(مسودة!$C$96:$C$125)=SMALL(IF((ROW(مسودة!$C$96:$C$125)*(مسودة!$C$96:$C$125=$C$99)),ROW(مسودة!$C$96:$C$125)),ROW()-ROW(AO101)+1)),مسودة!AO98:AO$125)),0))</f>
        <v>0</v>
      </c>
      <c r="AP101" s="32" t="str">
        <f>IF(AO101&lt;50,"   ",IF(AO101&lt;65,"مقبول",IF(AO101&lt;75,"جيد",IF(AO101&lt;85,"جيدجداً",IF(AO101&lt;=100,"ممتاز","")))))</f>
        <v xml:space="preserve">   </v>
      </c>
      <c r="AQ101" s="41"/>
      <c r="AR101" s="41"/>
      <c r="AS101" s="41"/>
      <c r="AT101" s="41"/>
      <c r="AU101" s="97"/>
    </row>
    <row r="102" spans="2:47" ht="28.5" customHeight="1" thickBot="1">
      <c r="B102" s="40">
        <f>B99+1</f>
        <v>22</v>
      </c>
      <c r="C102" s="90">
        <f t="array" ref="C102">IF(ISERROR(INDEX(مسودة!$C$96:$AV$125,SMALL(IF((مسودة!$AU$96:$AU$125="راسب"),ROW(مسودة!$C$96:$AV$125)-MIN(ROW(مسودة!$C$96:$AV$125))+1,""),ROW(A2)),COLUMN(A2))),"",INDEX(مسودة!$C$96:$AV$125,SMALL(IF((مسودة!$AU$96:$AU$125="راسب"),ROW(مسودة!$C$96:$AV$125)-MIN(ROW(مسودة!$C$96:$AV$125))+1,""),ROW(A2)),COLUMN(A2)))</f>
        <v>633</v>
      </c>
      <c r="D102" s="87" t="str">
        <f>IF(C102&lt;&gt;"",VLOOKUP(C102,مسودة!$C$96:$D$125,2,0),"")</f>
        <v xml:space="preserve">قتادة عمر </v>
      </c>
      <c r="E102" s="87">
        <f>IF(C102&lt;&gt;"",VLOOKUP(C102,مسودة!$C$96:$E$125,3,0),"")</f>
        <v>235</v>
      </c>
      <c r="F102" s="11" t="s">
        <v>30</v>
      </c>
      <c r="G102" s="33">
        <f t="array" ref="G102">IF($C$102="","",IFERROR(MAX(IF((ROW(مسودة!$C$96:$C$125)=SMALL(IF((ROW(مسودة!$C$96:$C$125)*(مسودة!$C$96:$C$125=$C$102)),ROW(مسودة!$C$96:$C$125)),ROW()-ROW(G102)+1)),مسودة!G96:'مسودة'!G$125)),0))</f>
        <v>15</v>
      </c>
      <c r="H102" s="33">
        <f t="array" ref="H102">IF($C$102="","",IFERROR(MAX(IF((ROW(مسودة!$C$96:$C$125)=SMALL(IF((ROW(مسودة!$C$96:$C$125)*(مسودة!$C$96:$C$125=$C$102)),ROW(مسودة!$C$96:$C$125)),ROW()-ROW(H102)+1)),مسودة!H96:'مسودة'!H$125)),0))</f>
        <v>41</v>
      </c>
      <c r="I102" s="33">
        <f t="array" ref="I102">IF($C$102="","",IFERROR(MAX(IF((ROW(مسودة!$C$96:$C$125)=SMALL(IF((ROW(مسودة!$C$96:$C$125)*(مسودة!$C$96:$C$125=$C$102)),ROW(مسودة!$C$96:$C$125)),ROW()-ROW(I102)+1)),مسودة!I96:'مسودة'!I$125)),0))</f>
        <v>56</v>
      </c>
      <c r="J102" s="33">
        <f t="array" ref="J102">IF($C$102="","",IFERROR(MAX(IF((ROW(مسودة!$C$96:$C$125)=SMALL(IF((ROW(مسودة!$C$96:$C$125)*(مسودة!$C$96:$C$125=$C$102)),ROW(مسودة!$C$96:$C$125)),ROW()-ROW(J102)+1)),مسودة!J96:'مسودة'!J$125)),0))</f>
        <v>20</v>
      </c>
      <c r="K102" s="33">
        <f t="array" ref="K102">IF($C$102="","",IFERROR(MAX(IF((ROW(مسودة!$C$96:$C$125)=SMALL(IF((ROW(مسودة!$C$96:$C$125)*(مسودة!$C$96:$C$125=$C$102)),ROW(مسودة!$C$96:$C$125)),ROW()-ROW(K102)+1)),مسودة!K96:'مسودة'!K$125)),0))</f>
        <v>27</v>
      </c>
      <c r="L102" s="33">
        <f t="array" ref="L102">IF($C$102="","",IFERROR(MAX(IF((ROW(مسودة!$C$96:$C$125)=SMALL(IF((ROW(مسودة!$C$96:$C$125)*(مسودة!$C$96:$C$125=$C$102)),ROW(مسودة!$C$96:$C$125)),ROW()-ROW(L102)+1)),مسودة!L96:'مسودة'!L$125)),0))</f>
        <v>47</v>
      </c>
      <c r="M102" s="33">
        <f t="array" ref="M102">IF($C$102="","",IFERROR(MAX(IF((ROW(مسودة!$C$96:$C$125)=SMALL(IF((ROW(مسودة!$C$96:$C$125)*(مسودة!$C$96:$C$125=$C$102)),ROW(مسودة!$C$96:$C$125)),ROW()-ROW(M102)+1)),مسودة!M96:'مسودة'!M$125)),0))</f>
        <v>13</v>
      </c>
      <c r="N102" s="33">
        <f t="array" ref="N102">IF($C$102="","",IFERROR(MAX(IF((ROW(مسودة!$C$96:$C$125)=SMALL(IF((ROW(مسودة!$C$96:$C$125)*(مسودة!$C$96:$C$125=$C$102)),ROW(مسودة!$C$96:$C$125)),ROW()-ROW(N102)+1)),مسودة!N96:'مسودة'!N$125)),0))</f>
        <v>18</v>
      </c>
      <c r="O102" s="33">
        <f t="array" ref="O102">IF($C$102="","",IFERROR(MAX(IF((ROW(مسودة!$C$96:$C$125)=SMALL(IF((ROW(مسودة!$C$96:$C$125)*(مسودة!$C$96:$C$125=$C$102)),ROW(مسودة!$C$96:$C$125)),ROW()-ROW(O102)+1)),مسودة!O96:'مسودة'!O$125)),0))</f>
        <v>31</v>
      </c>
      <c r="P102" s="33">
        <f t="array" ref="P102">IF($C$102="","",IFERROR(MAX(IF((ROW(مسودة!$C$96:$C$125)=SMALL(IF((ROW(مسودة!$C$96:$C$125)*(مسودة!$C$96:$C$125=$C$102)),ROW(مسودة!$C$96:$C$125)),ROW()-ROW(P102)+1)),مسودة!P96:'مسودة'!P$125)),0))</f>
        <v>14</v>
      </c>
      <c r="Q102" s="33">
        <f t="array" ref="Q102">IF($C$102="","",IFERROR(MAX(IF((ROW(مسودة!$C$96:$C$125)=SMALL(IF((ROW(مسودة!$C$96:$C$125)*(مسودة!$C$96:$C$125=$C$102)),ROW(مسودة!$C$96:$C$125)),ROW()-ROW(Q102)+1)),مسودة!Q96:'مسودة'!Q$125)),0))</f>
        <v>18</v>
      </c>
      <c r="R102" s="33">
        <f t="array" ref="R102">IF($C$102="","",IFERROR(MAX(IF((ROW(مسودة!$C$96:$C$125)=SMALL(IF((ROW(مسودة!$C$96:$C$125)*(مسودة!$C$96:$C$125=$C$102)),ROW(مسودة!$C$96:$C$125)),ROW()-ROW(R102)+1)),مسودة!R96:'مسودة'!R$125)),0))</f>
        <v>32</v>
      </c>
      <c r="S102" s="33">
        <f t="array" ref="S102">IF($C$102="","",IFERROR(MAX(IF((ROW(مسودة!$C$96:$C$125)=SMALL(IF((ROW(مسودة!$C$96:$C$125)*(مسودة!$C$96:$C$125=$C$102)),ROW(مسودة!$C$96:$C$125)),ROW()-ROW(S102)+1)),مسودة!S96:'مسودة'!S$125)),0))</f>
        <v>19</v>
      </c>
      <c r="T102" s="33">
        <f t="array" ref="T102">IF($C$102="","",IFERROR(MAX(IF((ROW(مسودة!$C$96:$C$125)=SMALL(IF((ROW(مسودة!$C$96:$C$125)*(مسودة!$C$96:$C$125=$C$102)),ROW(مسودة!$C$96:$C$125)),ROW()-ROW(T102)+1)),مسودة!T96:'مسودة'!T$125)),0))</f>
        <v>8</v>
      </c>
      <c r="U102" s="33">
        <f t="array" ref="U102">IF($C$102="","",IFERROR(MAX(IF((ROW(مسودة!$C$96:$C$125)=SMALL(IF((ROW(مسودة!$C$96:$C$125)*(مسودة!$C$96:$C$125=$C$102)),ROW(مسودة!$C$96:$C$125)),ROW()-ROW(U102)+1)),مسودة!U96:'مسودة'!U$125)),0))</f>
        <v>27</v>
      </c>
      <c r="V102" s="33">
        <f t="array" ref="V102">IF($C$102="","",IFERROR(MAX(IF((ROW(مسودة!$C$96:$C$125)=SMALL(IF((ROW(مسودة!$C$96:$C$125)*(مسودة!$C$96:$C$125=$C$102)),ROW(مسودة!$C$96:$C$125)),ROW()-ROW(V102)+1)),مسودة!V96:'مسودة'!V$125)),0))</f>
        <v>14</v>
      </c>
      <c r="W102" s="33">
        <f t="array" ref="W102">IF($C$102="","",IFERROR(MAX(IF((ROW(مسودة!$C$96:$C$125)=SMALL(IF((ROW(مسودة!$C$96:$C$125)*(مسودة!$C$96:$C$125=$C$102)),ROW(مسودة!$C$96:$C$125)),ROW()-ROW(W102)+1)),مسودة!W96:'مسودة'!W$125)),0))</f>
        <v>12</v>
      </c>
      <c r="X102" s="33">
        <f t="array" ref="X102">IF($C$102="","",IFERROR(MAX(IF((ROW(مسودة!$C$96:$C$125)=SMALL(IF((ROW(مسودة!$C$96:$C$125)*(مسودة!$C$96:$C$125=$C$102)),ROW(مسودة!$C$96:$C$125)),ROW()-ROW(X102)+1)),مسودة!X96:'مسودة'!X$125)),0))</f>
        <v>26</v>
      </c>
      <c r="Y102" s="33">
        <f t="array" ref="Y102">IF($C$102="","",IFERROR(MAX(IF((ROW(مسودة!$C$96:$C$125)=SMALL(IF((ROW(مسودة!$C$96:$C$125)*(مسودة!$C$96:$C$125=$C$102)),ROW(مسودة!$C$96:$C$125)),ROW()-ROW(Y102)+1)),مسودة!Y96:'مسودة'!Y$125)),0))</f>
        <v>9</v>
      </c>
      <c r="Z102" s="33">
        <f t="array" ref="Z102">IF($C$102="","",IFERROR(MAX(IF((ROW(مسودة!$C$96:$C$125)=SMALL(IF((ROW(مسودة!$C$96:$C$125)*(مسودة!$C$96:$C$125=$C$102)),ROW(مسودة!$C$96:$C$125)),ROW()-ROW(Z102)+1)),مسودة!Z96:'مسودة'!Z$125)),0))</f>
        <v>22</v>
      </c>
      <c r="AA102" s="33">
        <f t="array" ref="AA102">IF($C$102="","",IFERROR(MAX(IF((ROW(مسودة!$C$96:$C$125)=SMALL(IF((ROW(مسودة!$C$96:$C$125)*(مسودة!$C$96:$C$125=$C$102)),ROW(مسودة!$C$96:$C$125)),ROW()-ROW(AA102)+1)),مسودة!AA96:'مسودة'!AA$125)),0))</f>
        <v>31</v>
      </c>
      <c r="AB102" s="33">
        <f t="array" ref="AB102">IF($C$102="","",IFERROR(MAX(IF((ROW(مسودة!$C$96:$C$125)=SMALL(IF((ROW(مسودة!$C$96:$C$125)*(مسودة!$C$96:$C$125=$C$102)),ROW(مسودة!$C$96:$C$125)),ROW()-ROW(AB102)+1)),مسودة!AB96:'مسودة'!AB$125)),0))</f>
        <v>13</v>
      </c>
      <c r="AC102" s="33">
        <f t="array" ref="AC102">IF($C$102="","",IFERROR(MAX(IF((ROW(مسودة!$C$96:$C$125)=SMALL(IF((ROW(مسودة!$C$96:$C$125)*(مسودة!$C$96:$C$125=$C$102)),ROW(مسودة!$C$96:$C$125)),ROW()-ROW(AC102)+1)),مسودة!AC96:'مسودة'!AC$125)),0))</f>
        <v>18</v>
      </c>
      <c r="AD102" s="33">
        <f t="array" ref="AD102">IF($C$102="","",IFERROR(MAX(IF((ROW(مسودة!$C$96:$C$125)=SMALL(IF((ROW(مسودة!$C$96:$C$125)*(مسودة!$C$96:$C$125=$C$102)),ROW(مسودة!$C$96:$C$125)),ROW()-ROW(AD102)+1)),مسودة!AD96:'مسودة'!AD$125)),0))</f>
        <v>31</v>
      </c>
      <c r="AE102" s="33">
        <f t="array" ref="AE102">IF($C$102="","",IFERROR(MAX(IF((ROW(مسودة!$C$96:$C$125)=SMALL(IF((ROW(مسودة!$C$96:$C$125)*(مسودة!$C$96:$C$125=$C$102)),ROW(مسودة!$C$96:$C$125)),ROW()-ROW(AE102)+1)),مسودة!AE96:'مسودة'!AE$125)),0))</f>
        <v>11</v>
      </c>
      <c r="AF102" s="33">
        <f t="array" ref="AF102">IF($C$102="","",IFERROR(MAX(IF((ROW(مسودة!$C$96:$C$125)=SMALL(IF((ROW(مسودة!$C$96:$C$125)*(مسودة!$C$96:$C$125=$C$102)),ROW(مسودة!$C$96:$C$125)),ROW()-ROW(AF102)+1)),مسودة!AF96:'مسودة'!AF$125)),0))</f>
        <v>26</v>
      </c>
      <c r="AG102" s="33">
        <f t="array" ref="AG102">IF($C$102="","",IFERROR(MAX(IF((ROW(مسودة!$C$96:$C$125)=SMALL(IF((ROW(مسودة!$C$96:$C$125)*(مسودة!$C$96:$C$125=$C$102)),ROW(مسودة!$C$96:$C$125)),ROW()-ROW(AG102)+1)),مسودة!AG96:'مسودة'!AG$125)),0))</f>
        <v>37</v>
      </c>
      <c r="AH102" s="33">
        <f t="array" ref="AH102">IF($C$102="","",IFERROR(MAX(IF((ROW(مسودة!$C$96:$C$125)=SMALL(IF((ROW(مسودة!$C$96:$C$125)*(مسودة!$C$96:$C$125=$C$102)),ROW(مسودة!$C$96:$C$125)),ROW()-ROW(AH102)+1)),مسودة!AH96:'مسودة'!AH$125)),0))</f>
        <v>11</v>
      </c>
      <c r="AI102" s="33">
        <f t="array" ref="AI102">IF($C$102="","",IFERROR(MAX(IF((ROW(مسودة!$C$96:$C$125)=SMALL(IF((ROW(مسودة!$C$96:$C$125)*(مسودة!$C$96:$C$125=$C$102)),ROW(مسودة!$C$96:$C$125)),ROW()-ROW(AI102)+1)),مسودة!AI96:'مسودة'!AI$125)),0))</f>
        <v>9</v>
      </c>
      <c r="AJ102" s="33">
        <f t="array" ref="AJ102">IF($C$102="","",IFERROR(MAX(IF((ROW(مسودة!$C$96:$C$125)=SMALL(IF((ROW(مسودة!$C$96:$C$125)*(مسودة!$C$96:$C$125=$C$102)),ROW(مسودة!$C$96:$C$125)),ROW()-ROW(AJ102)+1)),مسودة!AJ96:'مسودة'!AJ$125)),0))</f>
        <v>20</v>
      </c>
      <c r="AK102" s="33">
        <f t="array" ref="AK102">IF($C$102="","",IFERROR(MAX(IF((ROW(مسودة!$C$96:$C$125)=SMALL(IF((ROW(مسودة!$C$96:$C$125)*(مسودة!$C$96:$C$125=$C$102)),ROW(مسودة!$C$96:$C$125)),ROW()-ROW(AK102)+1)),مسودة!AK96:'مسودة'!AK$125)),0))</f>
        <v>4</v>
      </c>
      <c r="AL102" s="33">
        <f t="array" ref="AL102">IF($C$102="","",IFERROR(MAX(IF((ROW(مسودة!$C$96:$C$125)=SMALL(IF((ROW(مسودة!$C$96:$C$125)*(مسودة!$C$96:$C$125=$C$102)),ROW(مسودة!$C$96:$C$125)),ROW()-ROW(AL102)+1)),مسودة!AL96:'مسودة'!AL$125)),0))</f>
        <v>4</v>
      </c>
      <c r="AM102" s="33">
        <f t="array" ref="AM102">IF($C$102="","",IFERROR(MAX(IF((ROW(مسودة!$C$96:$C$125)=SMALL(IF((ROW(مسودة!$C$96:$C$125)*(مسودة!$C$96:$C$125=$C$102)),ROW(مسودة!$C$96:$C$125)),ROW()-ROW(AM102)+1)),مسودة!AM96:'مسودة'!AM$125)),0))</f>
        <v>8</v>
      </c>
      <c r="AN102" s="54"/>
      <c r="AO102" s="54"/>
      <c r="AP102" s="47"/>
      <c r="AQ102" s="41"/>
      <c r="AR102" s="41"/>
      <c r="AS102" s="41"/>
      <c r="AT102" s="41"/>
      <c r="AU102" s="95" t="str">
        <f>IFERROR(LOOKUP(2,1/((مسودة!$C$96:$C$125=C102)*(مسودة!$F$96:$F$125=F102)),مسودة!$AV$96:$AV$125),"")</f>
        <v>له دور ثانٍ في :  رياضيات،</v>
      </c>
    </row>
    <row r="103" spans="2:47" ht="28.5" customHeight="1" thickBot="1">
      <c r="B103" s="40"/>
      <c r="C103" s="91"/>
      <c r="D103" s="43"/>
      <c r="E103" s="43"/>
      <c r="F103" s="11" t="s">
        <v>31</v>
      </c>
      <c r="G103" s="33">
        <f t="array" ref="G103">IF($C$102="","",IFERROR(MAX(IF((ROW(مسودة!$C$96:$C$125)=SMALL(IF((ROW(مسودة!$C$96:$C$125)*(مسودة!$C$96:$C$125=$C$102)),ROW(مسودة!$C$96:$C$125)),ROW()-ROW(G103)+1)),مسودة!G97:'مسودة'!G$125)),0))</f>
        <v>19</v>
      </c>
      <c r="H103" s="33">
        <f t="array" ref="H103">IF($C$102="","",IFERROR(MAX(IF((ROW(مسودة!$C$96:$C$125)=SMALL(IF((ROW(مسودة!$C$96:$C$125)*(مسودة!$C$96:$C$125=$C$102)),ROW(مسودة!$C$96:$C$125)),ROW()-ROW(H103)+1)),مسودة!H97:'مسودة'!H$125)),0))</f>
        <v>54</v>
      </c>
      <c r="I103" s="33">
        <f t="array" ref="I103">IF($C$102="","",IFERROR(MAX(IF((ROW(مسودة!$C$96:$C$125)=SMALL(IF((ROW(مسودة!$C$96:$C$125)*(مسودة!$C$96:$C$125=$C$102)),ROW(مسودة!$C$96:$C$125)),ROW()-ROW(I103)+1)),مسودة!I97:'مسودة'!I$125)),0))</f>
        <v>73</v>
      </c>
      <c r="J103" s="33">
        <f t="array" ref="J103">IF($C$102="","",IFERROR(MAX(IF((ROW(مسودة!$C$96:$C$125)=SMALL(IF((ROW(مسودة!$C$96:$C$125)*(مسودة!$C$96:$C$125=$C$102)),ROW(مسودة!$C$96:$C$125)),ROW()-ROW(J103)+1)),مسودة!J97:'مسودة'!J$125)),0))</f>
        <v>23</v>
      </c>
      <c r="K103" s="33">
        <f t="array" ref="K103">IF($C$102="","",IFERROR(MAX(IF((ROW(مسودة!$C$96:$C$125)=SMALL(IF((ROW(مسودة!$C$96:$C$125)*(مسودة!$C$96:$C$125=$C$102)),ROW(مسودة!$C$96:$C$125)),ROW()-ROW(K103)+1)),مسودة!K97:'مسودة'!K$125)),0))</f>
        <v>38</v>
      </c>
      <c r="L103" s="33">
        <f t="array" ref="L103">IF($C$102="","",IFERROR(MAX(IF((ROW(مسودة!$C$96:$C$125)=SMALL(IF((ROW(مسودة!$C$96:$C$125)*(مسودة!$C$96:$C$125=$C$102)),ROW(مسودة!$C$96:$C$125)),ROW()-ROW(L103)+1)),مسودة!L97:'مسودة'!L$125)),0))</f>
        <v>61</v>
      </c>
      <c r="M103" s="33">
        <f t="array" ref="M103">IF($C$102="","",IFERROR(MAX(IF((ROW(مسودة!$C$96:$C$125)=SMALL(IF((ROW(مسودة!$C$96:$C$125)*(مسودة!$C$96:$C$125=$C$102)),ROW(مسودة!$C$96:$C$125)),ROW()-ROW(M103)+1)),مسودة!M97:'مسودة'!M$125)),0))</f>
        <v>15</v>
      </c>
      <c r="N103" s="33">
        <f t="array" ref="N103">IF($C$102="","",IFERROR(MAX(IF((ROW(مسودة!$C$96:$C$125)=SMALL(IF((ROW(مسودة!$C$96:$C$125)*(مسودة!$C$96:$C$125=$C$102)),ROW(مسودة!$C$96:$C$125)),ROW()-ROW(N103)+1)),مسودة!N97:'مسودة'!N$125)),0))</f>
        <v>18</v>
      </c>
      <c r="O103" s="33">
        <f t="array" ref="O103">IF($C$102="","",IFERROR(MAX(IF((ROW(مسودة!$C$96:$C$125)=SMALL(IF((ROW(مسودة!$C$96:$C$125)*(مسودة!$C$96:$C$125=$C$102)),ROW(مسودة!$C$96:$C$125)),ROW()-ROW(O103)+1)),مسودة!O97:'مسودة'!O$125)),0))</f>
        <v>33</v>
      </c>
      <c r="P103" s="33">
        <f t="array" ref="P103">IF($C$102="","",IFERROR(MAX(IF((ROW(مسودة!$C$96:$C$125)=SMALL(IF((ROW(مسودة!$C$96:$C$125)*(مسودة!$C$96:$C$125=$C$102)),ROW(مسودة!$C$96:$C$125)),ROW()-ROW(P103)+1)),مسودة!P97:'مسودة'!P$125)),0))</f>
        <v>13</v>
      </c>
      <c r="Q103" s="33">
        <f t="array" ref="Q103">IF($C$102="","",IFERROR(MAX(IF((ROW(مسودة!$C$96:$C$125)=SMALL(IF((ROW(مسودة!$C$96:$C$125)*(مسودة!$C$96:$C$125=$C$102)),ROW(مسودة!$C$96:$C$125)),ROW()-ROW(Q103)+1)),مسودة!Q97:'مسودة'!Q$125)),0))</f>
        <v>16</v>
      </c>
      <c r="R103" s="33">
        <f t="array" ref="R103">IF($C$102="","",IFERROR(MAX(IF((ROW(مسودة!$C$96:$C$125)=SMALL(IF((ROW(مسودة!$C$96:$C$125)*(مسودة!$C$96:$C$125=$C$102)),ROW(مسودة!$C$96:$C$125)),ROW()-ROW(R103)+1)),مسودة!R97:'مسودة'!R$125)),0))</f>
        <v>29</v>
      </c>
      <c r="S103" s="33">
        <f t="array" ref="S103">IF($C$102="","",IFERROR(MAX(IF((ROW(مسودة!$C$96:$C$125)=SMALL(IF((ROW(مسودة!$C$96:$C$125)*(مسودة!$C$96:$C$125=$C$102)),ROW(مسودة!$C$96:$C$125)),ROW()-ROW(S103)+1)),مسودة!S97:'مسودة'!S$125)),0))</f>
        <v>19</v>
      </c>
      <c r="T103" s="33">
        <f t="array" ref="T103">IF($C$102="","",IFERROR(MAX(IF((ROW(مسودة!$C$96:$C$125)=SMALL(IF((ROW(مسودة!$C$96:$C$125)*(مسودة!$C$96:$C$125=$C$102)),ROW(مسودة!$C$96:$C$125)),ROW()-ROW(T103)+1)),مسودة!T97:'مسودة'!T$125)),0))</f>
        <v>21</v>
      </c>
      <c r="U103" s="33">
        <f t="array" ref="U103">IF($C$102="","",IFERROR(MAX(IF((ROW(مسودة!$C$96:$C$125)=SMALL(IF((ROW(مسودة!$C$96:$C$125)*(مسودة!$C$96:$C$125=$C$102)),ROW(مسودة!$C$96:$C$125)),ROW()-ROW(U103)+1)),مسودة!U97:'مسودة'!U$125)),0))</f>
        <v>40</v>
      </c>
      <c r="V103" s="33">
        <f t="array" ref="V103">IF($C$102="","",IFERROR(MAX(IF((ROW(مسودة!$C$96:$C$125)=SMALL(IF((ROW(مسودة!$C$96:$C$125)*(مسودة!$C$96:$C$125=$C$102)),ROW(مسودة!$C$96:$C$125)),ROW()-ROW(V103)+1)),مسودة!V97:'مسودة'!V$125)),0))</f>
        <v>17</v>
      </c>
      <c r="W103" s="33">
        <f t="array" ref="W103">IF($C$102="","",IFERROR(MAX(IF((ROW(مسودة!$C$96:$C$125)=SMALL(IF((ROW(مسودة!$C$96:$C$125)*(مسودة!$C$96:$C$125=$C$102)),ROW(مسودة!$C$96:$C$125)),ROW()-ROW(W103)+1)),مسودة!W97:'مسودة'!W$125)),0))</f>
        <v>21</v>
      </c>
      <c r="X103" s="33">
        <f t="array" ref="X103">IF($C$102="","",IFERROR(MAX(IF((ROW(مسودة!$C$96:$C$125)=SMALL(IF((ROW(مسودة!$C$96:$C$125)*(مسودة!$C$96:$C$125=$C$102)),ROW(مسودة!$C$96:$C$125)),ROW()-ROW(X103)+1)),مسودة!X97:'مسودة'!X$125)),0))</f>
        <v>38</v>
      </c>
      <c r="Y103" s="33">
        <f t="array" ref="Y103">IF($C$102="","",IFERROR(MAX(IF((ROW(مسودة!$C$96:$C$125)=SMALL(IF((ROW(مسودة!$C$96:$C$125)*(مسودة!$C$96:$C$125=$C$102)),ROW(مسودة!$C$96:$C$125)),ROW()-ROW(Y103)+1)),مسودة!Y97:'مسودة'!Y$125)),0))</f>
        <v>5</v>
      </c>
      <c r="Z103" s="33">
        <f t="array" ref="Z103">IF($C$102="","",IFERROR(MAX(IF((ROW(مسودة!$C$96:$C$125)=SMALL(IF((ROW(مسودة!$C$96:$C$125)*(مسودة!$C$96:$C$125=$C$102)),ROW(مسودة!$C$96:$C$125)),ROW()-ROW(Z103)+1)),مسودة!Z97:'مسودة'!Z$125)),0))</f>
        <v>16</v>
      </c>
      <c r="AA103" s="33">
        <f t="array" ref="AA103">IF($C$102="","",IFERROR(MAX(IF((ROW(مسودة!$C$96:$C$125)=SMALL(IF((ROW(مسودة!$C$96:$C$125)*(مسودة!$C$96:$C$125=$C$102)),ROW(مسودة!$C$96:$C$125)),ROW()-ROW(AA103)+1)),مسودة!AA97:'مسودة'!AA$125)),0))</f>
        <v>21</v>
      </c>
      <c r="AB103" s="33">
        <f t="array" ref="AB103">IF($C$102="","",IFERROR(MAX(IF((ROW(مسودة!$C$96:$C$125)=SMALL(IF((ROW(مسودة!$C$96:$C$125)*(مسودة!$C$96:$C$125=$C$102)),ROW(مسودة!$C$96:$C$125)),ROW()-ROW(AB103)+1)),مسودة!AB97:'مسودة'!AB$125)),0))</f>
        <v>15</v>
      </c>
      <c r="AC103" s="33">
        <f t="array" ref="AC103">IF($C$102="","",IFERROR(MAX(IF((ROW(مسودة!$C$96:$C$125)=SMALL(IF((ROW(مسودة!$C$96:$C$125)*(مسودة!$C$96:$C$125=$C$102)),ROW(مسودة!$C$96:$C$125)),ROW()-ROW(AC103)+1)),مسودة!AC97:'مسودة'!AC$125)),0))</f>
        <v>18</v>
      </c>
      <c r="AD103" s="33">
        <f t="array" ref="AD103">IF($C$102="","",IFERROR(MAX(IF((ROW(مسودة!$C$96:$C$125)=SMALL(IF((ROW(مسودة!$C$96:$C$125)*(مسودة!$C$96:$C$125=$C$102)),ROW(مسودة!$C$96:$C$125)),ROW()-ROW(AD103)+1)),مسودة!AD97:'مسودة'!AD$125)),0))</f>
        <v>33</v>
      </c>
      <c r="AE103" s="33">
        <f t="array" ref="AE103">IF($C$102="","",IFERROR(MAX(IF((ROW(مسودة!$C$96:$C$125)=SMALL(IF((ROW(مسودة!$C$96:$C$125)*(مسودة!$C$96:$C$125=$C$102)),ROW(مسودة!$C$96:$C$125)),ROW()-ROW(AE103)+1)),مسودة!AE97:'مسودة'!AE$125)),0))</f>
        <v>12</v>
      </c>
      <c r="AF103" s="33">
        <f t="array" ref="AF103">IF($C$102="","",IFERROR(MAX(IF((ROW(مسودة!$C$96:$C$125)=SMALL(IF((ROW(مسودة!$C$96:$C$125)*(مسودة!$C$96:$C$125=$C$102)),ROW(مسودة!$C$96:$C$125)),ROW()-ROW(AF103)+1)),مسودة!AF97:'مسودة'!AF$125)),0))</f>
        <v>19</v>
      </c>
      <c r="AG103" s="33">
        <f t="array" ref="AG103">IF($C$102="","",IFERROR(MAX(IF((ROW(مسودة!$C$96:$C$125)=SMALL(IF((ROW(مسودة!$C$96:$C$125)*(مسودة!$C$96:$C$125=$C$102)),ROW(مسودة!$C$96:$C$125)),ROW()-ROW(AG103)+1)),مسودة!AG97:'مسودة'!AG$125)),0))</f>
        <v>31</v>
      </c>
      <c r="AH103" s="33">
        <f t="array" ref="AH103">IF($C$102="","",IFERROR(MAX(IF((ROW(مسودة!$C$96:$C$125)=SMALL(IF((ROW(مسودة!$C$96:$C$125)*(مسودة!$C$96:$C$125=$C$102)),ROW(مسودة!$C$96:$C$125)),ROW()-ROW(AH103)+1)),مسودة!AH97:'مسودة'!AH$125)),0))</f>
        <v>9</v>
      </c>
      <c r="AI103" s="33">
        <f t="array" ref="AI103">IF($C$102="","",IFERROR(MAX(IF((ROW(مسودة!$C$96:$C$125)=SMALL(IF((ROW(مسودة!$C$96:$C$125)*(مسودة!$C$96:$C$125=$C$102)),ROW(مسودة!$C$96:$C$125)),ROW()-ROW(AI103)+1)),مسودة!AI97:'مسودة'!AI$125)),0))</f>
        <v>19</v>
      </c>
      <c r="AJ103" s="33">
        <f t="array" ref="AJ103">IF($C$102="","",IFERROR(MAX(IF((ROW(مسودة!$C$96:$C$125)=SMALL(IF((ROW(مسودة!$C$96:$C$125)*(مسودة!$C$96:$C$125=$C$102)),ROW(مسودة!$C$96:$C$125)),ROW()-ROW(AJ103)+1)),مسودة!AJ97:'مسودة'!AJ$125)),0))</f>
        <v>28</v>
      </c>
      <c r="AK103" s="33">
        <f t="array" ref="AK103">IF($C$102="","",IFERROR(MAX(IF((ROW(مسودة!$C$96:$C$125)=SMALL(IF((ROW(مسودة!$C$96:$C$125)*(مسودة!$C$96:$C$125=$C$102)),ROW(مسودة!$C$96:$C$125)),ROW()-ROW(AK103)+1)),مسودة!AK97:'مسودة'!AK$125)),0))</f>
        <v>4</v>
      </c>
      <c r="AL103" s="33">
        <f t="array" ref="AL103">IF($C$102="","",IFERROR(MAX(IF((ROW(مسودة!$C$96:$C$125)=SMALL(IF((ROW(مسودة!$C$96:$C$125)*(مسودة!$C$96:$C$125=$C$102)),ROW(مسودة!$C$96:$C$125)),ROW()-ROW(AL103)+1)),مسودة!AL97:'مسودة'!AL$125)),0))</f>
        <v>11</v>
      </c>
      <c r="AM103" s="33">
        <f t="array" ref="AM103">IF($C$102="","",IFERROR(MAX(IF((ROW(مسودة!$C$96:$C$125)=SMALL(IF((ROW(مسودة!$C$96:$C$125)*(مسودة!$C$96:$C$125=$C$102)),ROW(مسودة!$C$96:$C$125)),ROW()-ROW(AM103)+1)),مسودة!AM97:'مسودة'!AM$125)),0))</f>
        <v>15</v>
      </c>
      <c r="AN103" s="48"/>
      <c r="AO103" s="48"/>
      <c r="AP103" s="48"/>
      <c r="AQ103" s="41"/>
      <c r="AR103" s="41"/>
      <c r="AS103" s="41"/>
      <c r="AT103" s="41"/>
      <c r="AU103" s="96"/>
    </row>
    <row r="104" spans="2:47" ht="36" customHeight="1" thickBot="1">
      <c r="B104" s="40"/>
      <c r="C104" s="85"/>
      <c r="D104" s="43"/>
      <c r="E104" s="43"/>
      <c r="F104" s="14" t="s">
        <v>32</v>
      </c>
      <c r="G104" s="33">
        <f t="array" ref="G104">IF($C$102="","",IFERROR(MAX(IF((ROW(مسودة!$C$96:$C$125)=SMALL(IF((ROW(مسودة!$C$96:$C$125)*(مسودة!$C$96:$C$125=$C$102)),ROW(مسودة!$C$96:$C$125)),ROW()-ROW(G104)+1)),مسودة!G98:'مسودة'!G$125)),0))</f>
        <v>34</v>
      </c>
      <c r="H104" s="33">
        <f t="array" ref="H104">IF($C$102="","",IFERROR(MAX(IF((ROW(مسودة!$C$96:$C$125)=SMALL(IF((ROW(مسودة!$C$96:$C$125)*(مسودة!$C$96:$C$125=$C$102)),ROW(مسودة!$C$96:$C$125)),ROW()-ROW(H104)+1)),مسودة!H98:'مسودة'!H$125)),0))</f>
        <v>95</v>
      </c>
      <c r="I104" s="33">
        <f t="array" ref="I104">IF($C$102="","",IFERROR(MAX(IF((ROW(مسودة!$C$96:$C$125)=SMALL(IF((ROW(مسودة!$C$96:$C$125)*(مسودة!$C$96:$C$125=$C$102)),ROW(مسودة!$C$96:$C$125)),ROW()-ROW(I104)+1)),مسودة!I98:'مسودة'!I$125)),0))</f>
        <v>129</v>
      </c>
      <c r="J104" s="33">
        <f t="array" ref="J104">IF($C$102="","",IFERROR(MAX(IF((ROW(مسودة!$C$96:$C$125)=SMALL(IF((ROW(مسودة!$C$96:$C$125)*(مسودة!$C$96:$C$125=$C$102)),ROW(مسودة!$C$96:$C$125)),ROW()-ROW(J104)+1)),مسودة!J98:'مسودة'!J$125)),0))</f>
        <v>43</v>
      </c>
      <c r="K104" s="33">
        <f t="array" ref="K104">IF($C$102="","",IFERROR(MAX(IF((ROW(مسودة!$C$96:$C$125)=SMALL(IF((ROW(مسودة!$C$96:$C$125)*(مسودة!$C$96:$C$125=$C$102)),ROW(مسودة!$C$96:$C$125)),ROW()-ROW(K104)+1)),مسودة!K98:'مسودة'!K$125)),0))</f>
        <v>65</v>
      </c>
      <c r="L104" s="33">
        <f t="array" ref="L104">IF($C$102="","",IFERROR(MAX(IF((ROW(مسودة!$C$96:$C$125)=SMALL(IF((ROW(مسودة!$C$96:$C$125)*(مسودة!$C$96:$C$125=$C$102)),ROW(مسودة!$C$96:$C$125)),ROW()-ROW(L104)+1)),مسودة!L98:'مسودة'!L$125)),0))</f>
        <v>108</v>
      </c>
      <c r="M104" s="33">
        <f t="array" ref="M104">IF($C$102="","",IFERROR(MAX(IF((ROW(مسودة!$C$96:$C$125)=SMALL(IF((ROW(مسودة!$C$96:$C$125)*(مسودة!$C$96:$C$125=$C$102)),ROW(مسودة!$C$96:$C$125)),ROW()-ROW(M104)+1)),مسودة!M98:'مسودة'!M$125)),0))</f>
        <v>28</v>
      </c>
      <c r="N104" s="33">
        <f t="array" ref="N104">IF($C$102="","",IFERROR(MAX(IF((ROW(مسودة!$C$96:$C$125)=SMALL(IF((ROW(مسودة!$C$96:$C$125)*(مسودة!$C$96:$C$125=$C$102)),ROW(مسودة!$C$96:$C$125)),ROW()-ROW(N104)+1)),مسودة!N98:'مسودة'!N$125)),0))</f>
        <v>36</v>
      </c>
      <c r="O104" s="33">
        <f t="array" ref="O104">IF($C$102="","",IFERROR(MAX(IF((ROW(مسودة!$C$96:$C$125)=SMALL(IF((ROW(مسودة!$C$96:$C$125)*(مسودة!$C$96:$C$125=$C$102)),ROW(مسودة!$C$96:$C$125)),ROW()-ROW(O104)+1)),مسودة!O98:'مسودة'!O$125)),0))</f>
        <v>0</v>
      </c>
      <c r="P104" s="33">
        <f t="array" ref="P104">IF($C$102="","",IFERROR(MAX(IF((ROW(مسودة!$C$96:$C$125)=SMALL(IF((ROW(مسودة!$C$96:$C$125)*(مسودة!$C$96:$C$125=$C$102)),ROW(مسودة!$C$96:$C$125)),ROW()-ROW(P104)+1)),مسودة!P98:'مسودة'!P$125)),0))</f>
        <v>27</v>
      </c>
      <c r="Q104" s="33">
        <f t="array" ref="Q104">IF($C$102="","",IFERROR(MAX(IF((ROW(مسودة!$C$96:$C$125)=SMALL(IF((ROW(مسودة!$C$96:$C$125)*(مسودة!$C$96:$C$125=$C$102)),ROW(مسودة!$C$96:$C$125)),ROW()-ROW(Q104)+1)),مسودة!Q98:'مسودة'!Q$125)),0))</f>
        <v>34</v>
      </c>
      <c r="R104" s="33">
        <f t="array" ref="R104">IF($C$102="","",IFERROR(MAX(IF((ROW(مسودة!$C$96:$C$125)=SMALL(IF((ROW(مسودة!$C$96:$C$125)*(مسودة!$C$96:$C$125=$C$102)),ROW(مسودة!$C$96:$C$125)),ROW()-ROW(R104)+1)),مسودة!R98:'مسودة'!R$125)),0))</f>
        <v>61</v>
      </c>
      <c r="S104" s="33">
        <f t="array" ref="S104">IF($C$102="","",IFERROR(MAX(IF((ROW(مسودة!$C$96:$C$125)=SMALL(IF((ROW(مسودة!$C$96:$C$125)*(مسودة!$C$96:$C$125=$C$102)),ROW(مسودة!$C$96:$C$125)),ROW()-ROW(S104)+1)),مسودة!S98:'مسودة'!S$125)),0))</f>
        <v>38</v>
      </c>
      <c r="T104" s="33">
        <f t="array" ref="T104">IF($C$102="","",IFERROR(MAX(IF((ROW(مسودة!$C$96:$C$125)=SMALL(IF((ROW(مسودة!$C$96:$C$125)*(مسودة!$C$96:$C$125=$C$102)),ROW(مسودة!$C$96:$C$125)),ROW()-ROW(T104)+1)),مسودة!T98:'مسودة'!T$125)),0))</f>
        <v>29</v>
      </c>
      <c r="U104" s="33">
        <f t="array" ref="U104">IF($C$102="","",IFERROR(MAX(IF((ROW(مسودة!$C$96:$C$125)=SMALL(IF((ROW(مسودة!$C$96:$C$125)*(مسودة!$C$96:$C$125=$C$102)),ROW(مسودة!$C$96:$C$125)),ROW()-ROW(U104)+1)),مسودة!U98:'مسودة'!U$125)),0))</f>
        <v>67</v>
      </c>
      <c r="V104" s="33">
        <f t="array" ref="V104">IF($C$102="","",IFERROR(MAX(IF((ROW(مسودة!$C$96:$C$125)=SMALL(IF((ROW(مسودة!$C$96:$C$125)*(مسودة!$C$96:$C$125=$C$102)),ROW(مسودة!$C$96:$C$125)),ROW()-ROW(V104)+1)),مسودة!V98:'مسودة'!V$125)),0))</f>
        <v>31</v>
      </c>
      <c r="W104" s="33">
        <f t="array" ref="W104">IF($C$102="","",IFERROR(MAX(IF((ROW(مسودة!$C$96:$C$125)=SMALL(IF((ROW(مسودة!$C$96:$C$125)*(مسودة!$C$96:$C$125=$C$102)),ROW(مسودة!$C$96:$C$125)),ROW()-ROW(W104)+1)),مسودة!W98:'مسودة'!W$125)),0))</f>
        <v>33</v>
      </c>
      <c r="X104" s="33">
        <f t="array" ref="X104">IF($C$102="","",IFERROR(MAX(IF((ROW(مسودة!$C$96:$C$125)=SMALL(IF((ROW(مسودة!$C$96:$C$125)*(مسودة!$C$96:$C$125=$C$102)),ROW(مسودة!$C$96:$C$125)),ROW()-ROW(X104)+1)),مسودة!X98:'مسودة'!X$125)),0))</f>
        <v>64</v>
      </c>
      <c r="Y104" s="33">
        <f t="array" ref="Y104">IF($C$102="","",IFERROR(MAX(IF((ROW(مسودة!$C$96:$C$125)=SMALL(IF((ROW(مسودة!$C$96:$C$125)*(مسودة!$C$96:$C$125=$C$102)),ROW(مسودة!$C$96:$C$125)),ROW()-ROW(Y104)+1)),مسودة!Y98:'مسودة'!Y$125)),0))</f>
        <v>14</v>
      </c>
      <c r="Z104" s="33">
        <f t="array" ref="Z104">IF($C$102="","",IFERROR(MAX(IF((ROW(مسودة!$C$96:$C$125)=SMALL(IF((ROW(مسودة!$C$96:$C$125)*(مسودة!$C$96:$C$125=$C$102)),ROW(مسودة!$C$96:$C$125)),ROW()-ROW(Z104)+1)),مسودة!Z98:'مسودة'!Z$125)),0))</f>
        <v>38</v>
      </c>
      <c r="AA104" s="33">
        <f t="array" ref="AA104">IF($C$102="","",IFERROR(MAX(IF((ROW(مسودة!$C$96:$C$125)=SMALL(IF((ROW(مسودة!$C$96:$C$125)*(مسودة!$C$96:$C$125=$C$102)),ROW(مسودة!$C$96:$C$125)),ROW()-ROW(AA104)+1)),مسودة!AA98:'مسودة'!AA$125)),0))</f>
        <v>52</v>
      </c>
      <c r="AB104" s="33">
        <f t="array" ref="AB104">IF($C$102="","",IFERROR(MAX(IF((ROW(مسودة!$C$96:$C$125)=SMALL(IF((ROW(مسودة!$C$96:$C$125)*(مسودة!$C$96:$C$125=$C$102)),ROW(مسودة!$C$96:$C$125)),ROW()-ROW(AB104)+1)),مسودة!AB98:'مسودة'!AB$125)),0))</f>
        <v>28</v>
      </c>
      <c r="AC104" s="33">
        <f t="array" ref="AC104">IF($C$102="","",IFERROR(MAX(IF((ROW(مسودة!$C$96:$C$125)=SMALL(IF((ROW(مسودة!$C$96:$C$125)*(مسودة!$C$96:$C$125=$C$102)),ROW(مسودة!$C$96:$C$125)),ROW()-ROW(AC104)+1)),مسودة!AC98:'مسودة'!AC$125)),0))</f>
        <v>36</v>
      </c>
      <c r="AD104" s="33">
        <f t="array" ref="AD104">IF($C$102="","",IFERROR(MAX(IF((ROW(مسودة!$C$96:$C$125)=SMALL(IF((ROW(مسودة!$C$96:$C$125)*(مسودة!$C$96:$C$125=$C$102)),ROW(مسودة!$C$96:$C$125)),ROW()-ROW(AD104)+1)),مسودة!AD98:'مسودة'!AD$125)),0))</f>
        <v>64</v>
      </c>
      <c r="AE104" s="33">
        <f t="array" ref="AE104">IF($C$102="","",IFERROR(MAX(IF((ROW(مسودة!$C$96:$C$125)=SMALL(IF((ROW(مسودة!$C$96:$C$125)*(مسودة!$C$96:$C$125=$C$102)),ROW(مسودة!$C$96:$C$125)),ROW()-ROW(AE104)+1)),مسودة!AE98:'مسودة'!AE$125)),0))</f>
        <v>23</v>
      </c>
      <c r="AF104" s="33">
        <f t="array" ref="AF104">IF($C$102="","",IFERROR(MAX(IF((ROW(مسودة!$C$96:$C$125)=SMALL(IF((ROW(مسودة!$C$96:$C$125)*(مسودة!$C$96:$C$125=$C$102)),ROW(مسودة!$C$96:$C$125)),ROW()-ROW(AF104)+1)),مسودة!AF98:'مسودة'!AF$125)),0))</f>
        <v>45</v>
      </c>
      <c r="AG104" s="33">
        <f t="array" ref="AG104">IF($C$102="","",IFERROR(MAX(IF((ROW(مسودة!$C$96:$C$125)=SMALL(IF((ROW(مسودة!$C$96:$C$125)*(مسودة!$C$96:$C$125=$C$102)),ROW(مسودة!$C$96:$C$125)),ROW()-ROW(AG104)+1)),مسودة!AG98:'مسودة'!AG$125)),0))</f>
        <v>68</v>
      </c>
      <c r="AH104" s="33">
        <f t="array" ref="AH104">IF($C$102="","",IFERROR(MAX(IF((ROW(مسودة!$C$96:$C$125)=SMALL(IF((ROW(مسودة!$C$96:$C$125)*(مسودة!$C$96:$C$125=$C$102)),ROW(مسودة!$C$96:$C$125)),ROW()-ROW(AH104)+1)),مسودة!AH98:'مسودة'!AH$125)),0))</f>
        <v>20</v>
      </c>
      <c r="AI104" s="33">
        <f t="array" ref="AI104">IF($C$102="","",IFERROR(MAX(IF((ROW(مسودة!$C$96:$C$125)=SMALL(IF((ROW(مسودة!$C$96:$C$125)*(مسودة!$C$96:$C$125=$C$102)),ROW(مسودة!$C$96:$C$125)),ROW()-ROW(AI104)+1)),مسودة!AI98:'مسودة'!AI$125)),0))</f>
        <v>28</v>
      </c>
      <c r="AJ104" s="33">
        <f t="array" ref="AJ104">IF($C$102="","",IFERROR(MAX(IF((ROW(مسودة!$C$96:$C$125)=SMALL(IF((ROW(مسودة!$C$96:$C$125)*(مسودة!$C$96:$C$125=$C$102)),ROW(مسودة!$C$96:$C$125)),ROW()-ROW(AJ104)+1)),مسودة!AJ98:'مسودة'!AJ$125)),0))</f>
        <v>48</v>
      </c>
      <c r="AK104" s="33">
        <f t="array" ref="AK104">IF($C$102="","",IFERROR(MAX(IF((ROW(مسودة!$C$96:$C$125)=SMALL(IF((ROW(مسودة!$C$96:$C$125)*(مسودة!$C$96:$C$125=$C$102)),ROW(مسودة!$C$96:$C$125)),ROW()-ROW(AK104)+1)),مسودة!AK98:'مسودة'!AK$125)),0))</f>
        <v>8</v>
      </c>
      <c r="AL104" s="33">
        <f t="array" ref="AL104">IF($C$102="","",IFERROR(MAX(IF((ROW(مسودة!$C$96:$C$125)=SMALL(IF((ROW(مسودة!$C$96:$C$125)*(مسودة!$C$96:$C$125=$C$102)),ROW(مسودة!$C$96:$C$125)),ROW()-ROW(AL104)+1)),مسودة!AL98:'مسودة'!AL$125)),0))</f>
        <v>15</v>
      </c>
      <c r="AM104" s="33">
        <f t="array" ref="AM104">IF($C$102="","",IFERROR(MAX(IF((ROW(مسودة!$C$96:$C$125)=SMALL(IF((ROW(مسودة!$C$96:$C$125)*(مسودة!$C$96:$C$125=$C$102)),ROW(مسودة!$C$96:$C$125)),ROW()-ROW(AM104)+1)),مسودة!AM98:'مسودة'!AM$125)),0))</f>
        <v>23</v>
      </c>
      <c r="AN104" s="32">
        <f t="array" ref="AN104">IF($C$102="","",IFERROR(MAX(IF((ROW(مسودة!$C$96:$C$125)=SMALL(IF((ROW(مسودة!$C$96:$C$125)*(مسودة!$C$96:$C$125=$C$102)),ROW(مسودة!$C$96:$C$125)),ROW()-ROW(AN104)+1)),مسودة!AN98:AN$125)),0))</f>
        <v>0</v>
      </c>
      <c r="AO104" s="32">
        <f t="array" ref="AO104">IF($C$102="","",IFERROR(MAX(IF((ROW(مسودة!$C$96:$C$125)=SMALL(IF((ROW(مسودة!$C$96:$C$125)*(مسودة!$C$96:$C$125=$C$102)),ROW(مسودة!$C$96:$C$125)),ROW()-ROW(AO104)+1)),مسودة!AO98:AO$125)),0))</f>
        <v>0</v>
      </c>
      <c r="AP104" s="32" t="str">
        <f>IF(AO104&lt;50,"   ",IF(AO104&lt;65,"مقبول",IF(AO104&lt;75,"جيد",IF(AO104&lt;85,"جيدجداً",IF(AO104&lt;=100,"ممتاز","")))))</f>
        <v xml:space="preserve">   </v>
      </c>
      <c r="AQ104" s="41"/>
      <c r="AR104" s="41"/>
      <c r="AS104" s="41"/>
      <c r="AT104" s="41"/>
      <c r="AU104" s="97"/>
    </row>
    <row r="105" spans="2:47" ht="28.5" customHeight="1" thickBot="1">
      <c r="B105" s="40">
        <f t="shared" ref="B105" si="8">B102+1</f>
        <v>23</v>
      </c>
      <c r="C105" s="90">
        <f t="array" ref="C105">IF(ISERROR(INDEX(مسودة!$C$96:$AV$125,SMALL(IF((مسودة!$AU$96:$AU$125="راسب"),ROW(مسودة!$C$96:$AV$125)-MIN(ROW(مسودة!$C$96:$AV$125))+1,""),ROW(A3)),COLUMN(A3))),"",INDEX(مسودة!$C$96:$AV$125,SMALL(IF((مسودة!$AU$96:$AU$125="راسب"),ROW(مسودة!$C$96:$AV$125)-MIN(ROW(مسودة!$C$96:$AV$125))+1,""),ROW(A3)),COLUMN(A3)))</f>
        <v>634</v>
      </c>
      <c r="D105" s="87" t="str">
        <f>IF(C105&lt;&gt;"",VLOOKUP(C105,مسودة!$C$96:$D$125,2,0),"")</f>
        <v xml:space="preserve">حاتم سليم </v>
      </c>
      <c r="E105" s="87">
        <f>IF(C105&lt;&gt;"",VLOOKUP(C105,مسودة!$C$96:$E$125,3,0),"")</f>
        <v>236</v>
      </c>
      <c r="F105" s="11" t="s">
        <v>30</v>
      </c>
      <c r="G105" s="33">
        <f t="array" ref="G105">IF($C$105="","",IFERROR(MAX(IF((ROW(مسودة!$C$96:$C$125)=SMALL(IF((ROW(مسودة!$C$96:$C$125)*(مسودة!$C$96:$C$125=$C$105)),ROW(مسودة!$C$96:$C$125)),ROW()-ROW(G105)+1)),مسودة!G96:'مسودة'!G$125)),0))</f>
        <v>14</v>
      </c>
      <c r="H105" s="33">
        <f t="array" ref="H105">IF($C$105="","",IFERROR(MAX(IF((ROW(مسودة!$C$96:$C$125)=SMALL(IF((ROW(مسودة!$C$96:$C$125)*(مسودة!$C$96:$C$125=$C$105)),ROW(مسودة!$C$96:$C$125)),ROW()-ROW(H105)+1)),مسودة!H96:'مسودة'!H$125)),0))</f>
        <v>26</v>
      </c>
      <c r="I105" s="33">
        <f t="array" ref="I105">IF($C$105="","",IFERROR(MAX(IF((ROW(مسودة!$C$96:$C$125)=SMALL(IF((ROW(مسودة!$C$96:$C$125)*(مسودة!$C$96:$C$125=$C$105)),ROW(مسودة!$C$96:$C$125)),ROW()-ROW(I105)+1)),مسودة!I96:'مسودة'!I$125)),0))</f>
        <v>40</v>
      </c>
      <c r="J105" s="33">
        <f t="array" ref="J105">IF($C$105="","",IFERROR(MAX(IF((ROW(مسودة!$C$96:$C$125)=SMALL(IF((ROW(مسودة!$C$96:$C$125)*(مسودة!$C$96:$C$125=$C$105)),ROW(مسودة!$C$96:$C$125)),ROW()-ROW(J105)+1)),مسودة!J96:'مسودة'!J$125)),0))</f>
        <v>15</v>
      </c>
      <c r="K105" s="33">
        <f t="array" ref="K105">IF($C$105="","",IFERROR(MAX(IF((ROW(مسودة!$C$96:$C$125)=SMALL(IF((ROW(مسودة!$C$96:$C$125)*(مسودة!$C$96:$C$125=$C$105)),ROW(مسودة!$C$96:$C$125)),ROW()-ROW(K105)+1)),مسودة!K96:'مسودة'!K$125)),0))</f>
        <v>25</v>
      </c>
      <c r="L105" s="33">
        <f t="array" ref="L105">IF($C$105="","",IFERROR(MAX(IF((ROW(مسودة!$C$96:$C$125)=SMALL(IF((ROW(مسودة!$C$96:$C$125)*(مسودة!$C$96:$C$125=$C$105)),ROW(مسودة!$C$96:$C$125)),ROW()-ROW(L105)+1)),مسودة!L96:'مسودة'!L$125)),0))</f>
        <v>40</v>
      </c>
      <c r="M105" s="33">
        <f t="array" ref="M105">IF($C$105="","",IFERROR(MAX(IF((ROW(مسودة!$C$96:$C$125)=SMALL(IF((ROW(مسودة!$C$96:$C$125)*(مسودة!$C$96:$C$125=$C$105)),ROW(مسودة!$C$96:$C$125)),ROW()-ROW(M105)+1)),مسودة!M96:'مسودة'!M$125)),0))</f>
        <v>8</v>
      </c>
      <c r="N105" s="33">
        <f t="array" ref="N105">IF($C$105="","",IFERROR(MAX(IF((ROW(مسودة!$C$96:$C$125)=SMALL(IF((ROW(مسودة!$C$96:$C$125)*(مسودة!$C$96:$C$125=$C$105)),ROW(مسودة!$C$96:$C$125)),ROW()-ROW(N105)+1)),مسودة!N96:'مسودة'!N$125)),0))</f>
        <v>14</v>
      </c>
      <c r="O105" s="33">
        <f t="array" ref="O105">IF($C$105="","",IFERROR(MAX(IF((ROW(مسودة!$C$96:$C$125)=SMALL(IF((ROW(مسودة!$C$96:$C$125)*(مسودة!$C$96:$C$125=$C$105)),ROW(مسودة!$C$96:$C$125)),ROW()-ROW(O105)+1)),مسودة!O96:'مسودة'!O$125)),0))</f>
        <v>22</v>
      </c>
      <c r="P105" s="33">
        <f t="array" ref="P105">IF($C$105="","",IFERROR(MAX(IF((ROW(مسودة!$C$96:$C$125)=SMALL(IF((ROW(مسودة!$C$96:$C$125)*(مسودة!$C$96:$C$125=$C$105)),ROW(مسودة!$C$96:$C$125)),ROW()-ROW(P105)+1)),مسودة!P96:'مسودة'!P$125)),0))</f>
        <v>10</v>
      </c>
      <c r="Q105" s="33">
        <f t="array" ref="Q105">IF($C$105="","",IFERROR(MAX(IF((ROW(مسودة!$C$96:$C$125)=SMALL(IF((ROW(مسودة!$C$96:$C$125)*(مسودة!$C$96:$C$125=$C$105)),ROW(مسودة!$C$96:$C$125)),ROW()-ROW(Q105)+1)),مسودة!Q96:'مسودة'!Q$125)),0))</f>
        <v>14</v>
      </c>
      <c r="R105" s="33">
        <f t="array" ref="R105">IF($C$105="","",IFERROR(MAX(IF((ROW(مسودة!$C$96:$C$125)=SMALL(IF((ROW(مسودة!$C$96:$C$125)*(مسودة!$C$96:$C$125=$C$105)),ROW(مسودة!$C$96:$C$125)),ROW()-ROW(R105)+1)),مسودة!R96:'مسودة'!R$125)),0))</f>
        <v>24</v>
      </c>
      <c r="S105" s="33">
        <f t="array" ref="S105">IF($C$105="","",IFERROR(MAX(IF((ROW(مسودة!$C$96:$C$125)=SMALL(IF((ROW(مسودة!$C$96:$C$125)*(مسودة!$C$96:$C$125=$C$105)),ROW(مسودة!$C$96:$C$125)),ROW()-ROW(S105)+1)),مسودة!S96:'مسودة'!S$125)),0))</f>
        <v>12</v>
      </c>
      <c r="T105" s="33">
        <f t="array" ref="T105">IF($C$105="","",IFERROR(MAX(IF((ROW(مسودة!$C$96:$C$125)=SMALL(IF((ROW(مسودة!$C$96:$C$125)*(مسودة!$C$96:$C$125=$C$105)),ROW(مسودة!$C$96:$C$125)),ROW()-ROW(T105)+1)),مسودة!T96:'مسودة'!T$125)),0))</f>
        <v>12</v>
      </c>
      <c r="U105" s="33">
        <f t="array" ref="U105">IF($C$105="","",IFERROR(MAX(IF((ROW(مسودة!$C$96:$C$125)=SMALL(IF((ROW(مسودة!$C$96:$C$125)*(مسودة!$C$96:$C$125=$C$105)),ROW(مسودة!$C$96:$C$125)),ROW()-ROW(U105)+1)),مسودة!U96:'مسودة'!U$125)),0))</f>
        <v>24</v>
      </c>
      <c r="V105" s="33">
        <f t="array" ref="V105">IF($C$105="","",IFERROR(MAX(IF((ROW(مسودة!$C$96:$C$125)=SMALL(IF((ROW(مسودة!$C$96:$C$125)*(مسودة!$C$96:$C$125=$C$105)),ROW(مسودة!$C$96:$C$125)),ROW()-ROW(V105)+1)),مسودة!V96:'مسودة'!V$125)),0))</f>
        <v>11</v>
      </c>
      <c r="W105" s="33">
        <f t="array" ref="W105">IF($C$105="","",IFERROR(MAX(IF((ROW(مسودة!$C$96:$C$125)=SMALL(IF((ROW(مسودة!$C$96:$C$125)*(مسودة!$C$96:$C$125=$C$105)),ROW(مسودة!$C$96:$C$125)),ROW()-ROW(W105)+1)),مسودة!W96:'مسودة'!W$125)),0))</f>
        <v>11</v>
      </c>
      <c r="X105" s="33">
        <f t="array" ref="X105">IF($C$105="","",IFERROR(MAX(IF((ROW(مسودة!$C$96:$C$125)=SMALL(IF((ROW(مسودة!$C$96:$C$125)*(مسودة!$C$96:$C$125=$C$105)),ROW(مسودة!$C$96:$C$125)),ROW()-ROW(X105)+1)),مسودة!X96:'مسودة'!X$125)),0))</f>
        <v>22</v>
      </c>
      <c r="Y105" s="33">
        <f t="array" ref="Y105">IF($C$105="","",IFERROR(MAX(IF((ROW(مسودة!$C$96:$C$125)=SMALL(IF((ROW(مسودة!$C$96:$C$125)*(مسودة!$C$96:$C$125=$C$105)),ROW(مسودة!$C$96:$C$125)),ROW()-ROW(Y105)+1)),مسودة!Y96:'مسودة'!Y$125)),0))</f>
        <v>3</v>
      </c>
      <c r="Z105" s="33">
        <f t="array" ref="Z105">IF($C$105="","",IFERROR(MAX(IF((ROW(مسودة!$C$96:$C$125)=SMALL(IF((ROW(مسودة!$C$96:$C$125)*(مسودة!$C$96:$C$125=$C$105)),ROW(مسودة!$C$96:$C$125)),ROW()-ROW(Z105)+1)),مسودة!Z96:'مسودة'!Z$125)),0))</f>
        <v>18</v>
      </c>
      <c r="AA105" s="33">
        <f t="array" ref="AA105">IF($C$105="","",IFERROR(MAX(IF((ROW(مسودة!$C$96:$C$125)=SMALL(IF((ROW(مسودة!$C$96:$C$125)*(مسودة!$C$96:$C$125=$C$105)),ROW(مسودة!$C$96:$C$125)),ROW()-ROW(AA105)+1)),مسودة!AA96:'مسودة'!AA$125)),0))</f>
        <v>21</v>
      </c>
      <c r="AB105" s="33">
        <f t="array" ref="AB105">IF($C$105="","",IFERROR(MAX(IF((ROW(مسودة!$C$96:$C$125)=SMALL(IF((ROW(مسودة!$C$96:$C$125)*(مسودة!$C$96:$C$125=$C$105)),ROW(مسودة!$C$96:$C$125)),ROW()-ROW(AB105)+1)),مسودة!AB96:'مسودة'!AB$125)),0))</f>
        <v>10</v>
      </c>
      <c r="AC105" s="33">
        <f t="array" ref="AC105">IF($C$105="","",IFERROR(MAX(IF((ROW(مسودة!$C$96:$C$125)=SMALL(IF((ROW(مسودة!$C$96:$C$125)*(مسودة!$C$96:$C$125=$C$105)),ROW(مسودة!$C$96:$C$125)),ROW()-ROW(AC105)+1)),مسودة!AC96:'مسودة'!AC$125)),0))</f>
        <v>22</v>
      </c>
      <c r="AD105" s="33">
        <f t="array" ref="AD105">IF($C$105="","",IFERROR(MAX(IF((ROW(مسودة!$C$96:$C$125)=SMALL(IF((ROW(مسودة!$C$96:$C$125)*(مسودة!$C$96:$C$125=$C$105)),ROW(مسودة!$C$96:$C$125)),ROW()-ROW(AD105)+1)),مسودة!AD96:'مسودة'!AD$125)),0))</f>
        <v>32</v>
      </c>
      <c r="AE105" s="33">
        <f t="array" ref="AE105">IF($C$105="","",IFERROR(MAX(IF((ROW(مسودة!$C$96:$C$125)=SMALL(IF((ROW(مسودة!$C$96:$C$125)*(مسودة!$C$96:$C$125=$C$105)),ROW(مسودة!$C$96:$C$125)),ROW()-ROW(AE105)+1)),مسودة!AE96:'مسودة'!AE$125)),0))</f>
        <v>9</v>
      </c>
      <c r="AF105" s="33">
        <f t="array" ref="AF105">IF($C$105="","",IFERROR(MAX(IF((ROW(مسودة!$C$96:$C$125)=SMALL(IF((ROW(مسودة!$C$96:$C$125)*(مسودة!$C$96:$C$125=$C$105)),ROW(مسودة!$C$96:$C$125)),ROW()-ROW(AF105)+1)),مسودة!AF96:'مسودة'!AF$125)),0))</f>
        <v>20</v>
      </c>
      <c r="AG105" s="33">
        <f t="array" ref="AG105">IF($C$105="","",IFERROR(MAX(IF((ROW(مسودة!$C$96:$C$125)=SMALL(IF((ROW(مسودة!$C$96:$C$125)*(مسودة!$C$96:$C$125=$C$105)),ROW(مسودة!$C$96:$C$125)),ROW()-ROW(AG105)+1)),مسودة!AG96:'مسودة'!AG$125)),0))</f>
        <v>29</v>
      </c>
      <c r="AH105" s="33">
        <f t="array" ref="AH105">IF($C$105="","",IFERROR(MAX(IF((ROW(مسودة!$C$96:$C$125)=SMALL(IF((ROW(مسودة!$C$96:$C$125)*(مسودة!$C$96:$C$125=$C$105)),ROW(مسودة!$C$96:$C$125)),ROW()-ROW(AH105)+1)),مسودة!AH96:'مسودة'!AH$125)),0))</f>
        <v>3</v>
      </c>
      <c r="AI105" s="33">
        <f t="array" ref="AI105">IF($C$105="","",IFERROR(MAX(IF((ROW(مسودة!$C$96:$C$125)=SMALL(IF((ROW(مسودة!$C$96:$C$125)*(مسودة!$C$96:$C$125=$C$105)),ROW(مسودة!$C$96:$C$125)),ROW()-ROW(AI105)+1)),مسودة!AI96:'مسودة'!AI$125)),0))</f>
        <v>3</v>
      </c>
      <c r="AJ105" s="33">
        <f t="array" ref="AJ105">IF($C$105="","",IFERROR(MAX(IF((ROW(مسودة!$C$96:$C$125)=SMALL(IF((ROW(مسودة!$C$96:$C$125)*(مسودة!$C$96:$C$125=$C$105)),ROW(مسودة!$C$96:$C$125)),ROW()-ROW(AJ105)+1)),مسودة!AJ96:'مسودة'!AJ$125)),0))</f>
        <v>6</v>
      </c>
      <c r="AK105" s="33">
        <f t="array" ref="AK105">IF($C$105="","",IFERROR(MAX(IF((ROW(مسودة!$C$96:$C$125)=SMALL(IF((ROW(مسودة!$C$96:$C$125)*(مسودة!$C$96:$C$125=$C$105)),ROW(مسودة!$C$96:$C$125)),ROW()-ROW(AK105)+1)),مسودة!AK96:'مسودة'!AK$125)),0))</f>
        <v>3</v>
      </c>
      <c r="AL105" s="33">
        <f t="array" ref="AL105">IF($C$105="","",IFERROR(MAX(IF((ROW(مسودة!$C$96:$C$125)=SMALL(IF((ROW(مسودة!$C$96:$C$125)*(مسودة!$C$96:$C$125=$C$105)),ROW(مسودة!$C$96:$C$125)),ROW()-ROW(AL105)+1)),مسودة!AL96:'مسودة'!AL$125)),0))</f>
        <v>0</v>
      </c>
      <c r="AM105" s="33">
        <f t="array" ref="AM105">IF($C$105="","",IFERROR(MAX(IF((ROW(مسودة!$C$96:$C$125)=SMALL(IF((ROW(مسودة!$C$96:$C$125)*(مسودة!$C$96:$C$125=$C$105)),ROW(مسودة!$C$96:$C$125)),ROW()-ROW(AM105)+1)),مسودة!AM96:'مسودة'!AM$125)),0))</f>
        <v>3</v>
      </c>
      <c r="AN105" s="54"/>
      <c r="AO105" s="54"/>
      <c r="AP105" s="54"/>
      <c r="AQ105" s="98"/>
      <c r="AR105" s="99"/>
      <c r="AS105" s="98"/>
      <c r="AT105" s="99"/>
      <c r="AU105" s="95" t="str">
        <f>IFERROR(LOOKUP(2,1/((مسودة!$C$96:$C$125=C105)*(مسودة!$F$96:$F$125=F105)),مسودة!$AV$96:$AV$125),"")</f>
        <v>له دور ثانٍ في : إنجليزي، رياضيات،كيمياء،أحياء،جغرافيا،</v>
      </c>
    </row>
    <row r="106" spans="2:47" ht="28.5" customHeight="1" thickBot="1">
      <c r="B106" s="40"/>
      <c r="C106" s="91"/>
      <c r="D106" s="43"/>
      <c r="E106" s="43"/>
      <c r="F106" s="11" t="s">
        <v>31</v>
      </c>
      <c r="G106" s="33">
        <f t="array" ref="G106">IF($C$105="","",IFERROR(MAX(IF((ROW(مسودة!$C$96:$C$125)=SMALL(IF((ROW(مسودة!$C$96:$C$125)*(مسودة!$C$96:$C$125=$C$105)),ROW(مسودة!$C$96:$C$125)),ROW()-ROW(G106)+1)),مسودة!G97:'مسودة'!G$125)),0))</f>
        <v>10</v>
      </c>
      <c r="H106" s="33">
        <f t="array" ref="H106">IF($C$105="","",IFERROR(MAX(IF((ROW(مسودة!$C$96:$C$125)=SMALL(IF((ROW(مسودة!$C$96:$C$125)*(مسودة!$C$96:$C$125=$C$105)),ROW(مسودة!$C$96:$C$125)),ROW()-ROW(H106)+1)),مسودة!H97:'مسودة'!H$125)),0))</f>
        <v>52</v>
      </c>
      <c r="I106" s="33">
        <f t="array" ref="I106">IF($C$105="","",IFERROR(MAX(IF((ROW(مسودة!$C$96:$C$125)=SMALL(IF((ROW(مسودة!$C$96:$C$125)*(مسودة!$C$96:$C$125=$C$105)),ROW(مسودة!$C$96:$C$125)),ROW()-ROW(I106)+1)),مسودة!I97:'مسودة'!I$125)),0))</f>
        <v>62</v>
      </c>
      <c r="J106" s="33">
        <f t="array" ref="J106">IF($C$105="","",IFERROR(MAX(IF((ROW(مسودة!$C$96:$C$125)=SMALL(IF((ROW(مسودة!$C$96:$C$125)*(مسودة!$C$96:$C$125=$C$105)),ROW(مسودة!$C$96:$C$125)),ROW()-ROW(J106)+1)),مسودة!J97:'مسودة'!J$125)),0))</f>
        <v>18</v>
      </c>
      <c r="K106" s="33">
        <f t="array" ref="K106">IF($C$105="","",IFERROR(MAX(IF((ROW(مسودة!$C$96:$C$125)=SMALL(IF((ROW(مسودة!$C$96:$C$125)*(مسودة!$C$96:$C$125=$C$105)),ROW(مسودة!$C$96:$C$125)),ROW()-ROW(K106)+1)),مسودة!K97:'مسودة'!K$125)),0))</f>
        <v>27</v>
      </c>
      <c r="L106" s="33">
        <f t="array" ref="L106">IF($C$105="","",IFERROR(MAX(IF((ROW(مسودة!$C$96:$C$125)=SMALL(IF((ROW(مسودة!$C$96:$C$125)*(مسودة!$C$96:$C$125=$C$105)),ROW(مسودة!$C$96:$C$125)),ROW()-ROW(L106)+1)),مسودة!L97:'مسودة'!L$125)),0))</f>
        <v>45</v>
      </c>
      <c r="M106" s="33">
        <f t="array" ref="M106">IF($C$105="","",IFERROR(MAX(IF((ROW(مسودة!$C$96:$C$125)=SMALL(IF((ROW(مسودة!$C$96:$C$125)*(مسودة!$C$96:$C$125=$C$105)),ROW(مسودة!$C$96:$C$125)),ROW()-ROW(M106)+1)),مسودة!M97:'مسودة'!M$125)),0))</f>
        <v>10</v>
      </c>
      <c r="N106" s="33">
        <f t="array" ref="N106">IF($C$105="","",IFERROR(MAX(IF((ROW(مسودة!$C$96:$C$125)=SMALL(IF((ROW(مسودة!$C$96:$C$125)*(مسودة!$C$96:$C$125=$C$105)),ROW(مسودة!$C$96:$C$125)),ROW()-ROW(N106)+1)),مسودة!N97:'مسودة'!N$125)),0))</f>
        <v>4</v>
      </c>
      <c r="O106" s="33">
        <f t="array" ref="O106">IF($C$105="","",IFERROR(MAX(IF((ROW(مسودة!$C$96:$C$125)=SMALL(IF((ROW(مسودة!$C$96:$C$125)*(مسودة!$C$96:$C$125=$C$105)),ROW(مسودة!$C$96:$C$125)),ROW()-ROW(O106)+1)),مسودة!O97:'مسودة'!O$125)),0))</f>
        <v>14</v>
      </c>
      <c r="P106" s="33">
        <f t="array" ref="P106">IF($C$105="","",IFERROR(MAX(IF((ROW(مسودة!$C$96:$C$125)=SMALL(IF((ROW(مسودة!$C$96:$C$125)*(مسودة!$C$96:$C$125=$C$105)),ROW(مسودة!$C$96:$C$125)),ROW()-ROW(P106)+1)),مسودة!P97:'مسودة'!P$125)),0))</f>
        <v>20</v>
      </c>
      <c r="Q106" s="33">
        <f t="array" ref="Q106">IF($C$105="","",IFERROR(MAX(IF((ROW(مسودة!$C$96:$C$125)=SMALL(IF((ROW(مسودة!$C$96:$C$125)*(مسودة!$C$96:$C$125=$C$105)),ROW(مسودة!$C$96:$C$125)),ROW()-ROW(Q106)+1)),مسودة!Q97:'مسودة'!Q$125)),0))</f>
        <v>16</v>
      </c>
      <c r="R106" s="33">
        <f t="array" ref="R106">IF($C$105="","",IFERROR(MAX(IF((ROW(مسودة!$C$96:$C$125)=SMALL(IF((ROW(مسودة!$C$96:$C$125)*(مسودة!$C$96:$C$125=$C$105)),ROW(مسودة!$C$96:$C$125)),ROW()-ROW(R106)+1)),مسودة!R97:'مسودة'!R$125)),0))</f>
        <v>36</v>
      </c>
      <c r="S106" s="33">
        <f t="array" ref="S106">IF($C$105="","",IFERROR(MAX(IF((ROW(مسودة!$C$96:$C$125)=SMALL(IF((ROW(مسودة!$C$96:$C$125)*(مسودة!$C$96:$C$125=$C$105)),ROW(مسودة!$C$96:$C$125)),ROW()-ROW(S106)+1)),مسودة!S97:'مسودة'!S$125)),0))</f>
        <v>5</v>
      </c>
      <c r="T106" s="33">
        <f t="array" ref="T106">IF($C$105="","",IFERROR(MAX(IF((ROW(مسودة!$C$96:$C$125)=SMALL(IF((ROW(مسودة!$C$96:$C$125)*(مسودة!$C$96:$C$125=$C$105)),ROW(مسودة!$C$96:$C$125)),ROW()-ROW(T106)+1)),مسودة!T97:'مسودة'!T$125)),0))</f>
        <v>10</v>
      </c>
      <c r="U106" s="33">
        <f t="array" ref="U106">IF($C$105="","",IFERROR(MAX(IF((ROW(مسودة!$C$96:$C$125)=SMALL(IF((ROW(مسودة!$C$96:$C$125)*(مسودة!$C$96:$C$125=$C$105)),ROW(مسودة!$C$96:$C$125)),ROW()-ROW(U106)+1)),مسودة!U97:'مسودة'!U$125)),0))</f>
        <v>15</v>
      </c>
      <c r="V106" s="33">
        <f t="array" ref="V106">IF($C$105="","",IFERROR(MAX(IF((ROW(مسودة!$C$96:$C$125)=SMALL(IF((ROW(مسودة!$C$96:$C$125)*(مسودة!$C$96:$C$125=$C$105)),ROW(مسودة!$C$96:$C$125)),ROW()-ROW(V106)+1)),مسودة!V97:'مسودة'!V$125)),0))</f>
        <v>11</v>
      </c>
      <c r="W106" s="33">
        <f t="array" ref="W106">IF($C$105="","",IFERROR(MAX(IF((ROW(مسودة!$C$96:$C$125)=SMALL(IF((ROW(مسودة!$C$96:$C$125)*(مسودة!$C$96:$C$125=$C$105)),ROW(مسودة!$C$96:$C$125)),ROW()-ROW(W106)+1)),مسودة!W97:'مسودة'!W$125)),0))</f>
        <v>10</v>
      </c>
      <c r="X106" s="33">
        <f t="array" ref="X106">IF($C$105="","",IFERROR(MAX(IF((ROW(مسودة!$C$96:$C$125)=SMALL(IF((ROW(مسودة!$C$96:$C$125)*(مسودة!$C$96:$C$125=$C$105)),ROW(مسودة!$C$96:$C$125)),ROW()-ROW(X106)+1)),مسودة!X97:'مسودة'!X$125)),0))</f>
        <v>21</v>
      </c>
      <c r="Y106" s="33">
        <f t="array" ref="Y106">IF($C$105="","",IFERROR(MAX(IF((ROW(مسودة!$C$96:$C$125)=SMALL(IF((ROW(مسودة!$C$96:$C$125)*(مسودة!$C$96:$C$125=$C$105)),ROW(مسودة!$C$96:$C$125)),ROW()-ROW(Y106)+1)),مسودة!Y97:'مسودة'!Y$125)),0))</f>
        <v>1</v>
      </c>
      <c r="Z106" s="33">
        <f t="array" ref="Z106">IF($C$105="","",IFERROR(MAX(IF((ROW(مسودة!$C$96:$C$125)=SMALL(IF((ROW(مسودة!$C$96:$C$125)*(مسودة!$C$96:$C$125=$C$105)),ROW(مسودة!$C$96:$C$125)),ROW()-ROW(Z106)+1)),مسودة!Z97:'مسودة'!Z$125)),0))</f>
        <v>18</v>
      </c>
      <c r="AA106" s="33">
        <f t="array" ref="AA106">IF($C$105="","",IFERROR(MAX(IF((ROW(مسودة!$C$96:$C$125)=SMALL(IF((ROW(مسودة!$C$96:$C$125)*(مسودة!$C$96:$C$125=$C$105)),ROW(مسودة!$C$96:$C$125)),ROW()-ROW(AA106)+1)),مسودة!AA97:'مسودة'!AA$125)),0))</f>
        <v>19</v>
      </c>
      <c r="AB106" s="33">
        <f t="array" ref="AB106">IF($C$105="","",IFERROR(MAX(IF((ROW(مسودة!$C$96:$C$125)=SMALL(IF((ROW(مسودة!$C$96:$C$125)*(مسودة!$C$96:$C$125=$C$105)),ROW(مسودة!$C$96:$C$125)),ROW()-ROW(AB106)+1)),مسودة!AB97:'مسودة'!AB$125)),0))</f>
        <v>11</v>
      </c>
      <c r="AC106" s="33">
        <f t="array" ref="AC106">IF($C$105="","",IFERROR(MAX(IF((ROW(مسودة!$C$96:$C$125)=SMALL(IF((ROW(مسودة!$C$96:$C$125)*(مسودة!$C$96:$C$125=$C$105)),ROW(مسودة!$C$96:$C$125)),ROW()-ROW(AC106)+1)),مسودة!AC97:'مسودة'!AC$125)),0))</f>
        <v>19</v>
      </c>
      <c r="AD106" s="33">
        <f t="array" ref="AD106">IF($C$105="","",IFERROR(MAX(IF((ROW(مسودة!$C$96:$C$125)=SMALL(IF((ROW(مسودة!$C$96:$C$125)*(مسودة!$C$96:$C$125=$C$105)),ROW(مسودة!$C$96:$C$125)),ROW()-ROW(AD106)+1)),مسودة!AD97:'مسودة'!AD$125)),0))</f>
        <v>30</v>
      </c>
      <c r="AE106" s="33">
        <f t="array" ref="AE106">IF($C$105="","",IFERROR(MAX(IF((ROW(مسودة!$C$96:$C$125)=SMALL(IF((ROW(مسودة!$C$96:$C$125)*(مسودة!$C$96:$C$125=$C$105)),ROW(مسودة!$C$96:$C$125)),ROW()-ROW(AE106)+1)),مسودة!AE97:'مسودة'!AE$125)),0))</f>
        <v>11</v>
      </c>
      <c r="AF106" s="33">
        <f t="array" ref="AF106">IF($C$105="","",IFERROR(MAX(IF((ROW(مسودة!$C$96:$C$125)=SMALL(IF((ROW(مسودة!$C$96:$C$125)*(مسودة!$C$96:$C$125=$C$105)),ROW(مسودة!$C$96:$C$125)),ROW()-ROW(AF106)+1)),مسودة!AF97:'مسودة'!AF$125)),0))</f>
        <v>11</v>
      </c>
      <c r="AG106" s="33">
        <f t="array" ref="AG106">IF($C$105="","",IFERROR(MAX(IF((ROW(مسودة!$C$96:$C$125)=SMALL(IF((ROW(مسودة!$C$96:$C$125)*(مسودة!$C$96:$C$125=$C$105)),ROW(مسودة!$C$96:$C$125)),ROW()-ROW(AG106)+1)),مسودة!AG97:'مسودة'!AG$125)),0))</f>
        <v>22</v>
      </c>
      <c r="AH106" s="33">
        <f t="array" ref="AH106">IF($C$105="","",IFERROR(MAX(IF((ROW(مسودة!$C$96:$C$125)=SMALL(IF((ROW(مسودة!$C$96:$C$125)*(مسودة!$C$96:$C$125=$C$105)),ROW(مسودة!$C$96:$C$125)),ROW()-ROW(AH106)+1)),مسودة!AH97:'مسودة'!AH$125)),0))</f>
        <v>3</v>
      </c>
      <c r="AI106" s="33">
        <f t="array" ref="AI106">IF($C$105="","",IFERROR(MAX(IF((ROW(مسودة!$C$96:$C$125)=SMALL(IF((ROW(مسودة!$C$96:$C$125)*(مسودة!$C$96:$C$125=$C$105)),ROW(مسودة!$C$96:$C$125)),ROW()-ROW(AI106)+1)),مسودة!AI97:'مسودة'!AI$125)),0))</f>
        <v>13</v>
      </c>
      <c r="AJ106" s="33">
        <f t="array" ref="AJ106">IF($C$105="","",IFERROR(MAX(IF((ROW(مسودة!$C$96:$C$125)=SMALL(IF((ROW(مسودة!$C$96:$C$125)*(مسودة!$C$96:$C$125=$C$105)),ROW(مسودة!$C$96:$C$125)),ROW()-ROW(AJ106)+1)),مسودة!AJ97:'مسودة'!AJ$125)),0))</f>
        <v>16</v>
      </c>
      <c r="AK106" s="33">
        <f t="array" ref="AK106">IF($C$105="","",IFERROR(MAX(IF((ROW(مسودة!$C$96:$C$125)=SMALL(IF((ROW(مسودة!$C$96:$C$125)*(مسودة!$C$96:$C$125=$C$105)),ROW(مسودة!$C$96:$C$125)),ROW()-ROW(AK106)+1)),مسودة!AK97:'مسودة'!AK$125)),0))</f>
        <v>3</v>
      </c>
      <c r="AL106" s="33">
        <f t="array" ref="AL106">IF($C$105="","",IFERROR(MAX(IF((ROW(مسودة!$C$96:$C$125)=SMALL(IF((ROW(مسودة!$C$96:$C$125)*(مسودة!$C$96:$C$125=$C$105)),ROW(مسودة!$C$96:$C$125)),ROW()-ROW(AL106)+1)),مسودة!AL97:'مسودة'!AL$125)),0))</f>
        <v>14</v>
      </c>
      <c r="AM106" s="33">
        <f t="array" ref="AM106">IF($C$105="","",IFERROR(MAX(IF((ROW(مسودة!$C$96:$C$125)=SMALL(IF((ROW(مسودة!$C$96:$C$125)*(مسودة!$C$96:$C$125=$C$105)),ROW(مسودة!$C$96:$C$125)),ROW()-ROW(AM106)+1)),مسودة!AM97:'مسودة'!AM$125)),0))</f>
        <v>17</v>
      </c>
      <c r="AN106" s="48"/>
      <c r="AO106" s="48"/>
      <c r="AP106" s="48"/>
      <c r="AQ106" s="100"/>
      <c r="AR106" s="101"/>
      <c r="AS106" s="100"/>
      <c r="AT106" s="101"/>
      <c r="AU106" s="96"/>
    </row>
    <row r="107" spans="2:47" ht="36" customHeight="1" thickBot="1">
      <c r="B107" s="40"/>
      <c r="C107" s="85"/>
      <c r="D107" s="43"/>
      <c r="E107" s="43"/>
      <c r="F107" s="14" t="s">
        <v>32</v>
      </c>
      <c r="G107" s="33">
        <f t="array" ref="G107">IF($C$105="","",IFERROR(MAX(IF((ROW(مسودة!$C$96:$C$125)=SMALL(IF((ROW(مسودة!$C$96:$C$125)*(مسودة!$C$96:$C$125=$C$105)),ROW(مسودة!$C$96:$C$125)),ROW()-ROW(G107)+1)),مسودة!G98:'مسودة'!G$125)),0))</f>
        <v>24</v>
      </c>
      <c r="H107" s="33">
        <f t="array" ref="H107">IF($C$105="","",IFERROR(MAX(IF((ROW(مسودة!$C$96:$C$125)=SMALL(IF((ROW(مسودة!$C$96:$C$125)*(مسودة!$C$96:$C$125=$C$105)),ROW(مسودة!$C$96:$C$125)),ROW()-ROW(H107)+1)),مسودة!H98:'مسودة'!H$125)),0))</f>
        <v>78</v>
      </c>
      <c r="I107" s="33">
        <f t="array" ref="I107">IF($C$105="","",IFERROR(MAX(IF((ROW(مسودة!$C$96:$C$125)=SMALL(IF((ROW(مسودة!$C$96:$C$125)*(مسودة!$C$96:$C$125=$C$105)),ROW(مسودة!$C$96:$C$125)),ROW()-ROW(I107)+1)),مسودة!I98:'مسودة'!I$125)),0))</f>
        <v>102</v>
      </c>
      <c r="J107" s="33">
        <f t="array" ref="J107">IF($C$105="","",IFERROR(MAX(IF((ROW(مسودة!$C$96:$C$125)=SMALL(IF((ROW(مسودة!$C$96:$C$125)*(مسودة!$C$96:$C$125=$C$105)),ROW(مسودة!$C$96:$C$125)),ROW()-ROW(J107)+1)),مسودة!J98:'مسودة'!J$125)),0))</f>
        <v>33</v>
      </c>
      <c r="K107" s="33">
        <f t="array" ref="K107">IF($C$105="","",IFERROR(MAX(IF((ROW(مسودة!$C$96:$C$125)=SMALL(IF((ROW(مسودة!$C$96:$C$125)*(مسودة!$C$96:$C$125=$C$105)),ROW(مسودة!$C$96:$C$125)),ROW()-ROW(K107)+1)),مسودة!K98:'مسودة'!K$125)),0))</f>
        <v>52</v>
      </c>
      <c r="L107" s="33">
        <f t="array" ref="L107">IF($C$105="","",IFERROR(MAX(IF((ROW(مسودة!$C$96:$C$125)=SMALL(IF((ROW(مسودة!$C$96:$C$125)*(مسودة!$C$96:$C$125=$C$105)),ROW(مسودة!$C$96:$C$125)),ROW()-ROW(L107)+1)),مسودة!L98:'مسودة'!L$125)),0))</f>
        <v>0</v>
      </c>
      <c r="M107" s="33">
        <f t="array" ref="M107">IF($C$105="","",IFERROR(MAX(IF((ROW(مسودة!$C$96:$C$125)=SMALL(IF((ROW(مسودة!$C$96:$C$125)*(مسودة!$C$96:$C$125=$C$105)),ROW(مسودة!$C$96:$C$125)),ROW()-ROW(M107)+1)),مسودة!M98:'مسودة'!M$125)),0))</f>
        <v>18</v>
      </c>
      <c r="N107" s="33">
        <f t="array" ref="N107">IF($C$105="","",IFERROR(MAX(IF((ROW(مسودة!$C$96:$C$125)=SMALL(IF((ROW(مسودة!$C$96:$C$125)*(مسودة!$C$96:$C$125=$C$105)),ROW(مسودة!$C$96:$C$125)),ROW()-ROW(N107)+1)),مسودة!N98:'مسودة'!N$125)),0))</f>
        <v>18</v>
      </c>
      <c r="O107" s="33">
        <f t="array" ref="O107">IF($C$105="","",IFERROR(MAX(IF((ROW(مسودة!$C$96:$C$125)=SMALL(IF((ROW(مسودة!$C$96:$C$125)*(مسودة!$C$96:$C$125=$C$105)),ROW(مسودة!$C$96:$C$125)),ROW()-ROW(O107)+1)),مسودة!O98:'مسودة'!O$125)),0))</f>
        <v>0</v>
      </c>
      <c r="P107" s="33">
        <f t="array" ref="P107">IF($C$105="","",IFERROR(MAX(IF((ROW(مسودة!$C$96:$C$125)=SMALL(IF((ROW(مسودة!$C$96:$C$125)*(مسودة!$C$96:$C$125=$C$105)),ROW(مسودة!$C$96:$C$125)),ROW()-ROW(P107)+1)),مسودة!P98:'مسودة'!P$125)),0))</f>
        <v>30</v>
      </c>
      <c r="Q107" s="33">
        <f t="array" ref="Q107">IF($C$105="","",IFERROR(MAX(IF((ROW(مسودة!$C$96:$C$125)=SMALL(IF((ROW(مسودة!$C$96:$C$125)*(مسودة!$C$96:$C$125=$C$105)),ROW(مسودة!$C$96:$C$125)),ROW()-ROW(Q107)+1)),مسودة!Q98:'مسودة'!Q$125)),0))</f>
        <v>30</v>
      </c>
      <c r="R107" s="33">
        <f t="array" ref="R107">IF($C$105="","",IFERROR(MAX(IF((ROW(مسودة!$C$96:$C$125)=SMALL(IF((ROW(مسودة!$C$96:$C$125)*(مسودة!$C$96:$C$125=$C$105)),ROW(مسودة!$C$96:$C$125)),ROW()-ROW(R107)+1)),مسودة!R98:'مسودة'!R$125)),0))</f>
        <v>60</v>
      </c>
      <c r="S107" s="33">
        <f t="array" ref="S107">IF($C$105="","",IFERROR(MAX(IF((ROW(مسودة!$C$96:$C$125)=SMALL(IF((ROW(مسودة!$C$96:$C$125)*(مسودة!$C$96:$C$125=$C$105)),ROW(مسودة!$C$96:$C$125)),ROW()-ROW(S107)+1)),مسودة!S98:'مسودة'!S$125)),0))</f>
        <v>17</v>
      </c>
      <c r="T107" s="33">
        <f t="array" ref="T107">IF($C$105="","",IFERROR(MAX(IF((ROW(مسودة!$C$96:$C$125)=SMALL(IF((ROW(مسودة!$C$96:$C$125)*(مسودة!$C$96:$C$125=$C$105)),ROW(مسودة!$C$96:$C$125)),ROW()-ROW(T107)+1)),مسودة!T98:'مسودة'!T$125)),0))</f>
        <v>22</v>
      </c>
      <c r="U107" s="33">
        <f t="array" ref="U107">IF($C$105="","",IFERROR(MAX(IF((ROW(مسودة!$C$96:$C$125)=SMALL(IF((ROW(مسودة!$C$96:$C$125)*(مسودة!$C$96:$C$125=$C$105)),ROW(مسودة!$C$96:$C$125)),ROW()-ROW(U107)+1)),مسودة!U98:'مسودة'!U$125)),0))</f>
        <v>0</v>
      </c>
      <c r="V107" s="33">
        <f t="array" ref="V107">IF($C$105="","",IFERROR(MAX(IF((ROW(مسودة!$C$96:$C$125)=SMALL(IF((ROW(مسودة!$C$96:$C$125)*(مسودة!$C$96:$C$125=$C$105)),ROW(مسودة!$C$96:$C$125)),ROW()-ROW(V107)+1)),مسودة!V98:'مسودة'!V$125)),0))</f>
        <v>22</v>
      </c>
      <c r="W107" s="33">
        <f t="array" ref="W107">IF($C$105="","",IFERROR(MAX(IF((ROW(مسودة!$C$96:$C$125)=SMALL(IF((ROW(مسودة!$C$96:$C$125)*(مسودة!$C$96:$C$125=$C$105)),ROW(مسودة!$C$96:$C$125)),ROW()-ROW(W107)+1)),مسودة!W98:'مسودة'!W$125)),0))</f>
        <v>21</v>
      </c>
      <c r="X107" s="33">
        <f t="array" ref="X107">IF($C$105="","",IFERROR(MAX(IF((ROW(مسودة!$C$96:$C$125)=SMALL(IF((ROW(مسودة!$C$96:$C$125)*(مسودة!$C$96:$C$125=$C$105)),ROW(مسودة!$C$96:$C$125)),ROW()-ROW(X107)+1)),مسودة!X98:'مسودة'!X$125)),0))</f>
        <v>0</v>
      </c>
      <c r="Y107" s="33">
        <f t="array" ref="Y107">IF($C$105="","",IFERROR(MAX(IF((ROW(مسودة!$C$96:$C$125)=SMALL(IF((ROW(مسودة!$C$96:$C$125)*(مسودة!$C$96:$C$125=$C$105)),ROW(مسودة!$C$96:$C$125)),ROW()-ROW(Y107)+1)),مسودة!Y98:'مسودة'!Y$125)),0))</f>
        <v>4</v>
      </c>
      <c r="Z107" s="33">
        <f t="array" ref="Z107">IF($C$105="","",IFERROR(MAX(IF((ROW(مسودة!$C$96:$C$125)=SMALL(IF((ROW(مسودة!$C$96:$C$125)*(مسودة!$C$96:$C$125=$C$105)),ROW(مسودة!$C$96:$C$125)),ROW()-ROW(Z107)+1)),مسودة!Z98:'مسودة'!Z$125)),0))</f>
        <v>36</v>
      </c>
      <c r="AA107" s="33">
        <f t="array" ref="AA107">IF($C$105="","",IFERROR(MAX(IF((ROW(مسودة!$C$96:$C$125)=SMALL(IF((ROW(مسودة!$C$96:$C$125)*(مسودة!$C$96:$C$125=$C$105)),ROW(مسودة!$C$96:$C$125)),ROW()-ROW(AA107)+1)),مسودة!AA98:'مسودة'!AA$125)),0))</f>
        <v>40</v>
      </c>
      <c r="AB107" s="33">
        <f t="array" ref="AB107">IF($C$105="","",IFERROR(MAX(IF((ROW(مسودة!$C$96:$C$125)=SMALL(IF((ROW(مسودة!$C$96:$C$125)*(مسودة!$C$96:$C$125=$C$105)),ROW(مسودة!$C$96:$C$125)),ROW()-ROW(AB107)+1)),مسودة!AB98:'مسودة'!AB$125)),0))</f>
        <v>21</v>
      </c>
      <c r="AC107" s="33">
        <f t="array" ref="AC107">IF($C$105="","",IFERROR(MAX(IF((ROW(مسودة!$C$96:$C$125)=SMALL(IF((ROW(مسودة!$C$96:$C$125)*(مسودة!$C$96:$C$125=$C$105)),ROW(مسودة!$C$96:$C$125)),ROW()-ROW(AC107)+1)),مسودة!AC98:'مسودة'!AC$125)),0))</f>
        <v>41</v>
      </c>
      <c r="AD107" s="33">
        <f t="array" ref="AD107">IF($C$105="","",IFERROR(MAX(IF((ROW(مسودة!$C$96:$C$125)=SMALL(IF((ROW(مسودة!$C$96:$C$125)*(مسودة!$C$96:$C$125=$C$105)),ROW(مسودة!$C$96:$C$125)),ROW()-ROW(AD107)+1)),مسودة!AD98:'مسودة'!AD$125)),0))</f>
        <v>62</v>
      </c>
      <c r="AE107" s="33">
        <f t="array" ref="AE107">IF($C$105="","",IFERROR(MAX(IF((ROW(مسودة!$C$96:$C$125)=SMALL(IF((ROW(مسودة!$C$96:$C$125)*(مسودة!$C$96:$C$125=$C$105)),ROW(مسودة!$C$96:$C$125)),ROW()-ROW(AE107)+1)),مسودة!AE98:'مسودة'!AE$125)),0))</f>
        <v>20</v>
      </c>
      <c r="AF107" s="33">
        <f t="array" ref="AF107">IF($C$105="","",IFERROR(MAX(IF((ROW(مسودة!$C$96:$C$125)=SMALL(IF((ROW(مسودة!$C$96:$C$125)*(مسودة!$C$96:$C$125=$C$105)),ROW(مسودة!$C$96:$C$125)),ROW()-ROW(AF107)+1)),مسودة!AF98:'مسودة'!AF$125)),0))</f>
        <v>31</v>
      </c>
      <c r="AG107" s="33">
        <f t="array" ref="AG107">IF($C$105="","",IFERROR(MAX(IF((ROW(مسودة!$C$96:$C$125)=SMALL(IF((ROW(مسودة!$C$96:$C$125)*(مسودة!$C$96:$C$125=$C$105)),ROW(مسودة!$C$96:$C$125)),ROW()-ROW(AG107)+1)),مسودة!AG98:'مسودة'!AG$125)),0))</f>
        <v>51</v>
      </c>
      <c r="AH107" s="33">
        <f t="array" ref="AH107">IF($C$105="","",IFERROR(MAX(IF((ROW(مسودة!$C$96:$C$125)=SMALL(IF((ROW(مسودة!$C$96:$C$125)*(مسودة!$C$96:$C$125=$C$105)),ROW(مسودة!$C$96:$C$125)),ROW()-ROW(AH107)+1)),مسودة!AH98:'مسودة'!AH$125)),0))</f>
        <v>6</v>
      </c>
      <c r="AI107" s="33">
        <f t="array" ref="AI107">IF($C$105="","",IFERROR(MAX(IF((ROW(مسودة!$C$96:$C$125)=SMALL(IF((ROW(مسودة!$C$96:$C$125)*(مسودة!$C$96:$C$125=$C$105)),ROW(مسودة!$C$96:$C$125)),ROW()-ROW(AI107)+1)),مسودة!AI98:'مسودة'!AI$125)),0))</f>
        <v>16</v>
      </c>
      <c r="AJ107" s="33">
        <f t="array" ref="AJ107">IF($C$105="","",IFERROR(MAX(IF((ROW(مسودة!$C$96:$C$125)=SMALL(IF((ROW(مسودة!$C$96:$C$125)*(مسودة!$C$96:$C$125=$C$105)),ROW(مسودة!$C$96:$C$125)),ROW()-ROW(AJ107)+1)),مسودة!AJ98:'مسودة'!AJ$125)),0))</f>
        <v>0</v>
      </c>
      <c r="AK107" s="33">
        <f t="array" ref="AK107">IF($C$105="","",IFERROR(MAX(IF((ROW(مسودة!$C$96:$C$125)=SMALL(IF((ROW(مسودة!$C$96:$C$125)*(مسودة!$C$96:$C$125=$C$105)),ROW(مسودة!$C$96:$C$125)),ROW()-ROW(AK107)+1)),مسودة!AK98:'مسودة'!AK$125)),0))</f>
        <v>6</v>
      </c>
      <c r="AL107" s="33">
        <f t="array" ref="AL107">IF($C$105="","",IFERROR(MAX(IF((ROW(مسودة!$C$96:$C$125)=SMALL(IF((ROW(مسودة!$C$96:$C$125)*(مسودة!$C$96:$C$125=$C$105)),ROW(مسودة!$C$96:$C$125)),ROW()-ROW(AL107)+1)),مسودة!AL98:'مسودة'!AL$125)),0))</f>
        <v>14</v>
      </c>
      <c r="AM107" s="33">
        <f t="array" ref="AM107">IF($C$105="","",IFERROR(MAX(IF((ROW(مسودة!$C$96:$C$125)=SMALL(IF((ROW(مسودة!$C$96:$C$125)*(مسودة!$C$96:$C$125=$C$105)),ROW(مسودة!$C$96:$C$125)),ROW()-ROW(AM107)+1)),مسودة!AM98:'مسودة'!AM$125)),0))</f>
        <v>20</v>
      </c>
      <c r="AN107" s="32">
        <f t="array" ref="AN107">IF($C$105="","",IFERROR(MAX(IF((ROW(مسودة!$C$96:$C$125)=SMALL(IF((ROW(مسودة!$C$96:$C$125)*(مسودة!$C$96:$C$125=$C$105)),ROW(مسودة!$C$96:$C$125)),ROW()-ROW(AN107)+1)),مسودة!AN98:AN$125)),0))</f>
        <v>0</v>
      </c>
      <c r="AO107" s="32">
        <f t="array" ref="AO107">IF($C$105="","",IFERROR(MAX(IF((ROW(مسودة!$C$96:$C$125)=SMALL(IF((ROW(مسودة!$C$96:$C$125)*(مسودة!$C$96:$C$125=$C$105)),ROW(مسودة!$C$96:$C$125)),ROW()-ROW(AO107)+1)),مسودة!AO98:AO$125)),0))</f>
        <v>0</v>
      </c>
      <c r="AP107" s="32" t="str">
        <f>IF(AO107&lt;50,"   ",IF(AO107&lt;65,"مقبول",IF(AO107&lt;75,"جيد",IF(AO107&lt;85,"جيدجداً",IF(AO107&lt;=100,"ممتاز","")))))</f>
        <v xml:space="preserve">   </v>
      </c>
      <c r="AQ107" s="102"/>
      <c r="AR107" s="103"/>
      <c r="AS107" s="102"/>
      <c r="AT107" s="103"/>
      <c r="AU107" s="97"/>
    </row>
    <row r="108" spans="2:47" ht="28.5" customHeight="1" thickBot="1">
      <c r="B108" s="40">
        <f t="shared" ref="B108" si="9">B105+1</f>
        <v>24</v>
      </c>
      <c r="C108" s="90">
        <f t="array" ref="C108">IF(ISERROR(INDEX(مسودة!$C$96:$AV$125,SMALL(IF((مسودة!$AU$96:$AU$125="راسب"),ROW(مسودة!$C$96:$AV$125)-MIN(ROW(مسودة!$C$96:$AV$125))+1,""),ROW(A4)),COLUMN(A4))),"",INDEX(مسودة!$C$96:$AV$125,SMALL(IF((مسودة!$AU$96:$AU$125="راسب"),ROW(مسودة!$C$96:$AV$125)-MIN(ROW(مسودة!$C$96:$AV$125))+1,""),ROW(A4)),COLUMN(A4)))</f>
        <v>635</v>
      </c>
      <c r="D108" s="87" t="str">
        <f>IF(C108&lt;&gt;"",VLOOKUP(C108,مسودة!$C$96:$D$125,2,0),"")</f>
        <v xml:space="preserve">حسام علي </v>
      </c>
      <c r="E108" s="87">
        <f>IF(C108&lt;&gt;"",VLOOKUP(C108,مسودة!$C$96:$E$125,3,0),"")</f>
        <v>237</v>
      </c>
      <c r="F108" s="11" t="s">
        <v>30</v>
      </c>
      <c r="G108" s="33">
        <f t="array" ref="G108">IF($C$108="","",IFERROR(MAX(IF((ROW(مسودة!$C$96:$C$125)=SMALL(IF((ROW(مسودة!$C$96:$C$125)*(مسودة!$C$96:$C$125=$C$108)),ROW(مسودة!$C$96:$C$125)),ROW()-ROW(G108)+1)),مسودة!G96:'مسودة'!G$125)),0))</f>
        <v>25</v>
      </c>
      <c r="H108" s="33">
        <f t="array" ref="H108">IF($C$108="","",IFERROR(MAX(IF((ROW(مسودة!$C$96:$C$125)=SMALL(IF((ROW(مسودة!$C$96:$C$125)*(مسودة!$C$96:$C$125=$C$108)),ROW(مسودة!$C$96:$C$125)),ROW()-ROW(H108)+1)),مسودة!H96:'مسودة'!H$125)),0))</f>
        <v>54</v>
      </c>
      <c r="I108" s="33">
        <f t="array" ref="I108">IF($C$108="","",IFERROR(MAX(IF((ROW(مسودة!$C$96:$C$125)=SMALL(IF((ROW(مسودة!$C$96:$C$125)*(مسودة!$C$96:$C$125=$C$108)),ROW(مسودة!$C$96:$C$125)),ROW()-ROW(I108)+1)),مسودة!I96:'مسودة'!I$125)),0))</f>
        <v>79</v>
      </c>
      <c r="J108" s="33">
        <f t="array" ref="J108">IF($C$108="","",IFERROR(MAX(IF((ROW(مسودة!$C$96:$C$125)=SMALL(IF((ROW(مسودة!$C$96:$C$125)*(مسودة!$C$96:$C$125=$C$108)),ROW(مسودة!$C$96:$C$125)),ROW()-ROW(J108)+1)),مسودة!J96:'مسودة'!J$125)),0))</f>
        <v>27</v>
      </c>
      <c r="K108" s="33">
        <f t="array" ref="K108">IF($C$108="","",IFERROR(MAX(IF((ROW(مسودة!$C$96:$C$125)=SMALL(IF((ROW(مسودة!$C$96:$C$125)*(مسودة!$C$96:$C$125=$C$108)),ROW(مسودة!$C$96:$C$125)),ROW()-ROW(K108)+1)),مسودة!K96:'مسودة'!K$125)),0))</f>
        <v>23</v>
      </c>
      <c r="L108" s="33">
        <f t="array" ref="L108">IF($C$108="","",IFERROR(MAX(IF((ROW(مسودة!$C$96:$C$125)=SMALL(IF((ROW(مسودة!$C$96:$C$125)*(مسودة!$C$96:$C$125=$C$108)),ROW(مسودة!$C$96:$C$125)),ROW()-ROW(L108)+1)),مسودة!L96:'مسودة'!L$125)),0))</f>
        <v>50</v>
      </c>
      <c r="M108" s="33">
        <f t="array" ref="M108">IF($C$108="","",IFERROR(MAX(IF((ROW(مسودة!$C$96:$C$125)=SMALL(IF((ROW(مسودة!$C$96:$C$125)*(مسودة!$C$96:$C$125=$C$108)),ROW(مسودة!$C$96:$C$125)),ROW()-ROW(M108)+1)),مسودة!M96:'مسودة'!M$125)),0))</f>
        <v>12</v>
      </c>
      <c r="N108" s="33">
        <f t="array" ref="N108">IF($C$108="","",IFERROR(MAX(IF((ROW(مسودة!$C$96:$C$125)=SMALL(IF((ROW(مسودة!$C$96:$C$125)*(مسودة!$C$96:$C$125=$C$108)),ROW(مسودة!$C$96:$C$125)),ROW()-ROW(N108)+1)),مسودة!N96:'مسودة'!N$125)),0))</f>
        <v>15</v>
      </c>
      <c r="O108" s="33">
        <f t="array" ref="O108">IF($C$108="","",IFERROR(MAX(IF((ROW(مسودة!$C$96:$C$125)=SMALL(IF((ROW(مسودة!$C$96:$C$125)*(مسودة!$C$96:$C$125=$C$108)),ROW(مسودة!$C$96:$C$125)),ROW()-ROW(O108)+1)),مسودة!O96:'مسودة'!O$125)),0))</f>
        <v>27</v>
      </c>
      <c r="P108" s="33">
        <f t="array" ref="P108">IF($C$108="","",IFERROR(MAX(IF((ROW(مسودة!$C$96:$C$125)=SMALL(IF((ROW(مسودة!$C$96:$C$125)*(مسودة!$C$96:$C$125=$C$108)),ROW(مسودة!$C$96:$C$125)),ROW()-ROW(P108)+1)),مسودة!P96:'مسودة'!P$125)),0))</f>
        <v>15</v>
      </c>
      <c r="Q108" s="33">
        <f t="array" ref="Q108">IF($C$108="","",IFERROR(MAX(IF((ROW(مسودة!$C$96:$C$125)=SMALL(IF((ROW(مسودة!$C$96:$C$125)*(مسودة!$C$96:$C$125=$C$108)),ROW(مسودة!$C$96:$C$125)),ROW()-ROW(Q108)+1)),مسودة!Q96:'مسودة'!Q$125)),0))</f>
        <v>15</v>
      </c>
      <c r="R108" s="33">
        <f t="array" ref="R108">IF($C$108="","",IFERROR(MAX(IF((ROW(مسودة!$C$96:$C$125)=SMALL(IF((ROW(مسودة!$C$96:$C$125)*(مسودة!$C$96:$C$125=$C$108)),ROW(مسودة!$C$96:$C$125)),ROW()-ROW(R108)+1)),مسودة!R96:'مسودة'!R$125)),0))</f>
        <v>30</v>
      </c>
      <c r="S108" s="33">
        <f t="array" ref="S108">IF($C$108="","",IFERROR(MAX(IF((ROW(مسودة!$C$96:$C$125)=SMALL(IF((ROW(مسودة!$C$96:$C$125)*(مسودة!$C$96:$C$125=$C$108)),ROW(مسودة!$C$96:$C$125)),ROW()-ROW(S108)+1)),مسودة!S96:'مسودة'!S$125)),0))</f>
        <v>14</v>
      </c>
      <c r="T108" s="33">
        <f t="array" ref="T108">IF($C$108="","",IFERROR(MAX(IF((ROW(مسودة!$C$96:$C$125)=SMALL(IF((ROW(مسودة!$C$96:$C$125)*(مسودة!$C$96:$C$125=$C$108)),ROW(مسودة!$C$96:$C$125)),ROW()-ROW(T108)+1)),مسودة!T96:'مسودة'!T$125)),0))</f>
        <v>3</v>
      </c>
      <c r="U108" s="33">
        <f t="array" ref="U108">IF($C$108="","",IFERROR(MAX(IF((ROW(مسودة!$C$96:$C$125)=SMALL(IF((ROW(مسودة!$C$96:$C$125)*(مسودة!$C$96:$C$125=$C$108)),ROW(مسودة!$C$96:$C$125)),ROW()-ROW(U108)+1)),مسودة!U96:'مسودة'!U$125)),0))</f>
        <v>17</v>
      </c>
      <c r="V108" s="33">
        <f t="array" ref="V108">IF($C$108="","",IFERROR(MAX(IF((ROW(مسودة!$C$96:$C$125)=SMALL(IF((ROW(مسودة!$C$96:$C$125)*(مسودة!$C$96:$C$125=$C$108)),ROW(مسودة!$C$96:$C$125)),ROW()-ROW(V108)+1)),مسودة!V96:'مسودة'!V$125)),0))</f>
        <v>13</v>
      </c>
      <c r="W108" s="33">
        <f t="array" ref="W108">IF($C$108="","",IFERROR(MAX(IF((ROW(مسودة!$C$96:$C$125)=SMALL(IF((ROW(مسودة!$C$96:$C$125)*(مسودة!$C$96:$C$125=$C$108)),ROW(مسودة!$C$96:$C$125)),ROW()-ROW(W108)+1)),مسودة!W96:'مسودة'!W$125)),0))</f>
        <v>8</v>
      </c>
      <c r="X108" s="33">
        <f t="array" ref="X108">IF($C$108="","",IFERROR(MAX(IF((ROW(مسودة!$C$96:$C$125)=SMALL(IF((ROW(مسودة!$C$96:$C$125)*(مسودة!$C$96:$C$125=$C$108)),ROW(مسودة!$C$96:$C$125)),ROW()-ROW(X108)+1)),مسودة!X96:'مسودة'!X$125)),0))</f>
        <v>21</v>
      </c>
      <c r="Y108" s="33">
        <f t="array" ref="Y108">IF($C$108="","",IFERROR(MAX(IF((ROW(مسودة!$C$96:$C$125)=SMALL(IF((ROW(مسودة!$C$96:$C$125)*(مسودة!$C$96:$C$125=$C$108)),ROW(مسودة!$C$96:$C$125)),ROW()-ROW(Y108)+1)),مسودة!Y96:'مسودة'!Y$125)),0))</f>
        <v>3</v>
      </c>
      <c r="Z108" s="33">
        <f t="array" ref="Z108">IF($C$108="","",IFERROR(MAX(IF((ROW(مسودة!$C$96:$C$125)=SMALL(IF((ROW(مسودة!$C$96:$C$125)*(مسودة!$C$96:$C$125=$C$108)),ROW(مسودة!$C$96:$C$125)),ROW()-ROW(Z108)+1)),مسودة!Z96:'مسودة'!Z$125)),0))</f>
        <v>13</v>
      </c>
      <c r="AA108" s="33">
        <f t="array" ref="AA108">IF($C$108="","",IFERROR(MAX(IF((ROW(مسودة!$C$96:$C$125)=SMALL(IF((ROW(مسودة!$C$96:$C$125)*(مسودة!$C$96:$C$125=$C$108)),ROW(مسودة!$C$96:$C$125)),ROW()-ROW(AA108)+1)),مسودة!AA96:'مسودة'!AA$125)),0))</f>
        <v>16</v>
      </c>
      <c r="AB108" s="33">
        <f t="array" ref="AB108">IF($C$108="","",IFERROR(MAX(IF((ROW(مسودة!$C$96:$C$125)=SMALL(IF((ROW(مسودة!$C$96:$C$125)*(مسودة!$C$96:$C$125=$C$108)),ROW(مسودة!$C$96:$C$125)),ROW()-ROW(AB108)+1)),مسودة!AB96:'مسودة'!AB$125)),0))</f>
        <v>10</v>
      </c>
      <c r="AC108" s="33">
        <f t="array" ref="AC108">IF($C$108="","",IFERROR(MAX(IF((ROW(مسودة!$C$96:$C$125)=SMALL(IF((ROW(مسودة!$C$96:$C$125)*(مسودة!$C$96:$C$125=$C$108)),ROW(مسودة!$C$96:$C$125)),ROW()-ROW(AC108)+1)),مسودة!AC96:'مسودة'!AC$125)),0))</f>
        <v>9</v>
      </c>
      <c r="AD108" s="33">
        <f t="array" ref="AD108">IF($C$108="","",IFERROR(MAX(IF((ROW(مسودة!$C$96:$C$125)=SMALL(IF((ROW(مسودة!$C$96:$C$125)*(مسودة!$C$96:$C$125=$C$108)),ROW(مسودة!$C$96:$C$125)),ROW()-ROW(AD108)+1)),مسودة!AD96:'مسودة'!AD$125)),0))</f>
        <v>19</v>
      </c>
      <c r="AE108" s="33">
        <f t="array" ref="AE108">IF($C$108="","",IFERROR(MAX(IF((ROW(مسودة!$C$96:$C$125)=SMALL(IF((ROW(مسودة!$C$96:$C$125)*(مسودة!$C$96:$C$125=$C$108)),ROW(مسودة!$C$96:$C$125)),ROW()-ROW(AE108)+1)),مسودة!AE96:'مسودة'!AE$125)),0))</f>
        <v>10</v>
      </c>
      <c r="AF108" s="33">
        <f t="array" ref="AF108">IF($C$108="","",IFERROR(MAX(IF((ROW(مسودة!$C$96:$C$125)=SMALL(IF((ROW(مسودة!$C$96:$C$125)*(مسودة!$C$96:$C$125=$C$108)),ROW(مسودة!$C$96:$C$125)),ROW()-ROW(AF108)+1)),مسودة!AF96:'مسودة'!AF$125)),0))</f>
        <v>10</v>
      </c>
      <c r="AG108" s="33">
        <f t="array" ref="AG108">IF($C$108="","",IFERROR(MAX(IF((ROW(مسودة!$C$96:$C$125)=SMALL(IF((ROW(مسودة!$C$96:$C$125)*(مسودة!$C$96:$C$125=$C$108)),ROW(مسودة!$C$96:$C$125)),ROW()-ROW(AG108)+1)),مسودة!AG96:'مسودة'!AG$125)),0))</f>
        <v>20</v>
      </c>
      <c r="AH108" s="33">
        <f t="array" ref="AH108">IF($C$108="","",IFERROR(MAX(IF((ROW(مسودة!$C$96:$C$125)=SMALL(IF((ROW(مسودة!$C$96:$C$125)*(مسودة!$C$96:$C$125=$C$108)),ROW(مسودة!$C$96:$C$125)),ROW()-ROW(AH108)+1)),مسودة!AH96:'مسودة'!AH$125)),0))</f>
        <v>8</v>
      </c>
      <c r="AI108" s="33">
        <f t="array" ref="AI108">IF($C$108="","",IFERROR(MAX(IF((ROW(مسودة!$C$96:$C$125)=SMALL(IF((ROW(مسودة!$C$96:$C$125)*(مسودة!$C$96:$C$125=$C$108)),ROW(مسودة!$C$96:$C$125)),ROW()-ROW(AI108)+1)),مسودة!AI96:'مسودة'!AI$125)),0))</f>
        <v>7</v>
      </c>
      <c r="AJ108" s="33">
        <f t="array" ref="AJ108">IF($C$108="","",IFERROR(MAX(IF((ROW(مسودة!$C$96:$C$125)=SMALL(IF((ROW(مسودة!$C$96:$C$125)*(مسودة!$C$96:$C$125=$C$108)),ROW(مسودة!$C$96:$C$125)),ROW()-ROW(AJ108)+1)),مسودة!AJ96:'مسودة'!AJ$125)),0))</f>
        <v>15</v>
      </c>
      <c r="AK108" s="33">
        <f t="array" ref="AK108">IF($C$108="","",IFERROR(MAX(IF((ROW(مسودة!$C$96:$C$125)=SMALL(IF((ROW(مسودة!$C$96:$C$125)*(مسودة!$C$96:$C$125=$C$108)),ROW(مسودة!$C$96:$C$125)),ROW()-ROW(AK108)+1)),مسودة!AK96:'مسودة'!AK$125)),0))</f>
        <v>6</v>
      </c>
      <c r="AL108" s="33">
        <f t="array" ref="AL108">IF($C$108="","",IFERROR(MAX(IF((ROW(مسودة!$C$96:$C$125)=SMALL(IF((ROW(مسودة!$C$96:$C$125)*(مسودة!$C$96:$C$125=$C$108)),ROW(مسودة!$C$96:$C$125)),ROW()-ROW(AL108)+1)),مسودة!AL96:'مسودة'!AL$125)),0))</f>
        <v>9</v>
      </c>
      <c r="AM108" s="33">
        <f t="array" ref="AM108">IF($C$108="","",IFERROR(MAX(IF((ROW(مسودة!$C$96:$C$125)=SMALL(IF((ROW(مسودة!$C$96:$C$125)*(مسودة!$C$96:$C$125=$C$108)),ROW(مسودة!$C$96:$C$125)),ROW()-ROW(AM108)+1)),مسودة!AM96:'مسودة'!AM$125)),0))</f>
        <v>15</v>
      </c>
      <c r="AN108" s="46"/>
      <c r="AO108" s="46"/>
      <c r="AP108" s="47"/>
      <c r="AQ108" s="41"/>
      <c r="AR108" s="41"/>
      <c r="AS108" s="41"/>
      <c r="AT108" s="41"/>
      <c r="AU108" s="95" t="str">
        <f>IFERROR(LOOKUP(2,1/((مسودة!$C$96:$C$125=C108)*(مسودة!$F$96:$F$125=F108)),مسودة!$AV$96:$AV$125),"")</f>
        <v>له دور ثانٍ في :  رياضيات،كيمياء،أحياء،دين، جغرافيا،</v>
      </c>
    </row>
    <row r="109" spans="2:47" ht="28.5" customHeight="1" thickBot="1">
      <c r="B109" s="40"/>
      <c r="C109" s="91"/>
      <c r="D109" s="43"/>
      <c r="E109" s="43"/>
      <c r="F109" s="11" t="s">
        <v>31</v>
      </c>
      <c r="G109" s="33">
        <f t="array" ref="G109">IF($C$108="","",IFERROR(MAX(IF((ROW(مسودة!$C$96:$C$125)=SMALL(IF((ROW(مسودة!$C$96:$C$125)*(مسودة!$C$96:$C$125=$C$108)),ROW(مسودة!$C$96:$C$125)),ROW()-ROW(G109)+1)),مسودة!G97:'مسودة'!G$125)),0))</f>
        <v>24</v>
      </c>
      <c r="H109" s="33">
        <f t="array" ref="H109">IF($C$108="","",IFERROR(MAX(IF((ROW(مسودة!$C$96:$C$125)=SMALL(IF((ROW(مسودة!$C$96:$C$125)*(مسودة!$C$96:$C$125=$C$108)),ROW(مسودة!$C$96:$C$125)),ROW()-ROW(H109)+1)),مسودة!H97:'مسودة'!H$125)),0))</f>
        <v>18</v>
      </c>
      <c r="I109" s="33">
        <f t="array" ref="I109">IF($C$108="","",IFERROR(MAX(IF((ROW(مسودة!$C$96:$C$125)=SMALL(IF((ROW(مسودة!$C$96:$C$125)*(مسودة!$C$96:$C$125=$C$108)),ROW(مسودة!$C$96:$C$125)),ROW()-ROW(I109)+1)),مسودة!I97:'مسودة'!I$125)),0))</f>
        <v>42</v>
      </c>
      <c r="J109" s="33">
        <f t="array" ref="J109">IF($C$108="","",IFERROR(MAX(IF((ROW(مسودة!$C$96:$C$125)=SMALL(IF((ROW(مسودة!$C$96:$C$125)*(مسودة!$C$96:$C$125=$C$108)),ROW(مسودة!$C$96:$C$125)),ROW()-ROW(J109)+1)),مسودة!J97:'مسودة'!J$125)),0))</f>
        <v>26</v>
      </c>
      <c r="K109" s="33">
        <f t="array" ref="K109">IF($C$108="","",IFERROR(MAX(IF((ROW(مسودة!$C$96:$C$125)=SMALL(IF((ROW(مسودة!$C$96:$C$125)*(مسودة!$C$96:$C$125=$C$108)),ROW(مسودة!$C$96:$C$125)),ROW()-ROW(K109)+1)),مسودة!K97:'مسودة'!K$125)),0))</f>
        <v>33</v>
      </c>
      <c r="L109" s="33">
        <f t="array" ref="L109">IF($C$108="","",IFERROR(MAX(IF((ROW(مسودة!$C$96:$C$125)=SMALL(IF((ROW(مسودة!$C$96:$C$125)*(مسودة!$C$96:$C$125=$C$108)),ROW(مسودة!$C$96:$C$125)),ROW()-ROW(L109)+1)),مسودة!L97:'مسودة'!L$125)),0))</f>
        <v>59</v>
      </c>
      <c r="M109" s="33">
        <f t="array" ref="M109">IF($C$108="","",IFERROR(MAX(IF((ROW(مسودة!$C$96:$C$125)=SMALL(IF((ROW(مسودة!$C$96:$C$125)*(مسودة!$C$96:$C$125=$C$108)),ROW(مسودة!$C$96:$C$125)),ROW()-ROW(M109)+1)),مسودة!M97:'مسودة'!M$125)),0))</f>
        <v>15</v>
      </c>
      <c r="N109" s="33">
        <f t="array" ref="N109">IF($C$108="","",IFERROR(MAX(IF((ROW(مسودة!$C$96:$C$125)=SMALL(IF((ROW(مسودة!$C$96:$C$125)*(مسودة!$C$96:$C$125=$C$108)),ROW(مسودة!$C$96:$C$125)),ROW()-ROW(N109)+1)),مسودة!N97:'مسودة'!N$125)),0))</f>
        <v>1</v>
      </c>
      <c r="O109" s="33">
        <f t="array" ref="O109">IF($C$108="","",IFERROR(MAX(IF((ROW(مسودة!$C$96:$C$125)=SMALL(IF((ROW(مسودة!$C$96:$C$125)*(مسودة!$C$96:$C$125=$C$108)),ROW(مسودة!$C$96:$C$125)),ROW()-ROW(O109)+1)),مسودة!O97:'مسودة'!O$125)),0))</f>
        <v>16</v>
      </c>
      <c r="P109" s="33">
        <f t="array" ref="P109">IF($C$108="","",IFERROR(MAX(IF((ROW(مسودة!$C$96:$C$125)=SMALL(IF((ROW(مسودة!$C$96:$C$125)*(مسودة!$C$96:$C$125=$C$108)),ROW(مسودة!$C$96:$C$125)),ROW()-ROW(P109)+1)),مسودة!P97:'مسودة'!P$125)),0))</f>
        <v>13</v>
      </c>
      <c r="Q109" s="33">
        <f t="array" ref="Q109">IF($C$108="","",IFERROR(MAX(IF((ROW(مسودة!$C$96:$C$125)=SMALL(IF((ROW(مسودة!$C$96:$C$125)*(مسودة!$C$96:$C$125=$C$108)),ROW(مسودة!$C$96:$C$125)),ROW()-ROW(Q109)+1)),مسودة!Q97:'مسودة'!Q$125)),0))</f>
        <v>17</v>
      </c>
      <c r="R109" s="33">
        <f t="array" ref="R109">IF($C$108="","",IFERROR(MAX(IF((ROW(مسودة!$C$96:$C$125)=SMALL(IF((ROW(مسودة!$C$96:$C$125)*(مسودة!$C$96:$C$125=$C$108)),ROW(مسودة!$C$96:$C$125)),ROW()-ROW(R109)+1)),مسودة!R97:'مسودة'!R$125)),0))</f>
        <v>30</v>
      </c>
      <c r="S109" s="33">
        <f t="array" ref="S109">IF($C$108="","",IFERROR(MAX(IF((ROW(مسودة!$C$96:$C$125)=SMALL(IF((ROW(مسودة!$C$96:$C$125)*(مسودة!$C$96:$C$125=$C$108)),ROW(مسودة!$C$96:$C$125)),ROW()-ROW(S109)+1)),مسودة!S97:'مسودة'!S$125)),0))</f>
        <v>11</v>
      </c>
      <c r="T109" s="33">
        <f t="array" ref="T109">IF($C$108="","",IFERROR(MAX(IF((ROW(مسودة!$C$96:$C$125)=SMALL(IF((ROW(مسودة!$C$96:$C$125)*(مسودة!$C$96:$C$125=$C$108)),ROW(مسودة!$C$96:$C$125)),ROW()-ROW(T109)+1)),مسودة!T97:'مسودة'!T$125)),0))</f>
        <v>4</v>
      </c>
      <c r="U109" s="33">
        <f t="array" ref="U109">IF($C$108="","",IFERROR(MAX(IF((ROW(مسودة!$C$96:$C$125)=SMALL(IF((ROW(مسودة!$C$96:$C$125)*(مسودة!$C$96:$C$125=$C$108)),ROW(مسودة!$C$96:$C$125)),ROW()-ROW(U109)+1)),مسودة!U97:'مسودة'!U$125)),0))</f>
        <v>15</v>
      </c>
      <c r="V109" s="33">
        <f t="array" ref="V109">IF($C$108="","",IFERROR(MAX(IF((ROW(مسودة!$C$96:$C$125)=SMALL(IF((ROW(مسودة!$C$96:$C$125)*(مسودة!$C$96:$C$125=$C$108)),ROW(مسودة!$C$96:$C$125)),ROW()-ROW(V109)+1)),مسودة!V97:'مسودة'!V$125)),0))</f>
        <v>15</v>
      </c>
      <c r="W109" s="33">
        <f t="array" ref="W109">IF($C$108="","",IFERROR(MAX(IF((ROW(مسودة!$C$96:$C$125)=SMALL(IF((ROW(مسودة!$C$96:$C$125)*(مسودة!$C$96:$C$125=$C$108)),ROW(مسودة!$C$96:$C$125)),ROW()-ROW(W109)+1)),مسودة!W97:'مسودة'!W$125)),0))</f>
        <v>11</v>
      </c>
      <c r="X109" s="33">
        <f t="array" ref="X109">IF($C$108="","",IFERROR(MAX(IF((ROW(مسودة!$C$96:$C$125)=SMALL(IF((ROW(مسودة!$C$96:$C$125)*(مسودة!$C$96:$C$125=$C$108)),ROW(مسودة!$C$96:$C$125)),ROW()-ROW(X109)+1)),مسودة!X97:'مسودة'!X$125)),0))</f>
        <v>26</v>
      </c>
      <c r="Y109" s="33">
        <f t="array" ref="Y109">IF($C$108="","",IFERROR(MAX(IF((ROW(مسودة!$C$96:$C$125)=SMALL(IF((ROW(مسودة!$C$96:$C$125)*(مسودة!$C$96:$C$125=$C$108)),ROW(مسودة!$C$96:$C$125)),ROW()-ROW(Y109)+1)),مسودة!Y97:'مسودة'!Y$125)),0))</f>
        <v>1</v>
      </c>
      <c r="Z109" s="33">
        <f t="array" ref="Z109">IF($C$108="","",IFERROR(MAX(IF((ROW(مسودة!$C$96:$C$125)=SMALL(IF((ROW(مسودة!$C$96:$C$125)*(مسودة!$C$96:$C$125=$C$108)),ROW(مسودة!$C$96:$C$125)),ROW()-ROW(Z109)+1)),مسودة!Z97:'مسودة'!Z$125)),0))</f>
        <v>7</v>
      </c>
      <c r="AA109" s="33">
        <f t="array" ref="AA109">IF($C$108="","",IFERROR(MAX(IF((ROW(مسودة!$C$96:$C$125)=SMALL(IF((ROW(مسودة!$C$96:$C$125)*(مسودة!$C$96:$C$125=$C$108)),ROW(مسودة!$C$96:$C$125)),ROW()-ROW(AA109)+1)),مسودة!AA97:'مسودة'!AA$125)),0))</f>
        <v>8</v>
      </c>
      <c r="AB109" s="33">
        <f t="array" ref="AB109">IF($C$108="","",IFERROR(MAX(IF((ROW(مسودة!$C$96:$C$125)=SMALL(IF((ROW(مسودة!$C$96:$C$125)*(مسودة!$C$96:$C$125=$C$108)),ROW(مسودة!$C$96:$C$125)),ROW()-ROW(AB109)+1)),مسودة!AB97:'مسودة'!AB$125)),0))</f>
        <v>11</v>
      </c>
      <c r="AC109" s="33">
        <f t="array" ref="AC109">IF($C$108="","",IFERROR(MAX(IF((ROW(مسودة!$C$96:$C$125)=SMALL(IF((ROW(مسودة!$C$96:$C$125)*(مسودة!$C$96:$C$125=$C$108)),ROW(مسودة!$C$96:$C$125)),ROW()-ROW(AC109)+1)),مسودة!AC97:'مسودة'!AC$125)),0))</f>
        <v>16</v>
      </c>
      <c r="AD109" s="33">
        <f t="array" ref="AD109">IF($C$108="","",IFERROR(MAX(IF((ROW(مسودة!$C$96:$C$125)=SMALL(IF((ROW(مسودة!$C$96:$C$125)*(مسودة!$C$96:$C$125=$C$108)),ROW(مسودة!$C$96:$C$125)),ROW()-ROW(AD109)+1)),مسودة!AD97:'مسودة'!AD$125)),0))</f>
        <v>27</v>
      </c>
      <c r="AE109" s="33">
        <f t="array" ref="AE109">IF($C$108="","",IFERROR(MAX(IF((ROW(مسودة!$C$96:$C$125)=SMALL(IF((ROW(مسودة!$C$96:$C$125)*(مسودة!$C$96:$C$125=$C$108)),ROW(مسودة!$C$96:$C$125)),ROW()-ROW(AE109)+1)),مسودة!AE97:'مسودة'!AE$125)),0))</f>
        <v>5</v>
      </c>
      <c r="AF109" s="33">
        <f t="array" ref="AF109">IF($C$108="","",IFERROR(MAX(IF((ROW(مسودة!$C$96:$C$125)=SMALL(IF((ROW(مسودة!$C$96:$C$125)*(مسودة!$C$96:$C$125=$C$108)),ROW(مسودة!$C$96:$C$125)),ROW()-ROW(AF109)+1)),مسودة!AF97:'مسودة'!AF$125)),0))</f>
        <v>15</v>
      </c>
      <c r="AG109" s="33">
        <f t="array" ref="AG109">IF($C$108="","",IFERROR(MAX(IF((ROW(مسودة!$C$96:$C$125)=SMALL(IF((ROW(مسودة!$C$96:$C$125)*(مسودة!$C$96:$C$125=$C$108)),ROW(مسودة!$C$96:$C$125)),ROW()-ROW(AG109)+1)),مسودة!AG97:'مسودة'!AG$125)),0))</f>
        <v>20</v>
      </c>
      <c r="AH109" s="33">
        <f t="array" ref="AH109">IF($C$108="","",IFERROR(MAX(IF((ROW(مسودة!$C$96:$C$125)=SMALL(IF((ROW(مسودة!$C$96:$C$125)*(مسودة!$C$96:$C$125=$C$108)),ROW(مسودة!$C$96:$C$125)),ROW()-ROW(AH109)+1)),مسودة!AH97:'مسودة'!AH$125)),0))</f>
        <v>8</v>
      </c>
      <c r="AI109" s="33">
        <f t="array" ref="AI109">IF($C$108="","",IFERROR(MAX(IF((ROW(مسودة!$C$96:$C$125)=SMALL(IF((ROW(مسودة!$C$96:$C$125)*(مسودة!$C$96:$C$125=$C$108)),ROW(مسودة!$C$96:$C$125)),ROW()-ROW(AI109)+1)),مسودة!AI97:'مسودة'!AI$125)),0))</f>
        <v>5</v>
      </c>
      <c r="AJ109" s="33">
        <f t="array" ref="AJ109">IF($C$108="","",IFERROR(MAX(IF((ROW(مسودة!$C$96:$C$125)=SMALL(IF((ROW(مسودة!$C$96:$C$125)*(مسودة!$C$96:$C$125=$C$108)),ROW(مسودة!$C$96:$C$125)),ROW()-ROW(AJ109)+1)),مسودة!AJ97:'مسودة'!AJ$125)),0))</f>
        <v>13</v>
      </c>
      <c r="AK109" s="33">
        <f t="array" ref="AK109">IF($C$108="","",IFERROR(MAX(IF((ROW(مسودة!$C$96:$C$125)=SMALL(IF((ROW(مسودة!$C$96:$C$125)*(مسودة!$C$96:$C$125=$C$108)),ROW(مسودة!$C$96:$C$125)),ROW()-ROW(AK109)+1)),مسودة!AK97:'مسودة'!AK$125)),0))</f>
        <v>3</v>
      </c>
      <c r="AL109" s="33">
        <f t="array" ref="AL109">IF($C$108="","",IFERROR(MAX(IF((ROW(مسودة!$C$96:$C$125)=SMALL(IF((ROW(مسودة!$C$96:$C$125)*(مسودة!$C$96:$C$125=$C$108)),ROW(مسودة!$C$96:$C$125)),ROW()-ROW(AL109)+1)),مسودة!AL97:'مسودة'!AL$125)),0))</f>
        <v>4</v>
      </c>
      <c r="AM109" s="33">
        <f t="array" ref="AM109">IF($C$108="","",IFERROR(MAX(IF((ROW(مسودة!$C$96:$C$125)=SMALL(IF((ROW(مسودة!$C$96:$C$125)*(مسودة!$C$96:$C$125=$C$108)),ROW(مسودة!$C$96:$C$125)),ROW()-ROW(AM109)+1)),مسودة!AM97:'مسودة'!AM$125)),0))</f>
        <v>7</v>
      </c>
      <c r="AN109" s="46"/>
      <c r="AO109" s="46"/>
      <c r="AP109" s="48"/>
      <c r="AQ109" s="41"/>
      <c r="AR109" s="41"/>
      <c r="AS109" s="41"/>
      <c r="AT109" s="41"/>
      <c r="AU109" s="96"/>
    </row>
    <row r="110" spans="2:47" ht="36" customHeight="1" thickBot="1">
      <c r="B110" s="40"/>
      <c r="C110" s="85"/>
      <c r="D110" s="43"/>
      <c r="E110" s="43"/>
      <c r="F110" s="14" t="s">
        <v>32</v>
      </c>
      <c r="G110" s="33">
        <f t="array" ref="G110">IF($C$108="","",IFERROR(MAX(IF((ROW(مسودة!$C$96:$C$125)=SMALL(IF((ROW(مسودة!$C$96:$C$125)*(مسودة!$C$96:$C$125=$C$108)),ROW(مسودة!$C$96:$C$125)),ROW()-ROW(G110)+1)),مسودة!G98:'مسودة'!G$125)),0))</f>
        <v>49</v>
      </c>
      <c r="H110" s="33">
        <f t="array" ref="H110">IF($C$108="","",IFERROR(MAX(IF((ROW(مسودة!$C$96:$C$125)=SMALL(IF((ROW(مسودة!$C$96:$C$125)*(مسودة!$C$96:$C$125=$C$108)),ROW(مسودة!$C$96:$C$125)),ROW()-ROW(H110)+1)),مسودة!H98:'مسودة'!H$125)),0))</f>
        <v>72</v>
      </c>
      <c r="I110" s="33">
        <f t="array" ref="I110">IF($C$108="","",IFERROR(MAX(IF((ROW(مسودة!$C$96:$C$125)=SMALL(IF((ROW(مسودة!$C$96:$C$125)*(مسودة!$C$96:$C$125=$C$108)),ROW(مسودة!$C$96:$C$125)),ROW()-ROW(I110)+1)),مسودة!I98:'مسودة'!I$125)),0))</f>
        <v>121</v>
      </c>
      <c r="J110" s="33">
        <f t="array" ref="J110">IF($C$108="","",IFERROR(MAX(IF((ROW(مسودة!$C$96:$C$125)=SMALL(IF((ROW(مسودة!$C$96:$C$125)*(مسودة!$C$96:$C$125=$C$108)),ROW(مسودة!$C$96:$C$125)),ROW()-ROW(J110)+1)),مسودة!J98:'مسودة'!J$125)),0))</f>
        <v>53</v>
      </c>
      <c r="K110" s="33">
        <f t="array" ref="K110">IF($C$108="","",IFERROR(MAX(IF((ROW(مسودة!$C$96:$C$125)=SMALL(IF((ROW(مسودة!$C$96:$C$125)*(مسودة!$C$96:$C$125=$C$108)),ROW(مسودة!$C$96:$C$125)),ROW()-ROW(K110)+1)),مسودة!K98:'مسودة'!K$125)),0))</f>
        <v>56</v>
      </c>
      <c r="L110" s="33">
        <f t="array" ref="L110">IF($C$108="","",IFERROR(MAX(IF((ROW(مسودة!$C$96:$C$125)=SMALL(IF((ROW(مسودة!$C$96:$C$125)*(مسودة!$C$96:$C$125=$C$108)),ROW(مسودة!$C$96:$C$125)),ROW()-ROW(L110)+1)),مسودة!L98:'مسودة'!L$125)),0))</f>
        <v>109</v>
      </c>
      <c r="M110" s="33">
        <f t="array" ref="M110">IF($C$108="","",IFERROR(MAX(IF((ROW(مسودة!$C$96:$C$125)=SMALL(IF((ROW(مسودة!$C$96:$C$125)*(مسودة!$C$96:$C$125=$C$108)),ROW(مسودة!$C$96:$C$125)),ROW()-ROW(M110)+1)),مسودة!M98:'مسودة'!M$125)),0))</f>
        <v>27</v>
      </c>
      <c r="N110" s="33">
        <f t="array" ref="N110">IF($C$108="","",IFERROR(MAX(IF((ROW(مسودة!$C$96:$C$125)=SMALL(IF((ROW(مسودة!$C$96:$C$125)*(مسودة!$C$96:$C$125=$C$108)),ROW(مسودة!$C$96:$C$125)),ROW()-ROW(N110)+1)),مسودة!N98:'مسودة'!N$125)),0))</f>
        <v>16</v>
      </c>
      <c r="O110" s="33">
        <f t="array" ref="O110">IF($C$108="","",IFERROR(MAX(IF((ROW(مسودة!$C$96:$C$125)=SMALL(IF((ROW(مسودة!$C$96:$C$125)*(مسودة!$C$96:$C$125=$C$108)),ROW(مسودة!$C$96:$C$125)),ROW()-ROW(O110)+1)),مسودة!O98:'مسودة'!O$125)),0))</f>
        <v>0</v>
      </c>
      <c r="P110" s="33">
        <f t="array" ref="P110">IF($C$108="","",IFERROR(MAX(IF((ROW(مسودة!$C$96:$C$125)=SMALL(IF((ROW(مسودة!$C$96:$C$125)*(مسودة!$C$96:$C$125=$C$108)),ROW(مسودة!$C$96:$C$125)),ROW()-ROW(P110)+1)),مسودة!P98:'مسودة'!P$125)),0))</f>
        <v>28</v>
      </c>
      <c r="Q110" s="33">
        <f t="array" ref="Q110">IF($C$108="","",IFERROR(MAX(IF((ROW(مسودة!$C$96:$C$125)=SMALL(IF((ROW(مسودة!$C$96:$C$125)*(مسودة!$C$96:$C$125=$C$108)),ROW(مسودة!$C$96:$C$125)),ROW()-ROW(Q110)+1)),مسودة!Q98:'مسودة'!Q$125)),0))</f>
        <v>32</v>
      </c>
      <c r="R110" s="33">
        <f t="array" ref="R110">IF($C$108="","",IFERROR(MAX(IF((ROW(مسودة!$C$96:$C$125)=SMALL(IF((ROW(مسودة!$C$96:$C$125)*(مسودة!$C$96:$C$125=$C$108)),ROW(مسودة!$C$96:$C$125)),ROW()-ROW(R110)+1)),مسودة!R98:'مسودة'!R$125)),0))</f>
        <v>60</v>
      </c>
      <c r="S110" s="33">
        <f t="array" ref="S110">IF($C$108="","",IFERROR(MAX(IF((ROW(مسودة!$C$96:$C$125)=SMALL(IF((ROW(مسودة!$C$96:$C$125)*(مسودة!$C$96:$C$125=$C$108)),ROW(مسودة!$C$96:$C$125)),ROW()-ROW(S110)+1)),مسودة!S98:'مسودة'!S$125)),0))</f>
        <v>25</v>
      </c>
      <c r="T110" s="33">
        <f t="array" ref="T110">IF($C$108="","",IFERROR(MAX(IF((ROW(مسودة!$C$96:$C$125)=SMALL(IF((ROW(مسودة!$C$96:$C$125)*(مسودة!$C$96:$C$125=$C$108)),ROW(مسودة!$C$96:$C$125)),ROW()-ROW(T110)+1)),مسودة!T98:'مسودة'!T$125)),0))</f>
        <v>7</v>
      </c>
      <c r="U110" s="33">
        <f t="array" ref="U110">IF($C$108="","",IFERROR(MAX(IF((ROW(مسودة!$C$96:$C$125)=SMALL(IF((ROW(مسودة!$C$96:$C$125)*(مسودة!$C$96:$C$125=$C$108)),ROW(مسودة!$C$96:$C$125)),ROW()-ROW(U110)+1)),مسودة!U98:'مسودة'!U$125)),0))</f>
        <v>0</v>
      </c>
      <c r="V110" s="33">
        <f t="array" ref="V110">IF($C$108="","",IFERROR(MAX(IF((ROW(مسودة!$C$96:$C$125)=SMALL(IF((ROW(مسودة!$C$96:$C$125)*(مسودة!$C$96:$C$125=$C$108)),ROW(مسودة!$C$96:$C$125)),ROW()-ROW(V110)+1)),مسودة!V98:'مسودة'!V$125)),0))</f>
        <v>28</v>
      </c>
      <c r="W110" s="33">
        <f t="array" ref="W110">IF($C$108="","",IFERROR(MAX(IF((ROW(مسودة!$C$96:$C$125)=SMALL(IF((ROW(مسودة!$C$96:$C$125)*(مسودة!$C$96:$C$125=$C$108)),ROW(مسودة!$C$96:$C$125)),ROW()-ROW(W110)+1)),مسودة!W98:'مسودة'!W$125)),0))</f>
        <v>19</v>
      </c>
      <c r="X110" s="33">
        <f t="array" ref="X110">IF($C$108="","",IFERROR(MAX(IF((ROW(مسودة!$C$96:$C$125)=SMALL(IF((ROW(مسودة!$C$96:$C$125)*(مسودة!$C$96:$C$125=$C$108)),ROW(مسودة!$C$96:$C$125)),ROW()-ROW(X110)+1)),مسودة!X98:'مسودة'!X$125)),0))</f>
        <v>0</v>
      </c>
      <c r="Y110" s="33">
        <f t="array" ref="Y110">IF($C$108="","",IFERROR(MAX(IF((ROW(مسودة!$C$96:$C$125)=SMALL(IF((ROW(مسودة!$C$96:$C$125)*(مسودة!$C$96:$C$125=$C$108)),ROW(مسودة!$C$96:$C$125)),ROW()-ROW(Y110)+1)),مسودة!Y98:'مسودة'!Y$125)),0))</f>
        <v>4</v>
      </c>
      <c r="Z110" s="33">
        <f t="array" ref="Z110">IF($C$108="","",IFERROR(MAX(IF((ROW(مسودة!$C$96:$C$125)=SMALL(IF((ROW(مسودة!$C$96:$C$125)*(مسودة!$C$96:$C$125=$C$108)),ROW(مسودة!$C$96:$C$125)),ROW()-ROW(Z110)+1)),مسودة!Z98:'مسودة'!Z$125)),0))</f>
        <v>20</v>
      </c>
      <c r="AA110" s="33">
        <f t="array" ref="AA110">IF($C$108="","",IFERROR(MAX(IF((ROW(مسودة!$C$96:$C$125)=SMALL(IF((ROW(مسودة!$C$96:$C$125)*(مسودة!$C$96:$C$125=$C$108)),ROW(مسودة!$C$96:$C$125)),ROW()-ROW(AA110)+1)),مسودة!AA98:'مسودة'!AA$125)),0))</f>
        <v>0</v>
      </c>
      <c r="AB110" s="33">
        <f t="array" ref="AB110">IF($C$108="","",IFERROR(MAX(IF((ROW(مسودة!$C$96:$C$125)=SMALL(IF((ROW(مسودة!$C$96:$C$125)*(مسودة!$C$96:$C$125=$C$108)),ROW(مسودة!$C$96:$C$125)),ROW()-ROW(AB110)+1)),مسودة!AB98:'مسودة'!AB$125)),0))</f>
        <v>21</v>
      </c>
      <c r="AC110" s="33">
        <f t="array" ref="AC110">IF($C$108="","",IFERROR(MAX(IF((ROW(مسودة!$C$96:$C$125)=SMALL(IF((ROW(مسودة!$C$96:$C$125)*(مسودة!$C$96:$C$125=$C$108)),ROW(مسودة!$C$96:$C$125)),ROW()-ROW(AC110)+1)),مسودة!AC98:'مسودة'!AC$125)),0))</f>
        <v>25</v>
      </c>
      <c r="AD110" s="33">
        <f t="array" ref="AD110">IF($C$108="","",IFERROR(MAX(IF((ROW(مسودة!$C$96:$C$125)=SMALL(IF((ROW(مسودة!$C$96:$C$125)*(مسودة!$C$96:$C$125=$C$108)),ROW(مسودة!$C$96:$C$125)),ROW()-ROW(AD110)+1)),مسودة!AD98:'مسودة'!AD$125)),0))</f>
        <v>46</v>
      </c>
      <c r="AE110" s="33">
        <f t="array" ref="AE110">IF($C$108="","",IFERROR(MAX(IF((ROW(مسودة!$C$96:$C$125)=SMALL(IF((ROW(مسودة!$C$96:$C$125)*(مسودة!$C$96:$C$125=$C$108)),ROW(مسودة!$C$96:$C$125)),ROW()-ROW(AE110)+1)),مسودة!AE98:'مسودة'!AE$125)),0))</f>
        <v>15</v>
      </c>
      <c r="AF110" s="33">
        <f t="array" ref="AF110">IF($C$108="","",IFERROR(MAX(IF((ROW(مسودة!$C$96:$C$125)=SMALL(IF((ROW(مسودة!$C$96:$C$125)*(مسودة!$C$96:$C$125=$C$108)),ROW(مسودة!$C$96:$C$125)),ROW()-ROW(AF110)+1)),مسودة!AF98:'مسودة'!AF$125)),0))</f>
        <v>25</v>
      </c>
      <c r="AG110" s="33">
        <f t="array" ref="AG110">IF($C$108="","",IFERROR(MAX(IF((ROW(مسودة!$C$96:$C$125)=SMALL(IF((ROW(مسودة!$C$96:$C$125)*(مسودة!$C$96:$C$125=$C$108)),ROW(مسودة!$C$96:$C$125)),ROW()-ROW(AG110)+1)),مسودة!AG98:'مسودة'!AG$125)),0))</f>
        <v>40</v>
      </c>
      <c r="AH110" s="33">
        <f t="array" ref="AH110">IF($C$108="","",IFERROR(MAX(IF((ROW(مسودة!$C$96:$C$125)=SMALL(IF((ROW(مسودة!$C$96:$C$125)*(مسودة!$C$96:$C$125=$C$108)),ROW(مسودة!$C$96:$C$125)),ROW()-ROW(AH110)+1)),مسودة!AH98:'مسودة'!AH$125)),0))</f>
        <v>16</v>
      </c>
      <c r="AI110" s="33">
        <f t="array" ref="AI110">IF($C$108="","",IFERROR(MAX(IF((ROW(مسودة!$C$96:$C$125)=SMALL(IF((ROW(مسودة!$C$96:$C$125)*(مسودة!$C$96:$C$125=$C$108)),ROW(مسودة!$C$96:$C$125)),ROW()-ROW(AI110)+1)),مسودة!AI98:'مسودة'!AI$125)),0))</f>
        <v>12</v>
      </c>
      <c r="AJ110" s="33">
        <f t="array" ref="AJ110">IF($C$108="","",IFERROR(MAX(IF((ROW(مسودة!$C$96:$C$125)=SMALL(IF((ROW(مسودة!$C$96:$C$125)*(مسودة!$C$96:$C$125=$C$108)),ROW(مسودة!$C$96:$C$125)),ROW()-ROW(AJ110)+1)),مسودة!AJ98:'مسودة'!AJ$125)),0))</f>
        <v>0</v>
      </c>
      <c r="AK110" s="33">
        <f t="array" ref="AK110">IF($C$108="","",IFERROR(MAX(IF((ROW(مسودة!$C$96:$C$125)=SMALL(IF((ROW(مسودة!$C$96:$C$125)*(مسودة!$C$96:$C$125=$C$108)),ROW(مسودة!$C$96:$C$125)),ROW()-ROW(AK110)+1)),مسودة!AK98:'مسودة'!AK$125)),0))</f>
        <v>9</v>
      </c>
      <c r="AL110" s="33">
        <f t="array" ref="AL110">IF($C$108="","",IFERROR(MAX(IF((ROW(مسودة!$C$96:$C$125)=SMALL(IF((ROW(مسودة!$C$96:$C$125)*(مسودة!$C$96:$C$125=$C$108)),ROW(مسودة!$C$96:$C$125)),ROW()-ROW(AL110)+1)),مسودة!AL98:'مسودة'!AL$125)),0))</f>
        <v>13</v>
      </c>
      <c r="AM110" s="33">
        <f t="array" ref="AM110">IF($C$108="","",IFERROR(MAX(IF((ROW(مسودة!$C$96:$C$125)=SMALL(IF((ROW(مسودة!$C$96:$C$125)*(مسودة!$C$96:$C$125=$C$108)),ROW(مسودة!$C$96:$C$125)),ROW()-ROW(AM110)+1)),مسودة!AM98:'مسودة'!AM$125)),0))</f>
        <v>22</v>
      </c>
      <c r="AN110" s="32">
        <f t="array" ref="AN110">IF($C$108="","",IFERROR(MAX(IF((ROW(مسودة!$C$96:$C$125)=SMALL(IF((ROW(مسودة!$C$96:$C$125)*(مسودة!$C$96:$C$125=$C$108)),ROW(مسودة!$C$96:$C$125)),ROW()-ROW(AN110)+1)),مسودة!AN98:AN$125)),0))</f>
        <v>0</v>
      </c>
      <c r="AO110" s="32">
        <f t="array" ref="AO110">IF($C$108="","",IFERROR(MAX(IF((ROW(مسودة!$C$96:$C$125)=SMALL(IF((ROW(مسودة!$C$96:$C$125)*(مسودة!$C$96:$C$125=$C$108)),ROW(مسودة!$C$96:$C$125)),ROW()-ROW(AO110)+1)),مسودة!AO98:AO$125)),0))</f>
        <v>0</v>
      </c>
      <c r="AP110" s="32" t="str">
        <f>IF(AO110&lt;50,"   ",IF(AO110&lt;65,"مقبول",IF(AO110&lt;75,"جيد",IF(AO110&lt;85,"جيدجداً",IF(AO110&lt;=100,"ممتاز","")))))</f>
        <v xml:space="preserve">   </v>
      </c>
      <c r="AQ110" s="41"/>
      <c r="AR110" s="41"/>
      <c r="AS110" s="41"/>
      <c r="AT110" s="41"/>
      <c r="AU110" s="97"/>
    </row>
    <row r="111" spans="2:47" ht="28.5" customHeight="1" thickBot="1">
      <c r="B111" s="40">
        <f t="shared" ref="B111" si="10">B108+1</f>
        <v>25</v>
      </c>
      <c r="C111" s="90">
        <f t="array" ref="C111">IF(ISERROR(INDEX(مسودة!$C$96:$AV$125,SMALL(IF((مسودة!$AU$96:$AU$125="راسب"),ROW(مسودة!$C$96:$AV$125)-MIN(ROW(مسودة!$C$96:$AV$125))+1,""),ROW(A5)),COLUMN(A5))),"",INDEX(مسودة!$C$96:$AV$125,SMALL(IF((مسودة!$AU$96:$AU$125="راسب"),ROW(مسودة!$C$96:$AV$125)-MIN(ROW(مسودة!$C$96:$AV$125))+1,""),ROW(A5)),COLUMN(A5)))</f>
        <v>636</v>
      </c>
      <c r="D111" s="87" t="str">
        <f>IF(C111&lt;&gt;"",VLOOKUP(C111,مسودة!$C$96:$D$125,2,0),"")</f>
        <v xml:space="preserve">خالد عزيز </v>
      </c>
      <c r="E111" s="87">
        <f>IF(C111&lt;&gt;"",VLOOKUP(C111,مسودة!$C$96:$E$125,3,0),"")</f>
        <v>238</v>
      </c>
      <c r="F111" s="11" t="s">
        <v>30</v>
      </c>
      <c r="G111" s="33">
        <f t="array" ref="G111">IF($C$111="","",IFERROR(MAX(IF((ROW(مسودة!$C$96:$C$125)=SMALL(IF((ROW(مسودة!$C$96:$C$125)*(مسودة!$C$96:$C$125=$C$111)),ROW(مسودة!$C$96:$C$125)),ROW()-ROW(G111)+1)),مسودة!G96:'مسودة'!G$125)),0))</f>
        <v>17</v>
      </c>
      <c r="H111" s="33">
        <f t="array" ref="H111">IF($C$111="","",IFERROR(MAX(IF((ROW(مسودة!$C$96:$C$125)=SMALL(IF((ROW(مسودة!$C$96:$C$125)*(مسودة!$C$96:$C$125=$C$111)),ROW(مسودة!$C$96:$C$125)),ROW()-ROW(H111)+1)),مسودة!H96:'مسودة'!H$125)),0))</f>
        <v>33</v>
      </c>
      <c r="I111" s="33">
        <f t="array" ref="I111">IF($C$111="","",IFERROR(MAX(IF((ROW(مسودة!$C$96:$C$125)=SMALL(IF((ROW(مسودة!$C$96:$C$125)*(مسودة!$C$96:$C$125=$C$111)),ROW(مسودة!$C$96:$C$125)),ROW()-ROW(I111)+1)),مسودة!I96:'مسودة'!I$125)),0))</f>
        <v>50</v>
      </c>
      <c r="J111" s="33">
        <f t="array" ref="J111">IF($C$111="","",IFERROR(MAX(IF((ROW(مسودة!$C$96:$C$125)=SMALL(IF((ROW(مسودة!$C$96:$C$125)*(مسودة!$C$96:$C$125=$C$111)),ROW(مسودة!$C$96:$C$125)),ROW()-ROW(J111)+1)),مسودة!J96:'مسودة'!J$125)),0))</f>
        <v>26</v>
      </c>
      <c r="K111" s="33">
        <f t="array" ref="K111">IF($C$111="","",IFERROR(MAX(IF((ROW(مسودة!$C$96:$C$125)=SMALL(IF((ROW(مسودة!$C$96:$C$125)*(مسودة!$C$96:$C$125=$C$111)),ROW(مسودة!$C$96:$C$125)),ROW()-ROW(K111)+1)),مسودة!K96:'مسودة'!K$125)),0))</f>
        <v>26</v>
      </c>
      <c r="L111" s="33">
        <f t="array" ref="L111">IF($C$111="","",IFERROR(MAX(IF((ROW(مسودة!$C$96:$C$125)=SMALL(IF((ROW(مسودة!$C$96:$C$125)*(مسودة!$C$96:$C$125=$C$111)),ROW(مسودة!$C$96:$C$125)),ROW()-ROW(L111)+1)),مسودة!L96:'مسودة'!L$125)),0))</f>
        <v>52</v>
      </c>
      <c r="M111" s="33">
        <f t="array" ref="M111">IF($C$111="","",IFERROR(MAX(IF((ROW(مسودة!$C$96:$C$125)=SMALL(IF((ROW(مسودة!$C$96:$C$125)*(مسودة!$C$96:$C$125=$C$111)),ROW(مسودة!$C$96:$C$125)),ROW()-ROW(M111)+1)),مسودة!M96:'مسودة'!M$125)),0))</f>
        <v>12</v>
      </c>
      <c r="N111" s="33">
        <f t="array" ref="N111">IF($C$111="","",IFERROR(MAX(IF((ROW(مسودة!$C$96:$C$125)=SMALL(IF((ROW(مسودة!$C$96:$C$125)*(مسودة!$C$96:$C$125=$C$111)),ROW(مسودة!$C$96:$C$125)),ROW()-ROW(N111)+1)),مسودة!N96:'مسودة'!N$125)),0))</f>
        <v>15</v>
      </c>
      <c r="O111" s="33">
        <f t="array" ref="O111">IF($C$111="","",IFERROR(MAX(IF((ROW(مسودة!$C$96:$C$125)=SMALL(IF((ROW(مسودة!$C$96:$C$125)*(مسودة!$C$96:$C$125=$C$111)),ROW(مسودة!$C$96:$C$125)),ROW()-ROW(O111)+1)),مسودة!O96:'مسودة'!O$125)),0))</f>
        <v>27</v>
      </c>
      <c r="P111" s="33">
        <f t="array" ref="P111">IF($C$111="","",IFERROR(MAX(IF((ROW(مسودة!$C$96:$C$125)=SMALL(IF((ROW(مسودة!$C$96:$C$125)*(مسودة!$C$96:$C$125=$C$111)),ROW(مسودة!$C$96:$C$125)),ROW()-ROW(P111)+1)),مسودة!P96:'مسودة'!P$125)),0))</f>
        <v>18</v>
      </c>
      <c r="Q111" s="33">
        <f t="array" ref="Q111">IF($C$111="","",IFERROR(MAX(IF((ROW(مسودة!$C$96:$C$125)=SMALL(IF((ROW(مسودة!$C$96:$C$125)*(مسودة!$C$96:$C$125=$C$111)),ROW(مسودة!$C$96:$C$125)),ROW()-ROW(Q111)+1)),مسودة!Q96:'مسودة'!Q$125)),0))</f>
        <v>15</v>
      </c>
      <c r="R111" s="33">
        <f t="array" ref="R111">IF($C$111="","",IFERROR(MAX(IF((ROW(مسودة!$C$96:$C$125)=SMALL(IF((ROW(مسودة!$C$96:$C$125)*(مسودة!$C$96:$C$125=$C$111)),ROW(مسودة!$C$96:$C$125)),ROW()-ROW(R111)+1)),مسودة!R96:'مسودة'!R$125)),0))</f>
        <v>33</v>
      </c>
      <c r="S111" s="33">
        <f t="array" ref="S111">IF($C$111="","",IFERROR(MAX(IF((ROW(مسودة!$C$96:$C$125)=SMALL(IF((ROW(مسودة!$C$96:$C$125)*(مسودة!$C$96:$C$125=$C$111)),ROW(مسودة!$C$96:$C$125)),ROW()-ROW(S111)+1)),مسودة!S96:'مسودة'!S$125)),0))</f>
        <v>11</v>
      </c>
      <c r="T111" s="33">
        <f t="array" ref="T111">IF($C$111="","",IFERROR(MAX(IF((ROW(مسودة!$C$96:$C$125)=SMALL(IF((ROW(مسودة!$C$96:$C$125)*(مسودة!$C$96:$C$125=$C$111)),ROW(مسودة!$C$96:$C$125)),ROW()-ROW(T111)+1)),مسودة!T96:'مسودة'!T$125)),0))</f>
        <v>11</v>
      </c>
      <c r="U111" s="33">
        <f t="array" ref="U111">IF($C$111="","",IFERROR(MAX(IF((ROW(مسودة!$C$96:$C$125)=SMALL(IF((ROW(مسودة!$C$96:$C$125)*(مسودة!$C$96:$C$125=$C$111)),ROW(مسودة!$C$96:$C$125)),ROW()-ROW(U111)+1)),مسودة!U96:'مسودة'!U$125)),0))</f>
        <v>22</v>
      </c>
      <c r="V111" s="33">
        <f t="array" ref="V111">IF($C$111="","",IFERROR(MAX(IF((ROW(مسودة!$C$96:$C$125)=SMALL(IF((ROW(مسودة!$C$96:$C$125)*(مسودة!$C$96:$C$125=$C$111)),ROW(مسودة!$C$96:$C$125)),ROW()-ROW(V111)+1)),مسودة!V96:'مسودة'!V$125)),0))</f>
        <v>17</v>
      </c>
      <c r="W111" s="33">
        <f t="array" ref="W111">IF($C$111="","",IFERROR(MAX(IF((ROW(مسودة!$C$96:$C$125)=SMALL(IF((ROW(مسودة!$C$96:$C$125)*(مسودة!$C$96:$C$125=$C$111)),ROW(مسودة!$C$96:$C$125)),ROW()-ROW(W111)+1)),مسودة!W96:'مسودة'!W$125)),0))</f>
        <v>18</v>
      </c>
      <c r="X111" s="33">
        <f t="array" ref="X111">IF($C$111="","",IFERROR(MAX(IF((ROW(مسودة!$C$96:$C$125)=SMALL(IF((ROW(مسودة!$C$96:$C$125)*(مسودة!$C$96:$C$125=$C$111)),ROW(مسودة!$C$96:$C$125)),ROW()-ROW(X111)+1)),مسودة!X96:'مسودة'!X$125)),0))</f>
        <v>35</v>
      </c>
      <c r="Y111" s="33">
        <f t="array" ref="Y111">IF($C$111="","",IFERROR(MAX(IF((ROW(مسودة!$C$96:$C$125)=SMALL(IF((ROW(مسودة!$C$96:$C$125)*(مسودة!$C$96:$C$125=$C$111)),ROW(مسودة!$C$96:$C$125)),ROW()-ROW(Y111)+1)),مسودة!Y96:'مسودة'!Y$125)),0))</f>
        <v>6</v>
      </c>
      <c r="Z111" s="33">
        <f t="array" ref="Z111">IF($C$111="","",IFERROR(MAX(IF((ROW(مسودة!$C$96:$C$125)=SMALL(IF((ROW(مسودة!$C$96:$C$125)*(مسودة!$C$96:$C$125=$C$111)),ROW(مسودة!$C$96:$C$125)),ROW()-ROW(Z111)+1)),مسودة!Z96:'مسودة'!Z$125)),0))</f>
        <v>15</v>
      </c>
      <c r="AA111" s="33">
        <f t="array" ref="AA111">IF($C$111="","",IFERROR(MAX(IF((ROW(مسودة!$C$96:$C$125)=SMALL(IF((ROW(مسودة!$C$96:$C$125)*(مسودة!$C$96:$C$125=$C$111)),ROW(مسودة!$C$96:$C$125)),ROW()-ROW(AA111)+1)),مسودة!AA96:'مسودة'!AA$125)),0))</f>
        <v>21</v>
      </c>
      <c r="AB111" s="33">
        <f t="array" ref="AB111">IF($C$111="","",IFERROR(MAX(IF((ROW(مسودة!$C$96:$C$125)=SMALL(IF((ROW(مسودة!$C$96:$C$125)*(مسودة!$C$96:$C$125=$C$111)),ROW(مسودة!$C$96:$C$125)),ROW()-ROW(AB111)+1)),مسودة!AB96:'مسودة'!AB$125)),0))</f>
        <v>11</v>
      </c>
      <c r="AC111" s="33">
        <f t="array" ref="AC111">IF($C$111="","",IFERROR(MAX(IF((ROW(مسودة!$C$96:$C$125)=SMALL(IF((ROW(مسودة!$C$96:$C$125)*(مسودة!$C$96:$C$125=$C$111)),ROW(مسودة!$C$96:$C$125)),ROW()-ROW(AC111)+1)),مسودة!AC96:'مسودة'!AC$125)),0))</f>
        <v>16</v>
      </c>
      <c r="AD111" s="33">
        <f t="array" ref="AD111">IF($C$111="","",IFERROR(MAX(IF((ROW(مسودة!$C$96:$C$125)=SMALL(IF((ROW(مسودة!$C$96:$C$125)*(مسودة!$C$96:$C$125=$C$111)),ROW(مسودة!$C$96:$C$125)),ROW()-ROW(AD111)+1)),مسودة!AD96:'مسودة'!AD$125)),0))</f>
        <v>27</v>
      </c>
      <c r="AE111" s="33">
        <f t="array" ref="AE111">IF($C$111="","",IFERROR(MAX(IF((ROW(مسودة!$C$96:$C$125)=SMALL(IF((ROW(مسودة!$C$96:$C$125)*(مسودة!$C$96:$C$125=$C$111)),ROW(مسودة!$C$96:$C$125)),ROW()-ROW(AE111)+1)),مسودة!AE96:'مسودة'!AE$125)),0))</f>
        <v>7</v>
      </c>
      <c r="AF111" s="33">
        <f t="array" ref="AF111">IF($C$111="","",IFERROR(MAX(IF((ROW(مسودة!$C$96:$C$125)=SMALL(IF((ROW(مسودة!$C$96:$C$125)*(مسودة!$C$96:$C$125=$C$111)),ROW(مسودة!$C$96:$C$125)),ROW()-ROW(AF111)+1)),مسودة!AF96:'مسودة'!AF$125)),0))</f>
        <v>6</v>
      </c>
      <c r="AG111" s="33">
        <f t="array" ref="AG111">IF($C$111="","",IFERROR(MAX(IF((ROW(مسودة!$C$96:$C$125)=SMALL(IF((ROW(مسودة!$C$96:$C$125)*(مسودة!$C$96:$C$125=$C$111)),ROW(مسودة!$C$96:$C$125)),ROW()-ROW(AG111)+1)),مسودة!AG96:'مسودة'!AG$125)),0))</f>
        <v>13</v>
      </c>
      <c r="AH111" s="33">
        <f t="array" ref="AH111">IF($C$111="","",IFERROR(MAX(IF((ROW(مسودة!$C$96:$C$125)=SMALL(IF((ROW(مسودة!$C$96:$C$125)*(مسودة!$C$96:$C$125=$C$111)),ROW(مسودة!$C$96:$C$125)),ROW()-ROW(AH111)+1)),مسودة!AH96:'مسودة'!AH$125)),0))</f>
        <v>8</v>
      </c>
      <c r="AI111" s="33">
        <f t="array" ref="AI111">IF($C$111="","",IFERROR(MAX(IF((ROW(مسودة!$C$96:$C$125)=SMALL(IF((ROW(مسودة!$C$96:$C$125)*(مسودة!$C$96:$C$125=$C$111)),ROW(مسودة!$C$96:$C$125)),ROW()-ROW(AI111)+1)),مسودة!AI96:'مسودة'!AI$125)),0))</f>
        <v>9</v>
      </c>
      <c r="AJ111" s="33">
        <f t="array" ref="AJ111">IF($C$111="","",IFERROR(MAX(IF((ROW(مسودة!$C$96:$C$125)=SMALL(IF((ROW(مسودة!$C$96:$C$125)*(مسودة!$C$96:$C$125=$C$111)),ROW(مسودة!$C$96:$C$125)),ROW()-ROW(AJ111)+1)),مسودة!AJ96:'مسودة'!AJ$125)),0))</f>
        <v>17</v>
      </c>
      <c r="AK111" s="33">
        <f t="array" ref="AK111">IF($C$111="","",IFERROR(MAX(IF((ROW(مسودة!$C$96:$C$125)=SMALL(IF((ROW(مسودة!$C$96:$C$125)*(مسودة!$C$96:$C$125=$C$111)),ROW(مسودة!$C$96:$C$125)),ROW()-ROW(AK111)+1)),مسودة!AK96:'مسودة'!AK$125)),0))</f>
        <v>6</v>
      </c>
      <c r="AL111" s="33">
        <f t="array" ref="AL111">IF($C$111="","",IFERROR(MAX(IF((ROW(مسودة!$C$96:$C$125)=SMALL(IF((ROW(مسودة!$C$96:$C$125)*(مسودة!$C$96:$C$125=$C$111)),ROW(مسودة!$C$96:$C$125)),ROW()-ROW(AL111)+1)),مسودة!AL96:'مسودة'!AL$125)),0))</f>
        <v>7</v>
      </c>
      <c r="AM111" s="33">
        <f t="array" ref="AM111">IF($C$111="","",IFERROR(MAX(IF((ROW(مسودة!$C$96:$C$125)=SMALL(IF((ROW(مسودة!$C$96:$C$125)*(مسودة!$C$96:$C$125=$C$111)),ROW(مسودة!$C$96:$C$125)),ROW()-ROW(AM111)+1)),مسودة!AM96:'مسودة'!AM$125)),0))</f>
        <v>13</v>
      </c>
      <c r="AN111" s="46"/>
      <c r="AO111" s="46"/>
      <c r="AP111" s="47"/>
      <c r="AQ111" s="41"/>
      <c r="AR111" s="41"/>
      <c r="AS111" s="41"/>
      <c r="AT111" s="41"/>
      <c r="AU111" s="95" t="str">
        <f>IFERROR(LOOKUP(2,1/((مسودة!$C$96:$C$125=C111)*(مسودة!$F$96:$F$125=F111)),مسودة!$AV$96:$AV$125),"")</f>
        <v>له دور ثانٍ في : إنجليزي، رياضيات،كيمياء،</v>
      </c>
    </row>
    <row r="112" spans="2:47" ht="28.5" customHeight="1" thickBot="1">
      <c r="B112" s="40"/>
      <c r="C112" s="91"/>
      <c r="D112" s="43"/>
      <c r="E112" s="43"/>
      <c r="F112" s="11" t="s">
        <v>31</v>
      </c>
      <c r="G112" s="33">
        <f t="array" ref="G112">IF($C$111="","",IFERROR(MAX(IF((ROW(مسودة!$C$96:$C$125)=SMALL(IF((ROW(مسودة!$C$96:$C$125)*(مسودة!$C$96:$C$125=$C$111)),ROW(مسودة!$C$96:$C$125)),ROW()-ROW(G112)+1)),مسودة!G97:'مسودة'!G$125)),0))</f>
        <v>18</v>
      </c>
      <c r="H112" s="33">
        <f t="array" ref="H112">IF($C$111="","",IFERROR(MAX(IF((ROW(مسودة!$C$96:$C$125)=SMALL(IF((ROW(مسودة!$C$96:$C$125)*(مسودة!$C$96:$C$125=$C$111)),ROW(مسودة!$C$96:$C$125)),ROW()-ROW(H112)+1)),مسودة!H97:'مسودة'!H$125)),0))</f>
        <v>38</v>
      </c>
      <c r="I112" s="33">
        <f t="array" ref="I112">IF($C$111="","",IFERROR(MAX(IF((ROW(مسودة!$C$96:$C$125)=SMALL(IF((ROW(مسودة!$C$96:$C$125)*(مسودة!$C$96:$C$125=$C$111)),ROW(مسودة!$C$96:$C$125)),ROW()-ROW(I112)+1)),مسودة!I97:'مسودة'!I$125)),0))</f>
        <v>56</v>
      </c>
      <c r="J112" s="33">
        <f t="array" ref="J112">IF($C$111="","",IFERROR(MAX(IF((ROW(مسودة!$C$96:$C$125)=SMALL(IF((ROW(مسودة!$C$96:$C$125)*(مسودة!$C$96:$C$125=$C$111)),ROW(مسودة!$C$96:$C$125)),ROW()-ROW(J112)+1)),مسودة!J97:'مسودة'!J$125)),0))</f>
        <v>22</v>
      </c>
      <c r="K112" s="33">
        <f t="array" ref="K112">IF($C$111="","",IFERROR(MAX(IF((ROW(مسودة!$C$96:$C$125)=SMALL(IF((ROW(مسودة!$C$96:$C$125)*(مسودة!$C$96:$C$125=$C$111)),ROW(مسودة!$C$96:$C$125)),ROW()-ROW(K112)+1)),مسودة!K97:'مسودة'!K$125)),0))</f>
        <v>27</v>
      </c>
      <c r="L112" s="33">
        <f t="array" ref="L112">IF($C$111="","",IFERROR(MAX(IF((ROW(مسودة!$C$96:$C$125)=SMALL(IF((ROW(مسودة!$C$96:$C$125)*(مسودة!$C$96:$C$125=$C$111)),ROW(مسودة!$C$96:$C$125)),ROW()-ROW(L112)+1)),مسودة!L97:'مسودة'!L$125)),0))</f>
        <v>49</v>
      </c>
      <c r="M112" s="33">
        <f t="array" ref="M112">IF($C$111="","",IFERROR(MAX(IF((ROW(مسودة!$C$96:$C$125)=SMALL(IF((ROW(مسودة!$C$96:$C$125)*(مسودة!$C$96:$C$125=$C$111)),ROW(مسودة!$C$96:$C$125)),ROW()-ROW(M112)+1)),مسودة!M97:'مسودة'!M$125)),0))</f>
        <v>17</v>
      </c>
      <c r="N112" s="33">
        <f t="array" ref="N112">IF($C$111="","",IFERROR(MAX(IF((ROW(مسودة!$C$96:$C$125)=SMALL(IF((ROW(مسودة!$C$96:$C$125)*(مسودة!$C$96:$C$125=$C$111)),ROW(مسودة!$C$96:$C$125)),ROW()-ROW(N112)+1)),مسودة!N97:'مسودة'!N$125)),0))</f>
        <v>6</v>
      </c>
      <c r="O112" s="33">
        <f t="array" ref="O112">IF($C$111="","",IFERROR(MAX(IF((ROW(مسودة!$C$96:$C$125)=SMALL(IF((ROW(مسودة!$C$96:$C$125)*(مسودة!$C$96:$C$125=$C$111)),ROW(مسودة!$C$96:$C$125)),ROW()-ROW(O112)+1)),مسودة!O97:'مسودة'!O$125)),0))</f>
        <v>23</v>
      </c>
      <c r="P112" s="33">
        <f t="array" ref="P112">IF($C$111="","",IFERROR(MAX(IF((ROW(مسودة!$C$96:$C$125)=SMALL(IF((ROW(مسودة!$C$96:$C$125)*(مسودة!$C$96:$C$125=$C$111)),ROW(مسودة!$C$96:$C$125)),ROW()-ROW(P112)+1)),مسودة!P97:'مسودة'!P$125)),0))</f>
        <v>14</v>
      </c>
      <c r="Q112" s="33">
        <f t="array" ref="Q112">IF($C$111="","",IFERROR(MAX(IF((ROW(مسودة!$C$96:$C$125)=SMALL(IF((ROW(مسودة!$C$96:$C$125)*(مسودة!$C$96:$C$125=$C$111)),ROW(مسودة!$C$96:$C$125)),ROW()-ROW(Q112)+1)),مسودة!Q97:'مسودة'!Q$125)),0))</f>
        <v>16</v>
      </c>
      <c r="R112" s="33">
        <f t="array" ref="R112">IF($C$111="","",IFERROR(MAX(IF((ROW(مسودة!$C$96:$C$125)=SMALL(IF((ROW(مسودة!$C$96:$C$125)*(مسودة!$C$96:$C$125=$C$111)),ROW(مسودة!$C$96:$C$125)),ROW()-ROW(R112)+1)),مسودة!R97:'مسودة'!R$125)),0))</f>
        <v>30</v>
      </c>
      <c r="S112" s="33">
        <f t="array" ref="S112">IF($C$111="","",IFERROR(MAX(IF((ROW(مسودة!$C$96:$C$125)=SMALL(IF((ROW(مسودة!$C$96:$C$125)*(مسودة!$C$96:$C$125=$C$111)),ROW(مسودة!$C$96:$C$125)),ROW()-ROW(S112)+1)),مسودة!S97:'مسودة'!S$125)),0))</f>
        <v>9</v>
      </c>
      <c r="T112" s="33">
        <f t="array" ref="T112">IF($C$111="","",IFERROR(MAX(IF((ROW(مسودة!$C$96:$C$125)=SMALL(IF((ROW(مسودة!$C$96:$C$125)*(مسودة!$C$96:$C$125=$C$111)),ROW(مسودة!$C$96:$C$125)),ROW()-ROW(T112)+1)),مسودة!T97:'مسودة'!T$125)),0))</f>
        <v>16</v>
      </c>
      <c r="U112" s="33">
        <f t="array" ref="U112">IF($C$111="","",IFERROR(MAX(IF((ROW(مسودة!$C$96:$C$125)=SMALL(IF((ROW(مسودة!$C$96:$C$125)*(مسودة!$C$96:$C$125=$C$111)),ROW(مسودة!$C$96:$C$125)),ROW()-ROW(U112)+1)),مسودة!U97:'مسودة'!U$125)),0))</f>
        <v>25</v>
      </c>
      <c r="V112" s="33">
        <f t="array" ref="V112">IF($C$111="","",IFERROR(MAX(IF((ROW(مسودة!$C$96:$C$125)=SMALL(IF((ROW(مسودة!$C$96:$C$125)*(مسودة!$C$96:$C$125=$C$111)),ROW(مسودة!$C$96:$C$125)),ROW()-ROW(V112)+1)),مسودة!V97:'مسودة'!V$125)),0))</f>
        <v>13</v>
      </c>
      <c r="W112" s="33">
        <f t="array" ref="W112">IF($C$111="","",IFERROR(MAX(IF((ROW(مسودة!$C$96:$C$125)=SMALL(IF((ROW(مسودة!$C$96:$C$125)*(مسودة!$C$96:$C$125=$C$111)),ROW(مسودة!$C$96:$C$125)),ROW()-ROW(W112)+1)),مسودة!W97:'مسودة'!W$125)),0))</f>
        <v>19</v>
      </c>
      <c r="X112" s="33">
        <f t="array" ref="X112">IF($C$111="","",IFERROR(MAX(IF((ROW(مسودة!$C$96:$C$125)=SMALL(IF((ROW(مسودة!$C$96:$C$125)*(مسودة!$C$96:$C$125=$C$111)),ROW(مسودة!$C$96:$C$125)),ROW()-ROW(X112)+1)),مسودة!X97:'مسودة'!X$125)),0))</f>
        <v>32</v>
      </c>
      <c r="Y112" s="33">
        <f t="array" ref="Y112">IF($C$111="","",IFERROR(MAX(IF((ROW(مسودة!$C$96:$C$125)=SMALL(IF((ROW(مسودة!$C$96:$C$125)*(مسودة!$C$96:$C$125=$C$111)),ROW(مسودة!$C$96:$C$125)),ROW()-ROW(Y112)+1)),مسودة!Y97:'مسودة'!Y$125)),0))</f>
        <v>6</v>
      </c>
      <c r="Z112" s="33">
        <f t="array" ref="Z112">IF($C$111="","",IFERROR(MAX(IF((ROW(مسودة!$C$96:$C$125)=SMALL(IF((ROW(مسودة!$C$96:$C$125)*(مسودة!$C$96:$C$125=$C$111)),ROW(مسودة!$C$96:$C$125)),ROW()-ROW(Z112)+1)),مسودة!Z97:'مسودة'!Z$125)),0))</f>
        <v>19</v>
      </c>
      <c r="AA112" s="33">
        <f t="array" ref="AA112">IF($C$111="","",IFERROR(MAX(IF((ROW(مسودة!$C$96:$C$125)=SMALL(IF((ROW(مسودة!$C$96:$C$125)*(مسودة!$C$96:$C$125=$C$111)),ROW(مسودة!$C$96:$C$125)),ROW()-ROW(AA112)+1)),مسودة!AA97:'مسودة'!AA$125)),0))</f>
        <v>25</v>
      </c>
      <c r="AB112" s="33">
        <f t="array" ref="AB112">IF($C$111="","",IFERROR(MAX(IF((ROW(مسودة!$C$96:$C$125)=SMALL(IF((ROW(مسودة!$C$96:$C$125)*(مسودة!$C$96:$C$125=$C$111)),ROW(مسودة!$C$96:$C$125)),ROW()-ROW(AB112)+1)),مسودة!AB97:'مسودة'!AB$125)),0))</f>
        <v>12</v>
      </c>
      <c r="AC112" s="33">
        <f t="array" ref="AC112">IF($C$111="","",IFERROR(MAX(IF((ROW(مسودة!$C$96:$C$125)=SMALL(IF((ROW(مسودة!$C$96:$C$125)*(مسودة!$C$96:$C$125=$C$111)),ROW(مسودة!$C$96:$C$125)),ROW()-ROW(AC112)+1)),مسودة!AC97:'مسودة'!AC$125)),0))</f>
        <v>9</v>
      </c>
      <c r="AD112" s="33">
        <f t="array" ref="AD112">IF($C$111="","",IFERROR(MAX(IF((ROW(مسودة!$C$96:$C$125)=SMALL(IF((ROW(مسودة!$C$96:$C$125)*(مسودة!$C$96:$C$125=$C$111)),ROW(مسودة!$C$96:$C$125)),ROW()-ROW(AD112)+1)),مسودة!AD97:'مسودة'!AD$125)),0))</f>
        <v>21</v>
      </c>
      <c r="AE112" s="33">
        <f t="array" ref="AE112">IF($C$111="","",IFERROR(MAX(IF((ROW(مسودة!$C$96:$C$125)=SMALL(IF((ROW(مسودة!$C$96:$C$125)*(مسودة!$C$96:$C$125=$C$111)),ROW(مسودة!$C$96:$C$125)),ROW()-ROW(AE112)+1)),مسودة!AE97:'مسودة'!AE$125)),0))</f>
        <v>4</v>
      </c>
      <c r="AF112" s="33">
        <f t="array" ref="AF112">IF($C$111="","",IFERROR(MAX(IF((ROW(مسودة!$C$96:$C$125)=SMALL(IF((ROW(مسودة!$C$96:$C$125)*(مسودة!$C$96:$C$125=$C$111)),ROW(مسودة!$C$96:$C$125)),ROW()-ROW(AF112)+1)),مسودة!AF97:'مسودة'!AF$125)),0))</f>
        <v>23</v>
      </c>
      <c r="AG112" s="33">
        <f t="array" ref="AG112">IF($C$111="","",IFERROR(MAX(IF((ROW(مسودة!$C$96:$C$125)=SMALL(IF((ROW(مسودة!$C$96:$C$125)*(مسودة!$C$96:$C$125=$C$111)),ROW(مسودة!$C$96:$C$125)),ROW()-ROW(AG112)+1)),مسودة!AG97:'مسودة'!AG$125)),0))</f>
        <v>27</v>
      </c>
      <c r="AH112" s="33">
        <f t="array" ref="AH112">IF($C$111="","",IFERROR(MAX(IF((ROW(مسودة!$C$96:$C$125)=SMALL(IF((ROW(مسودة!$C$96:$C$125)*(مسودة!$C$96:$C$125=$C$111)),ROW(مسودة!$C$96:$C$125)),ROW()-ROW(AH112)+1)),مسودة!AH97:'مسودة'!AH$125)),0))</f>
        <v>8</v>
      </c>
      <c r="AI112" s="33">
        <f t="array" ref="AI112">IF($C$111="","",IFERROR(MAX(IF((ROW(مسودة!$C$96:$C$125)=SMALL(IF((ROW(مسودة!$C$96:$C$125)*(مسودة!$C$96:$C$125=$C$111)),ROW(مسودة!$C$96:$C$125)),ROW()-ROW(AI112)+1)),مسودة!AI97:'مسودة'!AI$125)),0))</f>
        <v>15</v>
      </c>
      <c r="AJ112" s="33">
        <f t="array" ref="AJ112">IF($C$111="","",IFERROR(MAX(IF((ROW(مسودة!$C$96:$C$125)=SMALL(IF((ROW(مسودة!$C$96:$C$125)*(مسودة!$C$96:$C$125=$C$111)),ROW(مسودة!$C$96:$C$125)),ROW()-ROW(AJ112)+1)),مسودة!AJ97:'مسودة'!AJ$125)),0))</f>
        <v>23</v>
      </c>
      <c r="AK112" s="33">
        <f t="array" ref="AK112">IF($C$111="","",IFERROR(MAX(IF((ROW(مسودة!$C$96:$C$125)=SMALL(IF((ROW(مسودة!$C$96:$C$125)*(مسودة!$C$96:$C$125=$C$111)),ROW(مسودة!$C$96:$C$125)),ROW()-ROW(AK112)+1)),مسودة!AK97:'مسودة'!AK$125)),0))</f>
        <v>3</v>
      </c>
      <c r="AL112" s="33">
        <f t="array" ref="AL112">IF($C$111="","",IFERROR(MAX(IF((ROW(مسودة!$C$96:$C$125)=SMALL(IF((ROW(مسودة!$C$96:$C$125)*(مسودة!$C$96:$C$125=$C$111)),ROW(مسودة!$C$96:$C$125)),ROW()-ROW(AL112)+1)),مسودة!AL97:'مسودة'!AL$125)),0))</f>
        <v>8</v>
      </c>
      <c r="AM112" s="33">
        <f t="array" ref="AM112">IF($C$111="","",IFERROR(MAX(IF((ROW(مسودة!$C$96:$C$125)=SMALL(IF((ROW(مسودة!$C$96:$C$125)*(مسودة!$C$96:$C$125=$C$111)),ROW(مسودة!$C$96:$C$125)),ROW()-ROW(AM112)+1)),مسودة!AM97:'مسودة'!AM$125)),0))</f>
        <v>11</v>
      </c>
      <c r="AN112" s="46"/>
      <c r="AO112" s="46"/>
      <c r="AP112" s="48"/>
      <c r="AQ112" s="41"/>
      <c r="AR112" s="41"/>
      <c r="AS112" s="41"/>
      <c r="AT112" s="41"/>
      <c r="AU112" s="96"/>
    </row>
    <row r="113" spans="2:47" ht="28.5" customHeight="1" thickBot="1">
      <c r="B113" s="40"/>
      <c r="C113" s="85"/>
      <c r="D113" s="43"/>
      <c r="E113" s="43"/>
      <c r="F113" s="14" t="s">
        <v>32</v>
      </c>
      <c r="G113" s="33">
        <f t="array" ref="G113">IF($C$111="","",IFERROR(MAX(IF((ROW(مسودة!$C$96:$C$125)=SMALL(IF((ROW(مسودة!$C$96:$C$125)*(مسودة!$C$96:$C$125=$C$111)),ROW(مسودة!$C$96:$C$125)),ROW()-ROW(G113)+1)),مسودة!G98:'مسودة'!G$125)),0))</f>
        <v>35</v>
      </c>
      <c r="H113" s="33">
        <f t="array" ref="H113">IF($C$111="","",IFERROR(MAX(IF((ROW(مسودة!$C$96:$C$125)=SMALL(IF((ROW(مسودة!$C$96:$C$125)*(مسودة!$C$96:$C$125=$C$111)),ROW(مسودة!$C$96:$C$125)),ROW()-ROW(H113)+1)),مسودة!H98:'مسودة'!H$125)),0))</f>
        <v>71</v>
      </c>
      <c r="I113" s="33">
        <f t="array" ref="I113">IF($C$111="","",IFERROR(MAX(IF((ROW(مسودة!$C$96:$C$125)=SMALL(IF((ROW(مسودة!$C$96:$C$125)*(مسودة!$C$96:$C$125=$C$111)),ROW(مسودة!$C$96:$C$125)),ROW()-ROW(I113)+1)),مسودة!I98:'مسودة'!I$125)),0))</f>
        <v>106</v>
      </c>
      <c r="J113" s="33">
        <f t="array" ref="J113">IF($C$111="","",IFERROR(MAX(IF((ROW(مسودة!$C$96:$C$125)=SMALL(IF((ROW(مسودة!$C$96:$C$125)*(مسودة!$C$96:$C$125=$C$111)),ROW(مسودة!$C$96:$C$125)),ROW()-ROW(J113)+1)),مسودة!J98:'مسودة'!J$125)),0))</f>
        <v>48</v>
      </c>
      <c r="K113" s="33">
        <f t="array" ref="K113">IF($C$111="","",IFERROR(MAX(IF((ROW(مسودة!$C$96:$C$125)=SMALL(IF((ROW(مسودة!$C$96:$C$125)*(مسودة!$C$96:$C$125=$C$111)),ROW(مسودة!$C$96:$C$125)),ROW()-ROW(K113)+1)),مسودة!K98:'مسودة'!K$125)),0))</f>
        <v>53</v>
      </c>
      <c r="L113" s="33">
        <f t="array" ref="L113">IF($C$111="","",IFERROR(MAX(IF((ROW(مسودة!$C$96:$C$125)=SMALL(IF((ROW(مسودة!$C$96:$C$125)*(مسودة!$C$96:$C$125=$C$111)),ROW(مسودة!$C$96:$C$125)),ROW()-ROW(L113)+1)),مسودة!L98:'مسودة'!L$125)),0))</f>
        <v>0</v>
      </c>
      <c r="M113" s="33">
        <f t="array" ref="M113">IF($C$111="","",IFERROR(MAX(IF((ROW(مسودة!$C$96:$C$125)=SMALL(IF((ROW(مسودة!$C$96:$C$125)*(مسودة!$C$96:$C$125=$C$111)),ROW(مسودة!$C$96:$C$125)),ROW()-ROW(M113)+1)),مسودة!M98:'مسودة'!M$125)),0))</f>
        <v>29</v>
      </c>
      <c r="N113" s="33">
        <f t="array" ref="N113">IF($C$111="","",IFERROR(MAX(IF((ROW(مسودة!$C$96:$C$125)=SMALL(IF((ROW(مسودة!$C$96:$C$125)*(مسودة!$C$96:$C$125=$C$111)),ROW(مسودة!$C$96:$C$125)),ROW()-ROW(N113)+1)),مسودة!N98:'مسودة'!N$125)),0))</f>
        <v>21</v>
      </c>
      <c r="O113" s="33">
        <f t="array" ref="O113">IF($C$111="","",IFERROR(MAX(IF((ROW(مسودة!$C$96:$C$125)=SMALL(IF((ROW(مسودة!$C$96:$C$125)*(مسودة!$C$96:$C$125=$C$111)),ROW(مسودة!$C$96:$C$125)),ROW()-ROW(O113)+1)),مسودة!O98:'مسودة'!O$125)),0))</f>
        <v>0</v>
      </c>
      <c r="P113" s="33">
        <f t="array" ref="P113">IF($C$111="","",IFERROR(MAX(IF((ROW(مسودة!$C$96:$C$125)=SMALL(IF((ROW(مسودة!$C$96:$C$125)*(مسودة!$C$96:$C$125=$C$111)),ROW(مسودة!$C$96:$C$125)),ROW()-ROW(P113)+1)),مسودة!P98:'مسودة'!P$125)),0))</f>
        <v>32</v>
      </c>
      <c r="Q113" s="33">
        <f t="array" ref="Q113">IF($C$111="","",IFERROR(MAX(IF((ROW(مسودة!$C$96:$C$125)=SMALL(IF((ROW(مسودة!$C$96:$C$125)*(مسودة!$C$96:$C$125=$C$111)),ROW(مسودة!$C$96:$C$125)),ROW()-ROW(Q113)+1)),مسودة!Q98:'مسودة'!Q$125)),0))</f>
        <v>31</v>
      </c>
      <c r="R113" s="33">
        <f t="array" ref="R113">IF($C$111="","",IFERROR(MAX(IF((ROW(مسودة!$C$96:$C$125)=SMALL(IF((ROW(مسودة!$C$96:$C$125)*(مسودة!$C$96:$C$125=$C$111)),ROW(مسودة!$C$96:$C$125)),ROW()-ROW(R113)+1)),مسودة!R98:'مسودة'!R$125)),0))</f>
        <v>63</v>
      </c>
      <c r="S113" s="33">
        <f t="array" ref="S113">IF($C$111="","",IFERROR(MAX(IF((ROW(مسودة!$C$96:$C$125)=SMALL(IF((ROW(مسودة!$C$96:$C$125)*(مسودة!$C$96:$C$125=$C$111)),ROW(مسودة!$C$96:$C$125)),ROW()-ROW(S113)+1)),مسودة!S98:'مسودة'!S$125)),0))</f>
        <v>20</v>
      </c>
      <c r="T113" s="33">
        <f t="array" ref="T113">IF($C$111="","",IFERROR(MAX(IF((ROW(مسودة!$C$96:$C$125)=SMALL(IF((ROW(مسودة!$C$96:$C$125)*(مسودة!$C$96:$C$125=$C$111)),ROW(مسودة!$C$96:$C$125)),ROW()-ROW(T113)+1)),مسودة!T98:'مسودة'!T$125)),0))</f>
        <v>27</v>
      </c>
      <c r="U113" s="33">
        <f t="array" ref="U113">IF($C$111="","",IFERROR(MAX(IF((ROW(مسودة!$C$96:$C$125)=SMALL(IF((ROW(مسودة!$C$96:$C$125)*(مسودة!$C$96:$C$125=$C$111)),ROW(مسودة!$C$96:$C$125)),ROW()-ROW(U113)+1)),مسودة!U98:'مسودة'!U$125)),0))</f>
        <v>0</v>
      </c>
      <c r="V113" s="33">
        <f t="array" ref="V113">IF($C$111="","",IFERROR(MAX(IF((ROW(مسودة!$C$96:$C$125)=SMALL(IF((ROW(مسودة!$C$96:$C$125)*(مسودة!$C$96:$C$125=$C$111)),ROW(مسودة!$C$96:$C$125)),ROW()-ROW(V113)+1)),مسودة!V98:'مسودة'!V$125)),0))</f>
        <v>30</v>
      </c>
      <c r="W113" s="33">
        <f t="array" ref="W113">IF($C$111="","",IFERROR(MAX(IF((ROW(مسودة!$C$96:$C$125)=SMALL(IF((ROW(مسودة!$C$96:$C$125)*(مسودة!$C$96:$C$125=$C$111)),ROW(مسودة!$C$96:$C$125)),ROW()-ROW(W113)+1)),مسودة!W98:'مسودة'!W$125)),0))</f>
        <v>37</v>
      </c>
      <c r="X113" s="33">
        <f t="array" ref="X113">IF($C$111="","",IFERROR(MAX(IF((ROW(مسودة!$C$96:$C$125)=SMALL(IF((ROW(مسودة!$C$96:$C$125)*(مسودة!$C$96:$C$125=$C$111)),ROW(مسودة!$C$96:$C$125)),ROW()-ROW(X113)+1)),مسودة!X98:'مسودة'!X$125)),0))</f>
        <v>67</v>
      </c>
      <c r="Y113" s="33">
        <f t="array" ref="Y113">IF($C$111="","",IFERROR(MAX(IF((ROW(مسودة!$C$96:$C$125)=SMALL(IF((ROW(مسودة!$C$96:$C$125)*(مسودة!$C$96:$C$125=$C$111)),ROW(مسودة!$C$96:$C$125)),ROW()-ROW(Y113)+1)),مسودة!Y98:'مسودة'!Y$125)),0))</f>
        <v>12</v>
      </c>
      <c r="Z113" s="33">
        <f t="array" ref="Z113">IF($C$111="","",IFERROR(MAX(IF((ROW(مسودة!$C$96:$C$125)=SMALL(IF((ROW(مسودة!$C$96:$C$125)*(مسودة!$C$96:$C$125=$C$111)),ROW(مسودة!$C$96:$C$125)),ROW()-ROW(Z113)+1)),مسودة!Z98:'مسودة'!Z$125)),0))</f>
        <v>34</v>
      </c>
      <c r="AA113" s="33">
        <f t="array" ref="AA113">IF($C$111="","",IFERROR(MAX(IF((ROW(مسودة!$C$96:$C$125)=SMALL(IF((ROW(مسودة!$C$96:$C$125)*(مسودة!$C$96:$C$125=$C$111)),ROW(مسودة!$C$96:$C$125)),ROW()-ROW(AA113)+1)),مسودة!AA98:'مسودة'!AA$125)),0))</f>
        <v>46</v>
      </c>
      <c r="AB113" s="33">
        <f t="array" ref="AB113">IF($C$111="","",IFERROR(MAX(IF((ROW(مسودة!$C$96:$C$125)=SMALL(IF((ROW(مسودة!$C$96:$C$125)*(مسودة!$C$96:$C$125=$C$111)),ROW(مسودة!$C$96:$C$125)),ROW()-ROW(AB113)+1)),مسودة!AB98:'مسودة'!AB$125)),0))</f>
        <v>23</v>
      </c>
      <c r="AC113" s="33">
        <f t="array" ref="AC113">IF($C$111="","",IFERROR(MAX(IF((ROW(مسودة!$C$96:$C$125)=SMALL(IF((ROW(مسودة!$C$96:$C$125)*(مسودة!$C$96:$C$125=$C$111)),ROW(مسودة!$C$96:$C$125)),ROW()-ROW(AC113)+1)),مسودة!AC98:'مسودة'!AC$125)),0))</f>
        <v>25</v>
      </c>
      <c r="AD113" s="33">
        <f t="array" ref="AD113">IF($C$111="","",IFERROR(MAX(IF((ROW(مسودة!$C$96:$C$125)=SMALL(IF((ROW(مسودة!$C$96:$C$125)*(مسودة!$C$96:$C$125=$C$111)),ROW(مسودة!$C$96:$C$125)),ROW()-ROW(AD113)+1)),مسودة!AD98:'مسودة'!AD$125)),0))</f>
        <v>48</v>
      </c>
      <c r="AE113" s="33">
        <f t="array" ref="AE113">IF($C$111="","",IFERROR(MAX(IF((ROW(مسودة!$C$96:$C$125)=SMALL(IF((ROW(مسودة!$C$96:$C$125)*(مسودة!$C$96:$C$125=$C$111)),ROW(مسودة!$C$96:$C$125)),ROW()-ROW(AE113)+1)),مسودة!AE98:'مسودة'!AE$125)),0))</f>
        <v>11</v>
      </c>
      <c r="AF113" s="33">
        <f t="array" ref="AF113">IF($C$111="","",IFERROR(MAX(IF((ROW(مسودة!$C$96:$C$125)=SMALL(IF((ROW(مسودة!$C$96:$C$125)*(مسودة!$C$96:$C$125=$C$111)),ROW(مسودة!$C$96:$C$125)),ROW()-ROW(AF113)+1)),مسودة!AF98:'مسودة'!AF$125)),0))</f>
        <v>29</v>
      </c>
      <c r="AG113" s="33">
        <f t="array" ref="AG113">IF($C$111="","",IFERROR(MAX(IF((ROW(مسودة!$C$96:$C$125)=SMALL(IF((ROW(مسودة!$C$96:$C$125)*(مسودة!$C$96:$C$125=$C$111)),ROW(مسودة!$C$96:$C$125)),ROW()-ROW(AG113)+1)),مسودة!AG98:'مسودة'!AG$125)),0))</f>
        <v>40</v>
      </c>
      <c r="AH113" s="33">
        <f t="array" ref="AH113">IF($C$111="","",IFERROR(MAX(IF((ROW(مسودة!$C$96:$C$125)=SMALL(IF((ROW(مسودة!$C$96:$C$125)*(مسودة!$C$96:$C$125=$C$111)),ROW(مسودة!$C$96:$C$125)),ROW()-ROW(AH113)+1)),مسودة!AH98:'مسودة'!AH$125)),0))</f>
        <v>16</v>
      </c>
      <c r="AI113" s="33">
        <f t="array" ref="AI113">IF($C$111="","",IFERROR(MAX(IF((ROW(مسودة!$C$96:$C$125)=SMALL(IF((ROW(مسودة!$C$96:$C$125)*(مسودة!$C$96:$C$125=$C$111)),ROW(مسودة!$C$96:$C$125)),ROW()-ROW(AI113)+1)),مسودة!AI98:'مسودة'!AI$125)),0))</f>
        <v>24</v>
      </c>
      <c r="AJ113" s="33">
        <f t="array" ref="AJ113">IF($C$111="","",IFERROR(MAX(IF((ROW(مسودة!$C$96:$C$125)=SMALL(IF((ROW(مسودة!$C$96:$C$125)*(مسودة!$C$96:$C$125=$C$111)),ROW(مسودة!$C$96:$C$125)),ROW()-ROW(AJ113)+1)),مسودة!AJ98:'مسودة'!AJ$125)),0))</f>
        <v>40</v>
      </c>
      <c r="AK113" s="33">
        <f t="array" ref="AK113">IF($C$111="","",IFERROR(MAX(IF((ROW(مسودة!$C$96:$C$125)=SMALL(IF((ROW(مسودة!$C$96:$C$125)*(مسودة!$C$96:$C$125=$C$111)),ROW(مسودة!$C$96:$C$125)),ROW()-ROW(AK113)+1)),مسودة!AK98:'مسودة'!AK$125)),0))</f>
        <v>9</v>
      </c>
      <c r="AL113" s="33">
        <f t="array" ref="AL113">IF($C$111="","",IFERROR(MAX(IF((ROW(مسودة!$C$96:$C$125)=SMALL(IF((ROW(مسودة!$C$96:$C$125)*(مسودة!$C$96:$C$125=$C$111)),ROW(مسودة!$C$96:$C$125)),ROW()-ROW(AL113)+1)),مسودة!AL98:'مسودة'!AL$125)),0))</f>
        <v>15</v>
      </c>
      <c r="AM113" s="33">
        <f t="array" ref="AM113">IF($C$111="","",IFERROR(MAX(IF((ROW(مسودة!$C$96:$C$125)=SMALL(IF((ROW(مسودة!$C$96:$C$125)*(مسودة!$C$96:$C$125=$C$111)),ROW(مسودة!$C$96:$C$125)),ROW()-ROW(AM113)+1)),مسودة!AM98:'مسودة'!AM$125)),0))</f>
        <v>24</v>
      </c>
      <c r="AN113" s="32">
        <f t="array" ref="AN113">IF($C$111="","",IFERROR(MAX(IF((ROW(مسودة!$C$96:$C$125)=SMALL(IF((ROW(مسودة!$C$96:$C$125)*(مسودة!$C$96:$C$125=$C$111)),ROW(مسودة!$C$96:$C$125)),ROW()-ROW(AN113)+1)),مسودة!AN98:AN$125)),0))</f>
        <v>0</v>
      </c>
      <c r="AO113" s="32">
        <f t="array" ref="AO113">IF($C$111="","",IFERROR(MAX(IF((ROW(مسودة!$C$96:$C$125)=SMALL(IF((ROW(مسودة!$C$96:$C$125)*(مسودة!$C$96:$C$125=$C$111)),ROW(مسودة!$C$96:$C$125)),ROW()-ROW(AO113)+1)),مسودة!AO98:AO$125)),0))</f>
        <v>0</v>
      </c>
      <c r="AP113" s="32" t="str">
        <f>IF(AO113&lt;50,"   ",IF(AO113&lt;65,"مقبول",IF(AO113&lt;75,"جيد",IF(AO113&lt;85,"جيدجداً",IF(AO113&lt;=100,"ممتاز","")))))</f>
        <v xml:space="preserve">   </v>
      </c>
      <c r="AQ113" s="41"/>
      <c r="AR113" s="41"/>
      <c r="AS113" s="41"/>
      <c r="AT113" s="41"/>
      <c r="AU113" s="97"/>
    </row>
    <row r="114" spans="2:47" ht="28.5" customHeight="1" thickBot="1">
      <c r="B114" s="40">
        <f t="shared" ref="B114" si="11">B111+1</f>
        <v>26</v>
      </c>
      <c r="C114" s="90" t="str">
        <f t="array" ref="C114">IF(ISERROR(INDEX(مسودة!$C$96:$AV$125,SMALL(IF((مسودة!$AU$96:$AU$125="راسب"),ROW(مسودة!$C$96:$AV$125)-MIN(ROW(مسودة!$C$96:$AV$125))+1,""),ROW(A6)),COLUMN(A6))),"",INDEX(مسودة!$C$96:$AV$125,SMALL(IF((مسودة!$AU$96:$AU$125="راسب"),ROW(مسودة!$C$96:$AV$125)-MIN(ROW(مسودة!$C$96:$AV$125))+1,""),ROW(A6)),COLUMN(A6)))</f>
        <v/>
      </c>
      <c r="D114" s="87" t="str">
        <f>IF(C114&lt;&gt;"",VLOOKUP(C114,مسودة!$C$96:$D$125,2,0),"")</f>
        <v/>
      </c>
      <c r="E114" s="87" t="str">
        <f>IF(C114&lt;&gt;"",VLOOKUP(C114,مسودة!$C$96:$E$125,3,0),"")</f>
        <v/>
      </c>
      <c r="F114" s="11" t="s">
        <v>30</v>
      </c>
      <c r="G114" s="33" t="str">
        <f t="array" ref="G114">IF($C$114="","",IFERROR(MAX(IF((ROW(مسودة!$C$96:$C$125)=SMALL(IF((ROW(مسودة!$C$96:$C$125)*(مسودة!$C$96:$C$125=$C$114)),ROW(مسودة!$C$96:$C$125)),ROW()-ROW(G114)+1)),مسودة!G96:'مسودة'!G$125)),0))</f>
        <v/>
      </c>
      <c r="H114" s="33" t="str">
        <f t="array" ref="H114">IF($C$114="","",IFERROR(MAX(IF((ROW(مسودة!$C$96:$C$125)=SMALL(IF((ROW(مسودة!$C$96:$C$125)*(مسودة!$C$96:$C$125=$C$114)),ROW(مسودة!$C$96:$C$125)),ROW()-ROW(H114)+1)),مسودة!H96:'مسودة'!H$125)),0))</f>
        <v/>
      </c>
      <c r="I114" s="33" t="str">
        <f t="array" ref="I114">IF($C$114="","",IFERROR(MAX(IF((ROW(مسودة!$C$96:$C$125)=SMALL(IF((ROW(مسودة!$C$96:$C$125)*(مسودة!$C$96:$C$125=$C$114)),ROW(مسودة!$C$96:$C$125)),ROW()-ROW(I114)+1)),مسودة!I96:'مسودة'!I$125)),0))</f>
        <v/>
      </c>
      <c r="J114" s="33" t="str">
        <f t="array" ref="J114">IF($C$114="","",IFERROR(MAX(IF((ROW(مسودة!$C$96:$C$125)=SMALL(IF((ROW(مسودة!$C$96:$C$125)*(مسودة!$C$96:$C$125=$C$114)),ROW(مسودة!$C$96:$C$125)),ROW()-ROW(J114)+1)),مسودة!J96:'مسودة'!J$125)),0))</f>
        <v/>
      </c>
      <c r="K114" s="33" t="str">
        <f t="array" ref="K114">IF($C$114="","",IFERROR(MAX(IF((ROW(مسودة!$C$96:$C$125)=SMALL(IF((ROW(مسودة!$C$96:$C$125)*(مسودة!$C$96:$C$125=$C$114)),ROW(مسودة!$C$96:$C$125)),ROW()-ROW(K114)+1)),مسودة!K96:'مسودة'!K$125)),0))</f>
        <v/>
      </c>
      <c r="L114" s="33" t="str">
        <f t="array" ref="L114">IF($C$114="","",IFERROR(MAX(IF((ROW(مسودة!$C$96:$C$125)=SMALL(IF((ROW(مسودة!$C$96:$C$125)*(مسودة!$C$96:$C$125=$C$114)),ROW(مسودة!$C$96:$C$125)),ROW()-ROW(L114)+1)),مسودة!L96:'مسودة'!L$125)),0))</f>
        <v/>
      </c>
      <c r="M114" s="33" t="str">
        <f t="array" ref="M114">IF($C$114="","",IFERROR(MAX(IF((ROW(مسودة!$C$96:$C$125)=SMALL(IF((ROW(مسودة!$C$96:$C$125)*(مسودة!$C$96:$C$125=$C$114)),ROW(مسودة!$C$96:$C$125)),ROW()-ROW(M114)+1)),مسودة!M96:'مسودة'!M$125)),0))</f>
        <v/>
      </c>
      <c r="N114" s="33" t="str">
        <f t="array" ref="N114">IF($C$114="","",IFERROR(MAX(IF((ROW(مسودة!$C$96:$C$125)=SMALL(IF((ROW(مسودة!$C$96:$C$125)*(مسودة!$C$96:$C$125=$C$114)),ROW(مسودة!$C$96:$C$125)),ROW()-ROW(N114)+1)),مسودة!N96:'مسودة'!N$125)),0))</f>
        <v/>
      </c>
      <c r="O114" s="33" t="str">
        <f t="array" ref="O114">IF($C$114="","",IFERROR(MAX(IF((ROW(مسودة!$C$96:$C$125)=SMALL(IF((ROW(مسودة!$C$96:$C$125)*(مسودة!$C$96:$C$125=$C$114)),ROW(مسودة!$C$96:$C$125)),ROW()-ROW(O114)+1)),مسودة!O96:'مسودة'!O$125)),0))</f>
        <v/>
      </c>
      <c r="P114" s="33" t="str">
        <f t="array" ref="P114">IF($C$114="","",IFERROR(MAX(IF((ROW(مسودة!$C$96:$C$125)=SMALL(IF((ROW(مسودة!$C$96:$C$125)*(مسودة!$C$96:$C$125=$C$114)),ROW(مسودة!$C$96:$C$125)),ROW()-ROW(P114)+1)),مسودة!P96:'مسودة'!P$125)),0))</f>
        <v/>
      </c>
      <c r="Q114" s="33" t="str">
        <f t="array" ref="Q114">IF($C$114="","",IFERROR(MAX(IF((ROW(مسودة!$C$96:$C$125)=SMALL(IF((ROW(مسودة!$C$96:$C$125)*(مسودة!$C$96:$C$125=$C$114)),ROW(مسودة!$C$96:$C$125)),ROW()-ROW(Q114)+1)),مسودة!Q96:'مسودة'!Q$125)),0))</f>
        <v/>
      </c>
      <c r="R114" s="33" t="str">
        <f t="array" ref="R114">IF($C$114="","",IFERROR(MAX(IF((ROW(مسودة!$C$96:$C$125)=SMALL(IF((ROW(مسودة!$C$96:$C$125)*(مسودة!$C$96:$C$125=$C$114)),ROW(مسودة!$C$96:$C$125)),ROW()-ROW(R114)+1)),مسودة!R96:'مسودة'!R$125)),0))</f>
        <v/>
      </c>
      <c r="S114" s="33" t="str">
        <f t="array" ref="S114">IF($C$114="","",IFERROR(MAX(IF((ROW(مسودة!$C$96:$C$125)=SMALL(IF((ROW(مسودة!$C$96:$C$125)*(مسودة!$C$96:$C$125=$C$114)),ROW(مسودة!$C$96:$C$125)),ROW()-ROW(S114)+1)),مسودة!S96:'مسودة'!S$125)),0))</f>
        <v/>
      </c>
      <c r="T114" s="33" t="str">
        <f t="array" ref="T114">IF($C$114="","",IFERROR(MAX(IF((ROW(مسودة!$C$96:$C$125)=SMALL(IF((ROW(مسودة!$C$96:$C$125)*(مسودة!$C$96:$C$125=$C$114)),ROW(مسودة!$C$96:$C$125)),ROW()-ROW(T114)+1)),مسودة!T96:'مسودة'!T$125)),0))</f>
        <v/>
      </c>
      <c r="U114" s="33" t="str">
        <f t="array" ref="U114">IF($C$114="","",IFERROR(MAX(IF((ROW(مسودة!$C$96:$C$125)=SMALL(IF((ROW(مسودة!$C$96:$C$125)*(مسودة!$C$96:$C$125=$C$114)),ROW(مسودة!$C$96:$C$125)),ROW()-ROW(U114)+1)),مسودة!U96:'مسودة'!U$125)),0))</f>
        <v/>
      </c>
      <c r="V114" s="33" t="str">
        <f t="array" ref="V114">IF($C$114="","",IFERROR(MAX(IF((ROW(مسودة!$C$96:$C$125)=SMALL(IF((ROW(مسودة!$C$96:$C$125)*(مسودة!$C$96:$C$125=$C$114)),ROW(مسودة!$C$96:$C$125)),ROW()-ROW(V114)+1)),مسودة!V96:'مسودة'!V$125)),0))</f>
        <v/>
      </c>
      <c r="W114" s="33" t="str">
        <f t="array" ref="W114">IF($C$114="","",IFERROR(MAX(IF((ROW(مسودة!$C$96:$C$125)=SMALL(IF((ROW(مسودة!$C$96:$C$125)*(مسودة!$C$96:$C$125=$C$114)),ROW(مسودة!$C$96:$C$125)),ROW()-ROW(W114)+1)),مسودة!W96:'مسودة'!W$125)),0))</f>
        <v/>
      </c>
      <c r="X114" s="33" t="str">
        <f t="array" ref="X114">IF($C$114="","",IFERROR(MAX(IF((ROW(مسودة!$C$96:$C$125)=SMALL(IF((ROW(مسودة!$C$96:$C$125)*(مسودة!$C$96:$C$125=$C$114)),ROW(مسودة!$C$96:$C$125)),ROW()-ROW(X114)+1)),مسودة!X96:'مسودة'!X$125)),0))</f>
        <v/>
      </c>
      <c r="Y114" s="33" t="str">
        <f t="array" ref="Y114">IF($C$114="","",IFERROR(MAX(IF((ROW(مسودة!$C$96:$C$125)=SMALL(IF((ROW(مسودة!$C$96:$C$125)*(مسودة!$C$96:$C$125=$C$114)),ROW(مسودة!$C$96:$C$125)),ROW()-ROW(Y114)+1)),مسودة!Y96:'مسودة'!Y$125)),0))</f>
        <v/>
      </c>
      <c r="Z114" s="33" t="str">
        <f t="array" ref="Z114">IF($C$114="","",IFERROR(MAX(IF((ROW(مسودة!$C$96:$C$125)=SMALL(IF((ROW(مسودة!$C$96:$C$125)*(مسودة!$C$96:$C$125=$C$114)),ROW(مسودة!$C$96:$C$125)),ROW()-ROW(Z114)+1)),مسودة!Z96:'مسودة'!Z$125)),0))</f>
        <v/>
      </c>
      <c r="AA114" s="33" t="str">
        <f t="array" ref="AA114">IF($C$114="","",IFERROR(MAX(IF((ROW(مسودة!$C$96:$C$125)=SMALL(IF((ROW(مسودة!$C$96:$C$125)*(مسودة!$C$96:$C$125=$C$114)),ROW(مسودة!$C$96:$C$125)),ROW()-ROW(AA114)+1)),مسودة!AA96:'مسودة'!AA$125)),0))</f>
        <v/>
      </c>
      <c r="AB114" s="33" t="str">
        <f t="array" ref="AB114">IF($C$114="","",IFERROR(MAX(IF((ROW(مسودة!$C$96:$C$125)=SMALL(IF((ROW(مسودة!$C$96:$C$125)*(مسودة!$C$96:$C$125=$C$114)),ROW(مسودة!$C$96:$C$125)),ROW()-ROW(AB114)+1)),مسودة!AB96:'مسودة'!AB$125)),0))</f>
        <v/>
      </c>
      <c r="AC114" s="33" t="str">
        <f t="array" ref="AC114">IF($C$114="","",IFERROR(MAX(IF((ROW(مسودة!$C$96:$C$125)=SMALL(IF((ROW(مسودة!$C$96:$C$125)*(مسودة!$C$96:$C$125=$C$114)),ROW(مسودة!$C$96:$C$125)),ROW()-ROW(AC114)+1)),مسودة!AC96:'مسودة'!AC$125)),0))</f>
        <v/>
      </c>
      <c r="AD114" s="33" t="str">
        <f t="array" ref="AD114">IF($C$114="","",IFERROR(MAX(IF((ROW(مسودة!$C$96:$C$125)=SMALL(IF((ROW(مسودة!$C$96:$C$125)*(مسودة!$C$96:$C$125=$C$114)),ROW(مسودة!$C$96:$C$125)),ROW()-ROW(AD114)+1)),مسودة!AD96:'مسودة'!AD$125)),0))</f>
        <v/>
      </c>
      <c r="AE114" s="33" t="str">
        <f t="array" ref="AE114">IF($C$114="","",IFERROR(MAX(IF((ROW(مسودة!$C$96:$C$125)=SMALL(IF((ROW(مسودة!$C$96:$C$125)*(مسودة!$C$96:$C$125=$C$114)),ROW(مسودة!$C$96:$C$125)),ROW()-ROW(AE114)+1)),مسودة!AE96:'مسودة'!AE$125)),0))</f>
        <v/>
      </c>
      <c r="AF114" s="33" t="str">
        <f t="array" ref="AF114">IF($C$114="","",IFERROR(MAX(IF((ROW(مسودة!$C$96:$C$125)=SMALL(IF((ROW(مسودة!$C$96:$C$125)*(مسودة!$C$96:$C$125=$C$114)),ROW(مسودة!$C$96:$C$125)),ROW()-ROW(AF114)+1)),مسودة!AF96:'مسودة'!AF$125)),0))</f>
        <v/>
      </c>
      <c r="AG114" s="33" t="str">
        <f t="array" ref="AG114">IF($C$114="","",IFERROR(MAX(IF((ROW(مسودة!$C$96:$C$125)=SMALL(IF((ROW(مسودة!$C$96:$C$125)*(مسودة!$C$96:$C$125=$C$114)),ROW(مسودة!$C$96:$C$125)),ROW()-ROW(AG114)+1)),مسودة!AG96:'مسودة'!AG$125)),0))</f>
        <v/>
      </c>
      <c r="AH114" s="33" t="str">
        <f t="array" ref="AH114">IF($C$114="","",IFERROR(MAX(IF((ROW(مسودة!$C$96:$C$125)=SMALL(IF((ROW(مسودة!$C$96:$C$125)*(مسودة!$C$96:$C$125=$C$114)),ROW(مسودة!$C$96:$C$125)),ROW()-ROW(AH114)+1)),مسودة!AH96:'مسودة'!AH$125)),0))</f>
        <v/>
      </c>
      <c r="AI114" s="33" t="str">
        <f t="array" ref="AI114">IF($C$114="","",IFERROR(MAX(IF((ROW(مسودة!$C$96:$C$125)=SMALL(IF((ROW(مسودة!$C$96:$C$125)*(مسودة!$C$96:$C$125=$C$114)),ROW(مسودة!$C$96:$C$125)),ROW()-ROW(AI114)+1)),مسودة!AI96:'مسودة'!AI$125)),0))</f>
        <v/>
      </c>
      <c r="AJ114" s="33" t="str">
        <f t="array" ref="AJ114">IF($C$114="","",IFERROR(MAX(IF((ROW(مسودة!$C$96:$C$125)=SMALL(IF((ROW(مسودة!$C$96:$C$125)*(مسودة!$C$96:$C$125=$C$114)),ROW(مسودة!$C$96:$C$125)),ROW()-ROW(AJ114)+1)),مسودة!AJ96:'مسودة'!AJ$125)),0))</f>
        <v/>
      </c>
      <c r="AK114" s="33" t="str">
        <f t="array" ref="AK114">IF($C$114="","",IFERROR(MAX(IF((ROW(مسودة!$C$96:$C$125)=SMALL(IF((ROW(مسودة!$C$96:$C$125)*(مسودة!$C$96:$C$125=$C$114)),ROW(مسودة!$C$96:$C$125)),ROW()-ROW(AK114)+1)),مسودة!AK96:'مسودة'!AK$125)),0))</f>
        <v/>
      </c>
      <c r="AL114" s="33" t="str">
        <f t="array" ref="AL114">IF($C$114="","",IFERROR(MAX(IF((ROW(مسودة!$C$96:$C$125)=SMALL(IF((ROW(مسودة!$C$96:$C$125)*(مسودة!$C$96:$C$125=$C$114)),ROW(مسودة!$C$96:$C$125)),ROW()-ROW(AL114)+1)),مسودة!AL96:'مسودة'!AL$125)),0))</f>
        <v/>
      </c>
      <c r="AM114" s="33" t="str">
        <f t="array" ref="AM114">IF($C$114="","",IFERROR(MAX(IF((ROW(مسودة!$C$96:$C$125)=SMALL(IF((ROW(مسودة!$C$96:$C$125)*(مسودة!$C$96:$C$125=$C$114)),ROW(مسودة!$C$96:$C$125)),ROW()-ROW(AM114)+1)),مسودة!AM96:'مسودة'!AM$125)),0))</f>
        <v/>
      </c>
      <c r="AN114" s="46"/>
      <c r="AO114" s="46"/>
      <c r="AP114" s="47"/>
      <c r="AQ114" s="41"/>
      <c r="AR114" s="41"/>
      <c r="AS114" s="41"/>
      <c r="AT114" s="41"/>
      <c r="AU114" s="95" t="str">
        <f>IFERROR(LOOKUP(2,1/((مسودة!$C$96:$C$125=C114)*(مسودة!$F$96:$F$125=F114)),مسودة!$AV$96:$AV$125),"")</f>
        <v/>
      </c>
    </row>
    <row r="115" spans="2:47" ht="28.5" customHeight="1" thickBot="1">
      <c r="B115" s="40"/>
      <c r="C115" s="91"/>
      <c r="D115" s="43"/>
      <c r="E115" s="43"/>
      <c r="F115" s="11" t="s">
        <v>31</v>
      </c>
      <c r="G115" s="33" t="str">
        <f t="array" ref="G115">IF($C$114="","",IFERROR(MAX(IF((ROW(مسودة!$C$96:$C$125)=SMALL(IF((ROW(مسودة!$C$96:$C$125)*(مسودة!$C$96:$C$125=$C$114)),ROW(مسودة!$C$96:$C$125)),ROW()-ROW(G115)+1)),مسودة!G97:'مسودة'!G$125)),0))</f>
        <v/>
      </c>
      <c r="H115" s="33" t="str">
        <f t="array" ref="H115">IF($C$114="","",IFERROR(MAX(IF((ROW(مسودة!$C$96:$C$125)=SMALL(IF((ROW(مسودة!$C$96:$C$125)*(مسودة!$C$96:$C$125=$C$114)),ROW(مسودة!$C$96:$C$125)),ROW()-ROW(H115)+1)),مسودة!H97:'مسودة'!H$125)),0))</f>
        <v/>
      </c>
      <c r="I115" s="33" t="str">
        <f t="array" ref="I115">IF($C$114="","",IFERROR(MAX(IF((ROW(مسودة!$C$96:$C$125)=SMALL(IF((ROW(مسودة!$C$96:$C$125)*(مسودة!$C$96:$C$125=$C$114)),ROW(مسودة!$C$96:$C$125)),ROW()-ROW(I115)+1)),مسودة!I97:'مسودة'!I$125)),0))</f>
        <v/>
      </c>
      <c r="J115" s="33" t="str">
        <f t="array" ref="J115">IF($C$114="","",IFERROR(MAX(IF((ROW(مسودة!$C$96:$C$125)=SMALL(IF((ROW(مسودة!$C$96:$C$125)*(مسودة!$C$96:$C$125=$C$114)),ROW(مسودة!$C$96:$C$125)),ROW()-ROW(J115)+1)),مسودة!J97:'مسودة'!J$125)),0))</f>
        <v/>
      </c>
      <c r="K115" s="33" t="str">
        <f t="array" ref="K115">IF($C$114="","",IFERROR(MAX(IF((ROW(مسودة!$C$96:$C$125)=SMALL(IF((ROW(مسودة!$C$96:$C$125)*(مسودة!$C$96:$C$125=$C$114)),ROW(مسودة!$C$96:$C$125)),ROW()-ROW(K115)+1)),مسودة!K97:'مسودة'!K$125)),0))</f>
        <v/>
      </c>
      <c r="L115" s="33" t="str">
        <f t="array" ref="L115">IF($C$114="","",IFERROR(MAX(IF((ROW(مسودة!$C$96:$C$125)=SMALL(IF((ROW(مسودة!$C$96:$C$125)*(مسودة!$C$96:$C$125=$C$114)),ROW(مسودة!$C$96:$C$125)),ROW()-ROW(L115)+1)),مسودة!L97:'مسودة'!L$125)),0))</f>
        <v/>
      </c>
      <c r="M115" s="33" t="str">
        <f t="array" ref="M115">IF($C$114="","",IFERROR(MAX(IF((ROW(مسودة!$C$96:$C$125)=SMALL(IF((ROW(مسودة!$C$96:$C$125)*(مسودة!$C$96:$C$125=$C$114)),ROW(مسودة!$C$96:$C$125)),ROW()-ROW(M115)+1)),مسودة!M97:'مسودة'!M$125)),0))</f>
        <v/>
      </c>
      <c r="N115" s="33" t="str">
        <f t="array" ref="N115">IF($C$114="","",IFERROR(MAX(IF((ROW(مسودة!$C$96:$C$125)=SMALL(IF((ROW(مسودة!$C$96:$C$125)*(مسودة!$C$96:$C$125=$C$114)),ROW(مسودة!$C$96:$C$125)),ROW()-ROW(N115)+1)),مسودة!N97:'مسودة'!N$125)),0))</f>
        <v/>
      </c>
      <c r="O115" s="33" t="str">
        <f t="array" ref="O115">IF($C$114="","",IFERROR(MAX(IF((ROW(مسودة!$C$96:$C$125)=SMALL(IF((ROW(مسودة!$C$96:$C$125)*(مسودة!$C$96:$C$125=$C$114)),ROW(مسودة!$C$96:$C$125)),ROW()-ROW(O115)+1)),مسودة!O97:'مسودة'!O$125)),0))</f>
        <v/>
      </c>
      <c r="P115" s="33" t="str">
        <f t="array" ref="P115">IF($C$114="","",IFERROR(MAX(IF((ROW(مسودة!$C$96:$C$125)=SMALL(IF((ROW(مسودة!$C$96:$C$125)*(مسودة!$C$96:$C$125=$C$114)),ROW(مسودة!$C$96:$C$125)),ROW()-ROW(P115)+1)),مسودة!P97:'مسودة'!P$125)),0))</f>
        <v/>
      </c>
      <c r="Q115" s="33" t="str">
        <f t="array" ref="Q115">IF($C$114="","",IFERROR(MAX(IF((ROW(مسودة!$C$96:$C$125)=SMALL(IF((ROW(مسودة!$C$96:$C$125)*(مسودة!$C$96:$C$125=$C$114)),ROW(مسودة!$C$96:$C$125)),ROW()-ROW(Q115)+1)),مسودة!Q97:'مسودة'!Q$125)),0))</f>
        <v/>
      </c>
      <c r="R115" s="33" t="str">
        <f t="array" ref="R115">IF($C$114="","",IFERROR(MAX(IF((ROW(مسودة!$C$96:$C$125)=SMALL(IF((ROW(مسودة!$C$96:$C$125)*(مسودة!$C$96:$C$125=$C$114)),ROW(مسودة!$C$96:$C$125)),ROW()-ROW(R115)+1)),مسودة!R97:'مسودة'!R$125)),0))</f>
        <v/>
      </c>
      <c r="S115" s="33" t="str">
        <f t="array" ref="S115">IF($C$114="","",IFERROR(MAX(IF((ROW(مسودة!$C$96:$C$125)=SMALL(IF((ROW(مسودة!$C$96:$C$125)*(مسودة!$C$96:$C$125=$C$114)),ROW(مسودة!$C$96:$C$125)),ROW()-ROW(S115)+1)),مسودة!S97:'مسودة'!S$125)),0))</f>
        <v/>
      </c>
      <c r="T115" s="33" t="str">
        <f t="array" ref="T115">IF($C$114="","",IFERROR(MAX(IF((ROW(مسودة!$C$96:$C$125)=SMALL(IF((ROW(مسودة!$C$96:$C$125)*(مسودة!$C$96:$C$125=$C$114)),ROW(مسودة!$C$96:$C$125)),ROW()-ROW(T115)+1)),مسودة!T97:'مسودة'!T$125)),0))</f>
        <v/>
      </c>
      <c r="U115" s="33" t="str">
        <f t="array" ref="U115">IF($C$114="","",IFERROR(MAX(IF((ROW(مسودة!$C$96:$C$125)=SMALL(IF((ROW(مسودة!$C$96:$C$125)*(مسودة!$C$96:$C$125=$C$114)),ROW(مسودة!$C$96:$C$125)),ROW()-ROW(U115)+1)),مسودة!U97:'مسودة'!U$125)),0))</f>
        <v/>
      </c>
      <c r="V115" s="33" t="str">
        <f t="array" ref="V115">IF($C$114="","",IFERROR(MAX(IF((ROW(مسودة!$C$96:$C$125)=SMALL(IF((ROW(مسودة!$C$96:$C$125)*(مسودة!$C$96:$C$125=$C$114)),ROW(مسودة!$C$96:$C$125)),ROW()-ROW(V115)+1)),مسودة!V97:'مسودة'!V$125)),0))</f>
        <v/>
      </c>
      <c r="W115" s="33" t="str">
        <f t="array" ref="W115">IF($C$114="","",IFERROR(MAX(IF((ROW(مسودة!$C$96:$C$125)=SMALL(IF((ROW(مسودة!$C$96:$C$125)*(مسودة!$C$96:$C$125=$C$114)),ROW(مسودة!$C$96:$C$125)),ROW()-ROW(W115)+1)),مسودة!W97:'مسودة'!W$125)),0))</f>
        <v/>
      </c>
      <c r="X115" s="33" t="str">
        <f t="array" ref="X115">IF($C$114="","",IFERROR(MAX(IF((ROW(مسودة!$C$96:$C$125)=SMALL(IF((ROW(مسودة!$C$96:$C$125)*(مسودة!$C$96:$C$125=$C$114)),ROW(مسودة!$C$96:$C$125)),ROW()-ROW(X115)+1)),مسودة!X97:'مسودة'!X$125)),0))</f>
        <v/>
      </c>
      <c r="Y115" s="33" t="str">
        <f t="array" ref="Y115">IF($C$114="","",IFERROR(MAX(IF((ROW(مسودة!$C$96:$C$125)=SMALL(IF((ROW(مسودة!$C$96:$C$125)*(مسودة!$C$96:$C$125=$C$114)),ROW(مسودة!$C$96:$C$125)),ROW()-ROW(Y115)+1)),مسودة!Y97:'مسودة'!Y$125)),0))</f>
        <v/>
      </c>
      <c r="Z115" s="33" t="str">
        <f t="array" ref="Z115">IF($C$114="","",IFERROR(MAX(IF((ROW(مسودة!$C$96:$C$125)=SMALL(IF((ROW(مسودة!$C$96:$C$125)*(مسودة!$C$96:$C$125=$C$114)),ROW(مسودة!$C$96:$C$125)),ROW()-ROW(Z115)+1)),مسودة!Z97:'مسودة'!Z$125)),0))</f>
        <v/>
      </c>
      <c r="AA115" s="33" t="str">
        <f t="array" ref="AA115">IF($C$114="","",IFERROR(MAX(IF((ROW(مسودة!$C$96:$C$125)=SMALL(IF((ROW(مسودة!$C$96:$C$125)*(مسودة!$C$96:$C$125=$C$114)),ROW(مسودة!$C$96:$C$125)),ROW()-ROW(AA115)+1)),مسودة!AA97:'مسودة'!AA$125)),0))</f>
        <v/>
      </c>
      <c r="AB115" s="33" t="str">
        <f t="array" ref="AB115">IF($C$114="","",IFERROR(MAX(IF((ROW(مسودة!$C$96:$C$125)=SMALL(IF((ROW(مسودة!$C$96:$C$125)*(مسودة!$C$96:$C$125=$C$114)),ROW(مسودة!$C$96:$C$125)),ROW()-ROW(AB115)+1)),مسودة!AB97:'مسودة'!AB$125)),0))</f>
        <v/>
      </c>
      <c r="AC115" s="33" t="str">
        <f t="array" ref="AC115">IF($C$114="","",IFERROR(MAX(IF((ROW(مسودة!$C$96:$C$125)=SMALL(IF((ROW(مسودة!$C$96:$C$125)*(مسودة!$C$96:$C$125=$C$114)),ROW(مسودة!$C$96:$C$125)),ROW()-ROW(AC115)+1)),مسودة!AC97:'مسودة'!AC$125)),0))</f>
        <v/>
      </c>
      <c r="AD115" s="33" t="str">
        <f t="array" ref="AD115">IF($C$114="","",IFERROR(MAX(IF((ROW(مسودة!$C$96:$C$125)=SMALL(IF((ROW(مسودة!$C$96:$C$125)*(مسودة!$C$96:$C$125=$C$114)),ROW(مسودة!$C$96:$C$125)),ROW()-ROW(AD115)+1)),مسودة!AD97:'مسودة'!AD$125)),0))</f>
        <v/>
      </c>
      <c r="AE115" s="33" t="str">
        <f t="array" ref="AE115">IF($C$114="","",IFERROR(MAX(IF((ROW(مسودة!$C$96:$C$125)=SMALL(IF((ROW(مسودة!$C$96:$C$125)*(مسودة!$C$96:$C$125=$C$114)),ROW(مسودة!$C$96:$C$125)),ROW()-ROW(AE115)+1)),مسودة!AE97:'مسودة'!AE$125)),0))</f>
        <v/>
      </c>
      <c r="AF115" s="33" t="str">
        <f t="array" ref="AF115">IF($C$114="","",IFERROR(MAX(IF((ROW(مسودة!$C$96:$C$125)=SMALL(IF((ROW(مسودة!$C$96:$C$125)*(مسودة!$C$96:$C$125=$C$114)),ROW(مسودة!$C$96:$C$125)),ROW()-ROW(AF115)+1)),مسودة!AF97:'مسودة'!AF$125)),0))</f>
        <v/>
      </c>
      <c r="AG115" s="33" t="str">
        <f t="array" ref="AG115">IF($C$114="","",IFERROR(MAX(IF((ROW(مسودة!$C$96:$C$125)=SMALL(IF((ROW(مسودة!$C$96:$C$125)*(مسودة!$C$96:$C$125=$C$114)),ROW(مسودة!$C$96:$C$125)),ROW()-ROW(AG115)+1)),مسودة!AG97:'مسودة'!AG$125)),0))</f>
        <v/>
      </c>
      <c r="AH115" s="33" t="str">
        <f t="array" ref="AH115">IF($C$114="","",IFERROR(MAX(IF((ROW(مسودة!$C$96:$C$125)=SMALL(IF((ROW(مسودة!$C$96:$C$125)*(مسودة!$C$96:$C$125=$C$114)),ROW(مسودة!$C$96:$C$125)),ROW()-ROW(AH115)+1)),مسودة!AH97:'مسودة'!AH$125)),0))</f>
        <v/>
      </c>
      <c r="AI115" s="33" t="str">
        <f t="array" ref="AI115">IF($C$114="","",IFERROR(MAX(IF((ROW(مسودة!$C$96:$C$125)=SMALL(IF((ROW(مسودة!$C$96:$C$125)*(مسودة!$C$96:$C$125=$C$114)),ROW(مسودة!$C$96:$C$125)),ROW()-ROW(AI115)+1)),مسودة!AI97:'مسودة'!AI$125)),0))</f>
        <v/>
      </c>
      <c r="AJ115" s="33" t="str">
        <f t="array" ref="AJ115">IF($C$114="","",IFERROR(MAX(IF((ROW(مسودة!$C$96:$C$125)=SMALL(IF((ROW(مسودة!$C$96:$C$125)*(مسودة!$C$96:$C$125=$C$114)),ROW(مسودة!$C$96:$C$125)),ROW()-ROW(AJ115)+1)),مسودة!AJ97:'مسودة'!AJ$125)),0))</f>
        <v/>
      </c>
      <c r="AK115" s="33" t="str">
        <f t="array" ref="AK115">IF($C$114="","",IFERROR(MAX(IF((ROW(مسودة!$C$96:$C$125)=SMALL(IF((ROW(مسودة!$C$96:$C$125)*(مسودة!$C$96:$C$125=$C$114)),ROW(مسودة!$C$96:$C$125)),ROW()-ROW(AK115)+1)),مسودة!AK97:'مسودة'!AK$125)),0))</f>
        <v/>
      </c>
      <c r="AL115" s="33" t="str">
        <f t="array" ref="AL115">IF($C$114="","",IFERROR(MAX(IF((ROW(مسودة!$C$96:$C$125)=SMALL(IF((ROW(مسودة!$C$96:$C$125)*(مسودة!$C$96:$C$125=$C$114)),ROW(مسودة!$C$96:$C$125)),ROW()-ROW(AL115)+1)),مسودة!AL97:'مسودة'!AL$125)),0))</f>
        <v/>
      </c>
      <c r="AM115" s="33" t="str">
        <f t="array" ref="AM115">IF($C$114="","",IFERROR(MAX(IF((ROW(مسودة!$C$96:$C$125)=SMALL(IF((ROW(مسودة!$C$96:$C$125)*(مسودة!$C$96:$C$125=$C$114)),ROW(مسودة!$C$96:$C$125)),ROW()-ROW(AM115)+1)),مسودة!AM97:'مسودة'!AM$125)),0))</f>
        <v/>
      </c>
      <c r="AN115" s="46"/>
      <c r="AO115" s="46"/>
      <c r="AP115" s="48"/>
      <c r="AQ115" s="41"/>
      <c r="AR115" s="41"/>
      <c r="AS115" s="41"/>
      <c r="AT115" s="41"/>
      <c r="AU115" s="96"/>
    </row>
    <row r="116" spans="2:47" ht="36" customHeight="1" thickBot="1">
      <c r="B116" s="40"/>
      <c r="C116" s="85"/>
      <c r="D116" s="43"/>
      <c r="E116" s="43"/>
      <c r="F116" s="14" t="s">
        <v>32</v>
      </c>
      <c r="G116" s="33" t="str">
        <f t="array" ref="G116">IF($C$114="","",IFERROR(MAX(IF((ROW(مسودة!$C$96:$C$125)=SMALL(IF((ROW(مسودة!$C$96:$C$125)*(مسودة!$C$96:$C$125=$C$114)),ROW(مسودة!$C$96:$C$125)),ROW()-ROW(G116)+1)),مسودة!G98:'مسودة'!G$125)),0))</f>
        <v/>
      </c>
      <c r="H116" s="33" t="str">
        <f t="array" ref="H116">IF($C$114="","",IFERROR(MAX(IF((ROW(مسودة!$C$96:$C$125)=SMALL(IF((ROW(مسودة!$C$96:$C$125)*(مسودة!$C$96:$C$125=$C$114)),ROW(مسودة!$C$96:$C$125)),ROW()-ROW(H116)+1)),مسودة!H98:'مسودة'!H$125)),0))</f>
        <v/>
      </c>
      <c r="I116" s="33" t="str">
        <f t="array" ref="I116">IF($C$114="","",IFERROR(MAX(IF((ROW(مسودة!$C$96:$C$125)=SMALL(IF((ROW(مسودة!$C$96:$C$125)*(مسودة!$C$96:$C$125=$C$114)),ROW(مسودة!$C$96:$C$125)),ROW()-ROW(I116)+1)),مسودة!I98:'مسودة'!I$125)),0))</f>
        <v/>
      </c>
      <c r="J116" s="33" t="str">
        <f t="array" ref="J116">IF($C$114="","",IFERROR(MAX(IF((ROW(مسودة!$C$96:$C$125)=SMALL(IF((ROW(مسودة!$C$96:$C$125)*(مسودة!$C$96:$C$125=$C$114)),ROW(مسودة!$C$96:$C$125)),ROW()-ROW(J116)+1)),مسودة!J98:'مسودة'!J$125)),0))</f>
        <v/>
      </c>
      <c r="K116" s="33" t="str">
        <f t="array" ref="K116">IF($C$114="","",IFERROR(MAX(IF((ROW(مسودة!$C$96:$C$125)=SMALL(IF((ROW(مسودة!$C$96:$C$125)*(مسودة!$C$96:$C$125=$C$114)),ROW(مسودة!$C$96:$C$125)),ROW()-ROW(K116)+1)),مسودة!K98:'مسودة'!K$125)),0))</f>
        <v/>
      </c>
      <c r="L116" s="33" t="str">
        <f t="array" ref="L116">IF($C$114="","",IFERROR(MAX(IF((ROW(مسودة!$C$96:$C$125)=SMALL(IF((ROW(مسودة!$C$96:$C$125)*(مسودة!$C$96:$C$125=$C$114)),ROW(مسودة!$C$96:$C$125)),ROW()-ROW(L116)+1)),مسودة!L98:'مسودة'!L$125)),0))</f>
        <v/>
      </c>
      <c r="M116" s="33" t="str">
        <f t="array" ref="M116">IF($C$114="","",IFERROR(MAX(IF((ROW(مسودة!$C$96:$C$125)=SMALL(IF((ROW(مسودة!$C$96:$C$125)*(مسودة!$C$96:$C$125=$C$114)),ROW(مسودة!$C$96:$C$125)),ROW()-ROW(M116)+1)),مسودة!M98:'مسودة'!M$125)),0))</f>
        <v/>
      </c>
      <c r="N116" s="33" t="str">
        <f t="array" ref="N116">IF($C$114="","",IFERROR(MAX(IF((ROW(مسودة!$C$96:$C$125)=SMALL(IF((ROW(مسودة!$C$96:$C$125)*(مسودة!$C$96:$C$125=$C$114)),ROW(مسودة!$C$96:$C$125)),ROW()-ROW(N116)+1)),مسودة!N98:'مسودة'!N$125)),0))</f>
        <v/>
      </c>
      <c r="O116" s="33" t="str">
        <f t="array" ref="O116">IF($C$114="","",IFERROR(MAX(IF((ROW(مسودة!$C$96:$C$125)=SMALL(IF((ROW(مسودة!$C$96:$C$125)*(مسودة!$C$96:$C$125=$C$114)),ROW(مسودة!$C$96:$C$125)),ROW()-ROW(O116)+1)),مسودة!O98:'مسودة'!O$125)),0))</f>
        <v/>
      </c>
      <c r="P116" s="33" t="str">
        <f t="array" ref="P116">IF($C$114="","",IFERROR(MAX(IF((ROW(مسودة!$C$96:$C$125)=SMALL(IF((ROW(مسودة!$C$96:$C$125)*(مسودة!$C$96:$C$125=$C$114)),ROW(مسودة!$C$96:$C$125)),ROW()-ROW(P116)+1)),مسودة!P98:'مسودة'!P$125)),0))</f>
        <v/>
      </c>
      <c r="Q116" s="33" t="str">
        <f t="array" ref="Q116">IF($C$114="","",IFERROR(MAX(IF((ROW(مسودة!$C$96:$C$125)=SMALL(IF((ROW(مسودة!$C$96:$C$125)*(مسودة!$C$96:$C$125=$C$114)),ROW(مسودة!$C$96:$C$125)),ROW()-ROW(Q116)+1)),مسودة!Q98:'مسودة'!Q$125)),0))</f>
        <v/>
      </c>
      <c r="R116" s="33" t="str">
        <f t="array" ref="R116">IF($C$114="","",IFERROR(MAX(IF((ROW(مسودة!$C$96:$C$125)=SMALL(IF((ROW(مسودة!$C$96:$C$125)*(مسودة!$C$96:$C$125=$C$114)),ROW(مسودة!$C$96:$C$125)),ROW()-ROW(R116)+1)),مسودة!R98:'مسودة'!R$125)),0))</f>
        <v/>
      </c>
      <c r="S116" s="33" t="str">
        <f t="array" ref="S116">IF($C$114="","",IFERROR(MAX(IF((ROW(مسودة!$C$96:$C$125)=SMALL(IF((ROW(مسودة!$C$96:$C$125)*(مسودة!$C$96:$C$125=$C$114)),ROW(مسودة!$C$96:$C$125)),ROW()-ROW(S116)+1)),مسودة!S98:'مسودة'!S$125)),0))</f>
        <v/>
      </c>
      <c r="T116" s="33" t="str">
        <f t="array" ref="T116">IF($C$114="","",IFERROR(MAX(IF((ROW(مسودة!$C$96:$C$125)=SMALL(IF((ROW(مسودة!$C$96:$C$125)*(مسودة!$C$96:$C$125=$C$114)),ROW(مسودة!$C$96:$C$125)),ROW()-ROW(T116)+1)),مسودة!T98:'مسودة'!T$125)),0))</f>
        <v/>
      </c>
      <c r="U116" s="33" t="str">
        <f t="array" ref="U116">IF($C$114="","",IFERROR(MAX(IF((ROW(مسودة!$C$96:$C$125)=SMALL(IF((ROW(مسودة!$C$96:$C$125)*(مسودة!$C$96:$C$125=$C$114)),ROW(مسودة!$C$96:$C$125)),ROW()-ROW(U116)+1)),مسودة!U98:'مسودة'!U$125)),0))</f>
        <v/>
      </c>
      <c r="V116" s="33" t="str">
        <f t="array" ref="V116">IF($C$114="","",IFERROR(MAX(IF((ROW(مسودة!$C$96:$C$125)=SMALL(IF((ROW(مسودة!$C$96:$C$125)*(مسودة!$C$96:$C$125=$C$114)),ROW(مسودة!$C$96:$C$125)),ROW()-ROW(V116)+1)),مسودة!V98:'مسودة'!V$125)),0))</f>
        <v/>
      </c>
      <c r="W116" s="33" t="str">
        <f t="array" ref="W116">IF($C$114="","",IFERROR(MAX(IF((ROW(مسودة!$C$96:$C$125)=SMALL(IF((ROW(مسودة!$C$96:$C$125)*(مسودة!$C$96:$C$125=$C$114)),ROW(مسودة!$C$96:$C$125)),ROW()-ROW(W116)+1)),مسودة!W98:'مسودة'!W$125)),0))</f>
        <v/>
      </c>
      <c r="X116" s="33" t="str">
        <f t="array" ref="X116">IF($C$114="","",IFERROR(MAX(IF((ROW(مسودة!$C$96:$C$125)=SMALL(IF((ROW(مسودة!$C$96:$C$125)*(مسودة!$C$96:$C$125=$C$114)),ROW(مسودة!$C$96:$C$125)),ROW()-ROW(X116)+1)),مسودة!X98:'مسودة'!X$125)),0))</f>
        <v/>
      </c>
      <c r="Y116" s="33" t="str">
        <f t="array" ref="Y116">IF($C$114="","",IFERROR(MAX(IF((ROW(مسودة!$C$96:$C$125)=SMALL(IF((ROW(مسودة!$C$96:$C$125)*(مسودة!$C$96:$C$125=$C$114)),ROW(مسودة!$C$96:$C$125)),ROW()-ROW(Y116)+1)),مسودة!Y98:'مسودة'!Y$125)),0))</f>
        <v/>
      </c>
      <c r="Z116" s="33" t="str">
        <f t="array" ref="Z116">IF($C$114="","",IFERROR(MAX(IF((ROW(مسودة!$C$96:$C$125)=SMALL(IF((ROW(مسودة!$C$96:$C$125)*(مسودة!$C$96:$C$125=$C$114)),ROW(مسودة!$C$96:$C$125)),ROW()-ROW(Z116)+1)),مسودة!Z98:'مسودة'!Z$125)),0))</f>
        <v/>
      </c>
      <c r="AA116" s="33" t="str">
        <f t="array" ref="AA116">IF($C$114="","",IFERROR(MAX(IF((ROW(مسودة!$C$96:$C$125)=SMALL(IF((ROW(مسودة!$C$96:$C$125)*(مسودة!$C$96:$C$125=$C$114)),ROW(مسودة!$C$96:$C$125)),ROW()-ROW(AA116)+1)),مسودة!AA98:'مسودة'!AA$125)),0))</f>
        <v/>
      </c>
      <c r="AB116" s="33" t="str">
        <f t="array" ref="AB116">IF($C$114="","",IFERROR(MAX(IF((ROW(مسودة!$C$96:$C$125)=SMALL(IF((ROW(مسودة!$C$96:$C$125)*(مسودة!$C$96:$C$125=$C$114)),ROW(مسودة!$C$96:$C$125)),ROW()-ROW(AB116)+1)),مسودة!AB98:'مسودة'!AB$125)),0))</f>
        <v/>
      </c>
      <c r="AC116" s="33" t="str">
        <f t="array" ref="AC116">IF($C$114="","",IFERROR(MAX(IF((ROW(مسودة!$C$96:$C$125)=SMALL(IF((ROW(مسودة!$C$96:$C$125)*(مسودة!$C$96:$C$125=$C$114)),ROW(مسودة!$C$96:$C$125)),ROW()-ROW(AC116)+1)),مسودة!AC98:'مسودة'!AC$125)),0))</f>
        <v/>
      </c>
      <c r="AD116" s="33" t="str">
        <f t="array" ref="AD116">IF($C$114="","",IFERROR(MAX(IF((ROW(مسودة!$C$96:$C$125)=SMALL(IF((ROW(مسودة!$C$96:$C$125)*(مسودة!$C$96:$C$125=$C$114)),ROW(مسودة!$C$96:$C$125)),ROW()-ROW(AD116)+1)),مسودة!AD98:'مسودة'!AD$125)),0))</f>
        <v/>
      </c>
      <c r="AE116" s="33" t="str">
        <f t="array" ref="AE116">IF($C$114="","",IFERROR(MAX(IF((ROW(مسودة!$C$96:$C$125)=SMALL(IF((ROW(مسودة!$C$96:$C$125)*(مسودة!$C$96:$C$125=$C$114)),ROW(مسودة!$C$96:$C$125)),ROW()-ROW(AE116)+1)),مسودة!AE98:'مسودة'!AE$125)),0))</f>
        <v/>
      </c>
      <c r="AF116" s="33" t="str">
        <f t="array" ref="AF116">IF($C$114="","",IFERROR(MAX(IF((ROW(مسودة!$C$96:$C$125)=SMALL(IF((ROW(مسودة!$C$96:$C$125)*(مسودة!$C$96:$C$125=$C$114)),ROW(مسودة!$C$96:$C$125)),ROW()-ROW(AF116)+1)),مسودة!AF98:'مسودة'!AF$125)),0))</f>
        <v/>
      </c>
      <c r="AG116" s="33" t="str">
        <f t="array" ref="AG116">IF($C$114="","",IFERROR(MAX(IF((ROW(مسودة!$C$96:$C$125)=SMALL(IF((ROW(مسودة!$C$96:$C$125)*(مسودة!$C$96:$C$125=$C$114)),ROW(مسودة!$C$96:$C$125)),ROW()-ROW(AG116)+1)),مسودة!AG98:'مسودة'!AG$125)),0))</f>
        <v/>
      </c>
      <c r="AH116" s="33" t="str">
        <f t="array" ref="AH116">IF($C$114="","",IFERROR(MAX(IF((ROW(مسودة!$C$96:$C$125)=SMALL(IF((ROW(مسودة!$C$96:$C$125)*(مسودة!$C$96:$C$125=$C$114)),ROW(مسودة!$C$96:$C$125)),ROW()-ROW(AH116)+1)),مسودة!AH98:'مسودة'!AH$125)),0))</f>
        <v/>
      </c>
      <c r="AI116" s="33" t="str">
        <f t="array" ref="AI116">IF($C$114="","",IFERROR(MAX(IF((ROW(مسودة!$C$96:$C$125)=SMALL(IF((ROW(مسودة!$C$96:$C$125)*(مسودة!$C$96:$C$125=$C$114)),ROW(مسودة!$C$96:$C$125)),ROW()-ROW(AI116)+1)),مسودة!AI98:'مسودة'!AI$125)),0))</f>
        <v/>
      </c>
      <c r="AJ116" s="33" t="str">
        <f t="array" ref="AJ116">IF($C$114="","",IFERROR(MAX(IF((ROW(مسودة!$C$96:$C$125)=SMALL(IF((ROW(مسودة!$C$96:$C$125)*(مسودة!$C$96:$C$125=$C$114)),ROW(مسودة!$C$96:$C$125)),ROW()-ROW(AJ116)+1)),مسودة!AJ98:'مسودة'!AJ$125)),0))</f>
        <v/>
      </c>
      <c r="AK116" s="33" t="str">
        <f t="array" ref="AK116">IF($C$114="","",IFERROR(MAX(IF((ROW(مسودة!$C$96:$C$125)=SMALL(IF((ROW(مسودة!$C$96:$C$125)*(مسودة!$C$96:$C$125=$C$114)),ROW(مسودة!$C$96:$C$125)),ROW()-ROW(AK116)+1)),مسودة!AK98:'مسودة'!AK$125)),0))</f>
        <v/>
      </c>
      <c r="AL116" s="33" t="str">
        <f t="array" ref="AL116">IF($C$114="","",IFERROR(MAX(IF((ROW(مسودة!$C$96:$C$125)=SMALL(IF((ROW(مسودة!$C$96:$C$125)*(مسودة!$C$96:$C$125=$C$114)),ROW(مسودة!$C$96:$C$125)),ROW()-ROW(AL116)+1)),مسودة!AL98:'مسودة'!AL$125)),0))</f>
        <v/>
      </c>
      <c r="AM116" s="33" t="str">
        <f t="array" ref="AM116">IF($C$114="","",IFERROR(MAX(IF((ROW(مسودة!$C$96:$C$125)=SMALL(IF((ROW(مسودة!$C$96:$C$125)*(مسودة!$C$96:$C$125=$C$114)),ROW(مسودة!$C$96:$C$125)),ROW()-ROW(AM116)+1)),مسودة!AM98:'مسودة'!AM$125)),0))</f>
        <v/>
      </c>
      <c r="AN116" s="32" t="str">
        <f t="array" ref="AN116">IF($C$114="","",IFERROR(MAX(IF((ROW(مسودة!$C$96:$C$125)=SMALL(IF((ROW(مسودة!$C$96:$C$125)*(مسودة!$C$96:$C$125=$C$114)),ROW(مسودة!$C$96:$C$125)),ROW()-ROW(AN116)+1)),مسودة!AN98:AN$125)),0))</f>
        <v/>
      </c>
      <c r="AO116" s="32" t="str">
        <f t="array" ref="AO116">IF($C$114="","",IFERROR(MAX(IF((ROW(مسودة!$C$96:$C$125)=SMALL(IF((ROW(مسودة!$C$96:$C$125)*(مسودة!$C$96:$C$125=$C$114)),ROW(مسودة!$C$96:$C$125)),ROW()-ROW(AO116)+1)),مسودة!AO98:AO$125)),0))</f>
        <v/>
      </c>
      <c r="AP116" s="32" t="str">
        <f>IF(AO116&lt;50,"   ",IF(AO116&lt;65,"مقبول",IF(AO116&lt;75,"جيد",IF(AO116&lt;85,"جيدجداً",IF(AO116&lt;=100,"ممتاز","")))))</f>
        <v/>
      </c>
      <c r="AQ116" s="41"/>
      <c r="AR116" s="41"/>
      <c r="AS116" s="41"/>
      <c r="AT116" s="41"/>
      <c r="AU116" s="97"/>
    </row>
    <row r="117" spans="2:47" ht="28.5" customHeight="1" thickBot="1">
      <c r="B117" s="40">
        <f t="shared" ref="B117" si="12">B114+1</f>
        <v>27</v>
      </c>
      <c r="C117" s="90" t="str">
        <f t="array" ref="C117">IF(ISERROR(INDEX(مسودة!$C$96:$AV$125,SMALL(IF((مسودة!$AU$96:$AU$125="راسب"),ROW(مسودة!$C$96:$AV$125)-MIN(ROW(مسودة!$C$96:$AV$125))+1,""),ROW(A7)),COLUMN(A7))),"",INDEX(مسودة!$C$96:$AV$125,SMALL(IF((مسودة!$AU$96:$AU$125="راسب"),ROW(مسودة!$C$96:$AV$125)-MIN(ROW(مسودة!$C$96:$AV$125))+1,""),ROW(A7)),COLUMN(A7)))</f>
        <v/>
      </c>
      <c r="D117" s="87" t="str">
        <f>IF(C117&lt;&gt;"",VLOOKUP(C117,مسودة!$C$96:$D$125,2,0),"")</f>
        <v/>
      </c>
      <c r="E117" s="87" t="str">
        <f>IF(C117&lt;&gt;"",VLOOKUP(C117,مسودة!$C$96:$E$125,3,0),"")</f>
        <v/>
      </c>
      <c r="F117" s="11" t="s">
        <v>30</v>
      </c>
      <c r="G117" s="33" t="str">
        <f t="array" ref="G117">IF($C$117="","",IFERROR(MAX(IF((ROW(مسودة!$C$96:$C$125)=SMALL(IF((ROW(مسودة!$C$96:$C$125)*(مسودة!$C$96:$C$125=$C$117)),ROW(مسودة!$C$96:$C$125)),ROW()-ROW(G117)+1)),مسودة!G96:'مسودة'!G$125)),0))</f>
        <v/>
      </c>
      <c r="H117" s="33" t="str">
        <f t="array" ref="H117">IF($C$117="","",IFERROR(MAX(IF((ROW(مسودة!$C$96:$C$125)=SMALL(IF((ROW(مسودة!$C$96:$C$125)*(مسودة!$C$96:$C$125=$C$117)),ROW(مسودة!$C$96:$C$125)),ROW()-ROW(H117)+1)),مسودة!H96:'مسودة'!H$125)),0))</f>
        <v/>
      </c>
      <c r="I117" s="33" t="str">
        <f t="array" ref="I117">IF($C$117="","",IFERROR(MAX(IF((ROW(مسودة!$C$96:$C$125)=SMALL(IF((ROW(مسودة!$C$96:$C$125)*(مسودة!$C$96:$C$125=$C$117)),ROW(مسودة!$C$96:$C$125)),ROW()-ROW(I117)+1)),مسودة!I96:'مسودة'!I$125)),0))</f>
        <v/>
      </c>
      <c r="J117" s="33" t="str">
        <f t="array" ref="J117">IF($C$117="","",IFERROR(MAX(IF((ROW(مسودة!$C$96:$C$125)=SMALL(IF((ROW(مسودة!$C$96:$C$125)*(مسودة!$C$96:$C$125=$C$117)),ROW(مسودة!$C$96:$C$125)),ROW()-ROW(J117)+1)),مسودة!J96:'مسودة'!J$125)),0))</f>
        <v/>
      </c>
      <c r="K117" s="33" t="str">
        <f t="array" ref="K117">IF($C$117="","",IFERROR(MAX(IF((ROW(مسودة!$C$96:$C$125)=SMALL(IF((ROW(مسودة!$C$96:$C$125)*(مسودة!$C$96:$C$125=$C$117)),ROW(مسودة!$C$96:$C$125)),ROW()-ROW(K117)+1)),مسودة!K96:'مسودة'!K$125)),0))</f>
        <v/>
      </c>
      <c r="L117" s="33" t="str">
        <f t="array" ref="L117">IF($C$117="","",IFERROR(MAX(IF((ROW(مسودة!$C$96:$C$125)=SMALL(IF((ROW(مسودة!$C$96:$C$125)*(مسودة!$C$96:$C$125=$C$117)),ROW(مسودة!$C$96:$C$125)),ROW()-ROW(L117)+1)),مسودة!L96:'مسودة'!L$125)),0))</f>
        <v/>
      </c>
      <c r="M117" s="33" t="str">
        <f t="array" ref="M117">IF($C$117="","",IFERROR(MAX(IF((ROW(مسودة!$C$96:$C$125)=SMALL(IF((ROW(مسودة!$C$96:$C$125)*(مسودة!$C$96:$C$125=$C$117)),ROW(مسودة!$C$96:$C$125)),ROW()-ROW(M117)+1)),مسودة!M96:'مسودة'!M$125)),0))</f>
        <v/>
      </c>
      <c r="N117" s="33" t="str">
        <f t="array" ref="N117">IF($C$117="","",IFERROR(MAX(IF((ROW(مسودة!$C$96:$C$125)=SMALL(IF((ROW(مسودة!$C$96:$C$125)*(مسودة!$C$96:$C$125=$C$117)),ROW(مسودة!$C$96:$C$125)),ROW()-ROW(N117)+1)),مسودة!N96:'مسودة'!N$125)),0))</f>
        <v/>
      </c>
      <c r="O117" s="33" t="str">
        <f t="array" ref="O117">IF($C$117="","",IFERROR(MAX(IF((ROW(مسودة!$C$96:$C$125)=SMALL(IF((ROW(مسودة!$C$96:$C$125)*(مسودة!$C$96:$C$125=$C$117)),ROW(مسودة!$C$96:$C$125)),ROW()-ROW(O117)+1)),مسودة!O96:'مسودة'!O$125)),0))</f>
        <v/>
      </c>
      <c r="P117" s="33" t="str">
        <f t="array" ref="P117">IF($C$117="","",IFERROR(MAX(IF((ROW(مسودة!$C$96:$C$125)=SMALL(IF((ROW(مسودة!$C$96:$C$125)*(مسودة!$C$96:$C$125=$C$117)),ROW(مسودة!$C$96:$C$125)),ROW()-ROW(P117)+1)),مسودة!P96:'مسودة'!P$125)),0))</f>
        <v/>
      </c>
      <c r="Q117" s="33" t="str">
        <f t="array" ref="Q117">IF($C$117="","",IFERROR(MAX(IF((ROW(مسودة!$C$96:$C$125)=SMALL(IF((ROW(مسودة!$C$96:$C$125)*(مسودة!$C$96:$C$125=$C$117)),ROW(مسودة!$C$96:$C$125)),ROW()-ROW(Q117)+1)),مسودة!Q96:'مسودة'!Q$125)),0))</f>
        <v/>
      </c>
      <c r="R117" s="33" t="str">
        <f t="array" ref="R117">IF($C$117="","",IFERROR(MAX(IF((ROW(مسودة!$C$96:$C$125)=SMALL(IF((ROW(مسودة!$C$96:$C$125)*(مسودة!$C$96:$C$125=$C$117)),ROW(مسودة!$C$96:$C$125)),ROW()-ROW(R117)+1)),مسودة!R96:'مسودة'!R$125)),0))</f>
        <v/>
      </c>
      <c r="S117" s="33" t="str">
        <f t="array" ref="S117">IF($C$117="","",IFERROR(MAX(IF((ROW(مسودة!$C$96:$C$125)=SMALL(IF((ROW(مسودة!$C$96:$C$125)*(مسودة!$C$96:$C$125=$C$117)),ROW(مسودة!$C$96:$C$125)),ROW()-ROW(S117)+1)),مسودة!S96:'مسودة'!S$125)),0))</f>
        <v/>
      </c>
      <c r="T117" s="33" t="str">
        <f t="array" ref="T117">IF($C$117="","",IFERROR(MAX(IF((ROW(مسودة!$C$96:$C$125)=SMALL(IF((ROW(مسودة!$C$96:$C$125)*(مسودة!$C$96:$C$125=$C$117)),ROW(مسودة!$C$96:$C$125)),ROW()-ROW(T117)+1)),مسودة!T96:'مسودة'!T$125)),0))</f>
        <v/>
      </c>
      <c r="U117" s="33" t="str">
        <f t="array" ref="U117">IF($C$117="","",IFERROR(MAX(IF((ROW(مسودة!$C$96:$C$125)=SMALL(IF((ROW(مسودة!$C$96:$C$125)*(مسودة!$C$96:$C$125=$C$117)),ROW(مسودة!$C$96:$C$125)),ROW()-ROW(U117)+1)),مسودة!U96:'مسودة'!U$125)),0))</f>
        <v/>
      </c>
      <c r="V117" s="33" t="str">
        <f t="array" ref="V117">IF($C$117="","",IFERROR(MAX(IF((ROW(مسودة!$C$96:$C$125)=SMALL(IF((ROW(مسودة!$C$96:$C$125)*(مسودة!$C$96:$C$125=$C$117)),ROW(مسودة!$C$96:$C$125)),ROW()-ROW(V117)+1)),مسودة!V96:'مسودة'!V$125)),0))</f>
        <v/>
      </c>
      <c r="W117" s="33" t="str">
        <f t="array" ref="W117">IF($C$117="","",IFERROR(MAX(IF((ROW(مسودة!$C$96:$C$125)=SMALL(IF((ROW(مسودة!$C$96:$C$125)*(مسودة!$C$96:$C$125=$C$117)),ROW(مسودة!$C$96:$C$125)),ROW()-ROW(W117)+1)),مسودة!W96:'مسودة'!W$125)),0))</f>
        <v/>
      </c>
      <c r="X117" s="33" t="str">
        <f t="array" ref="X117">IF($C$117="","",IFERROR(MAX(IF((ROW(مسودة!$C$96:$C$125)=SMALL(IF((ROW(مسودة!$C$96:$C$125)*(مسودة!$C$96:$C$125=$C$117)),ROW(مسودة!$C$96:$C$125)),ROW()-ROW(X117)+1)),مسودة!X96:'مسودة'!X$125)),0))</f>
        <v/>
      </c>
      <c r="Y117" s="33" t="str">
        <f t="array" ref="Y117">IF($C$117="","",IFERROR(MAX(IF((ROW(مسودة!$C$96:$C$125)=SMALL(IF((ROW(مسودة!$C$96:$C$125)*(مسودة!$C$96:$C$125=$C$117)),ROW(مسودة!$C$96:$C$125)),ROW()-ROW(Y117)+1)),مسودة!Y96:'مسودة'!Y$125)),0))</f>
        <v/>
      </c>
      <c r="Z117" s="33" t="str">
        <f t="array" ref="Z117">IF($C$117="","",IFERROR(MAX(IF((ROW(مسودة!$C$96:$C$125)=SMALL(IF((ROW(مسودة!$C$96:$C$125)*(مسودة!$C$96:$C$125=$C$117)),ROW(مسودة!$C$96:$C$125)),ROW()-ROW(Z117)+1)),مسودة!Z96:'مسودة'!Z$125)),0))</f>
        <v/>
      </c>
      <c r="AA117" s="33" t="str">
        <f t="array" ref="AA117">IF($C$117="","",IFERROR(MAX(IF((ROW(مسودة!$C$96:$C$125)=SMALL(IF((ROW(مسودة!$C$96:$C$125)*(مسودة!$C$96:$C$125=$C$117)),ROW(مسودة!$C$96:$C$125)),ROW()-ROW(AA117)+1)),مسودة!AA96:'مسودة'!AA$125)),0))</f>
        <v/>
      </c>
      <c r="AB117" s="33" t="str">
        <f t="array" ref="AB117">IF($C$117="","",IFERROR(MAX(IF((ROW(مسودة!$C$96:$C$125)=SMALL(IF((ROW(مسودة!$C$96:$C$125)*(مسودة!$C$96:$C$125=$C$117)),ROW(مسودة!$C$96:$C$125)),ROW()-ROW(AB117)+1)),مسودة!AB96:'مسودة'!AB$125)),0))</f>
        <v/>
      </c>
      <c r="AC117" s="33" t="str">
        <f t="array" ref="AC117">IF($C$117="","",IFERROR(MAX(IF((ROW(مسودة!$C$96:$C$125)=SMALL(IF((ROW(مسودة!$C$96:$C$125)*(مسودة!$C$96:$C$125=$C$117)),ROW(مسودة!$C$96:$C$125)),ROW()-ROW(AC117)+1)),مسودة!AC96:'مسودة'!AC$125)),0))</f>
        <v/>
      </c>
      <c r="AD117" s="33" t="str">
        <f t="array" ref="AD117">IF($C$117="","",IFERROR(MAX(IF((ROW(مسودة!$C$96:$C$125)=SMALL(IF((ROW(مسودة!$C$96:$C$125)*(مسودة!$C$96:$C$125=$C$117)),ROW(مسودة!$C$96:$C$125)),ROW()-ROW(AD117)+1)),مسودة!AD96:'مسودة'!AD$125)),0))</f>
        <v/>
      </c>
      <c r="AE117" s="33" t="str">
        <f t="array" ref="AE117">IF($C$117="","",IFERROR(MAX(IF((ROW(مسودة!$C$96:$C$125)=SMALL(IF((ROW(مسودة!$C$96:$C$125)*(مسودة!$C$96:$C$125=$C$117)),ROW(مسودة!$C$96:$C$125)),ROW()-ROW(AE117)+1)),مسودة!AE96:'مسودة'!AE$125)),0))</f>
        <v/>
      </c>
      <c r="AF117" s="33" t="str">
        <f t="array" ref="AF117">IF($C$117="","",IFERROR(MAX(IF((ROW(مسودة!$C$96:$C$125)=SMALL(IF((ROW(مسودة!$C$96:$C$125)*(مسودة!$C$96:$C$125=$C$117)),ROW(مسودة!$C$96:$C$125)),ROW()-ROW(AF117)+1)),مسودة!AF96:'مسودة'!AF$125)),0))</f>
        <v/>
      </c>
      <c r="AG117" s="33" t="str">
        <f t="array" ref="AG117">IF($C$117="","",IFERROR(MAX(IF((ROW(مسودة!$C$96:$C$125)=SMALL(IF((ROW(مسودة!$C$96:$C$125)*(مسودة!$C$96:$C$125=$C$117)),ROW(مسودة!$C$96:$C$125)),ROW()-ROW(AG117)+1)),مسودة!AG96:'مسودة'!AG$125)),0))</f>
        <v/>
      </c>
      <c r="AH117" s="33" t="str">
        <f t="array" ref="AH117">IF($C$117="","",IFERROR(MAX(IF((ROW(مسودة!$C$96:$C$125)=SMALL(IF((ROW(مسودة!$C$96:$C$125)*(مسودة!$C$96:$C$125=$C$117)),ROW(مسودة!$C$96:$C$125)),ROW()-ROW(AH117)+1)),مسودة!AH96:'مسودة'!AH$125)),0))</f>
        <v/>
      </c>
      <c r="AI117" s="33" t="str">
        <f t="array" ref="AI117">IF($C$117="","",IFERROR(MAX(IF((ROW(مسودة!$C$96:$C$125)=SMALL(IF((ROW(مسودة!$C$96:$C$125)*(مسودة!$C$96:$C$125=$C$117)),ROW(مسودة!$C$96:$C$125)),ROW()-ROW(AI117)+1)),مسودة!AI96:'مسودة'!AI$125)),0))</f>
        <v/>
      </c>
      <c r="AJ117" s="33" t="str">
        <f t="array" ref="AJ117">IF($C$117="","",IFERROR(MAX(IF((ROW(مسودة!$C$96:$C$125)=SMALL(IF((ROW(مسودة!$C$96:$C$125)*(مسودة!$C$96:$C$125=$C$117)),ROW(مسودة!$C$96:$C$125)),ROW()-ROW(AJ117)+1)),مسودة!AJ96:'مسودة'!AJ$125)),0))</f>
        <v/>
      </c>
      <c r="AK117" s="33" t="str">
        <f t="array" ref="AK117">IF($C$117="","",IFERROR(MAX(IF((ROW(مسودة!$C$96:$C$125)=SMALL(IF((ROW(مسودة!$C$96:$C$125)*(مسودة!$C$96:$C$125=$C$117)),ROW(مسودة!$C$96:$C$125)),ROW()-ROW(AK117)+1)),مسودة!AK96:'مسودة'!AK$125)),0))</f>
        <v/>
      </c>
      <c r="AL117" s="33" t="str">
        <f t="array" ref="AL117">IF($C$117="","",IFERROR(MAX(IF((ROW(مسودة!$C$96:$C$125)=SMALL(IF((ROW(مسودة!$C$96:$C$125)*(مسودة!$C$96:$C$125=$C$117)),ROW(مسودة!$C$96:$C$125)),ROW()-ROW(AL117)+1)),مسودة!AL96:'مسودة'!AL$125)),0))</f>
        <v/>
      </c>
      <c r="AM117" s="33" t="str">
        <f t="array" ref="AM117">IF($C$117="","",IFERROR(MAX(IF((ROW(مسودة!$C$96:$C$125)=SMALL(IF((ROW(مسودة!$C$96:$C$125)*(مسودة!$C$96:$C$125=$C$117)),ROW(مسودة!$C$96:$C$125)),ROW()-ROW(AM117)+1)),مسودة!AM96:'مسودة'!AM$125)),0))</f>
        <v/>
      </c>
      <c r="AN117" s="46"/>
      <c r="AO117" s="46"/>
      <c r="AP117" s="47"/>
      <c r="AQ117" s="41"/>
      <c r="AR117" s="41"/>
      <c r="AS117" s="41"/>
      <c r="AT117" s="41"/>
      <c r="AU117" s="95" t="str">
        <f>IFERROR(LOOKUP(2,1/((مسودة!$C$96:$C$125=C117)*(مسودة!$F$96:$F$125=F117)),مسودة!$AV$96:$AV$125),"")</f>
        <v/>
      </c>
    </row>
    <row r="118" spans="2:47" ht="28.5" customHeight="1" thickBot="1">
      <c r="B118" s="40"/>
      <c r="C118" s="91"/>
      <c r="D118" s="43"/>
      <c r="E118" s="43"/>
      <c r="F118" s="11" t="s">
        <v>31</v>
      </c>
      <c r="G118" s="33" t="str">
        <f t="array" ref="G118">IF($C$117="","",IFERROR(MAX(IF((ROW(مسودة!$C$96:$C$125)=SMALL(IF((ROW(مسودة!$C$96:$C$125)*(مسودة!$C$96:$C$125=$C$117)),ROW(مسودة!$C$96:$C$125)),ROW()-ROW(G118)+1)),مسودة!G97:'مسودة'!G$125)),0))</f>
        <v/>
      </c>
      <c r="H118" s="33" t="str">
        <f t="array" ref="H118">IF($C$117="","",IFERROR(MAX(IF((ROW(مسودة!$C$96:$C$125)=SMALL(IF((ROW(مسودة!$C$96:$C$125)*(مسودة!$C$96:$C$125=$C$117)),ROW(مسودة!$C$96:$C$125)),ROW()-ROW(H118)+1)),مسودة!H97:'مسودة'!H$125)),0))</f>
        <v/>
      </c>
      <c r="I118" s="33" t="str">
        <f t="array" ref="I118">IF($C$117="","",IFERROR(MAX(IF((ROW(مسودة!$C$96:$C$125)=SMALL(IF((ROW(مسودة!$C$96:$C$125)*(مسودة!$C$96:$C$125=$C$117)),ROW(مسودة!$C$96:$C$125)),ROW()-ROW(I118)+1)),مسودة!I97:'مسودة'!I$125)),0))</f>
        <v/>
      </c>
      <c r="J118" s="33" t="str">
        <f t="array" ref="J118">IF($C$117="","",IFERROR(MAX(IF((ROW(مسودة!$C$96:$C$125)=SMALL(IF((ROW(مسودة!$C$96:$C$125)*(مسودة!$C$96:$C$125=$C$117)),ROW(مسودة!$C$96:$C$125)),ROW()-ROW(J118)+1)),مسودة!J97:'مسودة'!J$125)),0))</f>
        <v/>
      </c>
      <c r="K118" s="33" t="str">
        <f t="array" ref="K118">IF($C$117="","",IFERROR(MAX(IF((ROW(مسودة!$C$96:$C$125)=SMALL(IF((ROW(مسودة!$C$96:$C$125)*(مسودة!$C$96:$C$125=$C$117)),ROW(مسودة!$C$96:$C$125)),ROW()-ROW(K118)+1)),مسودة!K97:'مسودة'!K$125)),0))</f>
        <v/>
      </c>
      <c r="L118" s="33" t="str">
        <f t="array" ref="L118">IF($C$117="","",IFERROR(MAX(IF((ROW(مسودة!$C$96:$C$125)=SMALL(IF((ROW(مسودة!$C$96:$C$125)*(مسودة!$C$96:$C$125=$C$117)),ROW(مسودة!$C$96:$C$125)),ROW()-ROW(L118)+1)),مسودة!L97:'مسودة'!L$125)),0))</f>
        <v/>
      </c>
      <c r="M118" s="33" t="str">
        <f t="array" ref="M118">IF($C$117="","",IFERROR(MAX(IF((ROW(مسودة!$C$96:$C$125)=SMALL(IF((ROW(مسودة!$C$96:$C$125)*(مسودة!$C$96:$C$125=$C$117)),ROW(مسودة!$C$96:$C$125)),ROW()-ROW(M118)+1)),مسودة!M97:'مسودة'!M$125)),0))</f>
        <v/>
      </c>
      <c r="N118" s="33" t="str">
        <f t="array" ref="N118">IF($C$117="","",IFERROR(MAX(IF((ROW(مسودة!$C$96:$C$125)=SMALL(IF((ROW(مسودة!$C$96:$C$125)*(مسودة!$C$96:$C$125=$C$117)),ROW(مسودة!$C$96:$C$125)),ROW()-ROW(N118)+1)),مسودة!N97:'مسودة'!N$125)),0))</f>
        <v/>
      </c>
      <c r="O118" s="33" t="str">
        <f t="array" ref="O118">IF($C$117="","",IFERROR(MAX(IF((ROW(مسودة!$C$96:$C$125)=SMALL(IF((ROW(مسودة!$C$96:$C$125)*(مسودة!$C$96:$C$125=$C$117)),ROW(مسودة!$C$96:$C$125)),ROW()-ROW(O118)+1)),مسودة!O97:'مسودة'!O$125)),0))</f>
        <v/>
      </c>
      <c r="P118" s="33" t="str">
        <f t="array" ref="P118">IF($C$117="","",IFERROR(MAX(IF((ROW(مسودة!$C$96:$C$125)=SMALL(IF((ROW(مسودة!$C$96:$C$125)*(مسودة!$C$96:$C$125=$C$117)),ROW(مسودة!$C$96:$C$125)),ROW()-ROW(P118)+1)),مسودة!P97:'مسودة'!P$125)),0))</f>
        <v/>
      </c>
      <c r="Q118" s="33" t="str">
        <f t="array" ref="Q118">IF($C$117="","",IFERROR(MAX(IF((ROW(مسودة!$C$96:$C$125)=SMALL(IF((ROW(مسودة!$C$96:$C$125)*(مسودة!$C$96:$C$125=$C$117)),ROW(مسودة!$C$96:$C$125)),ROW()-ROW(Q118)+1)),مسودة!Q97:'مسودة'!Q$125)),0))</f>
        <v/>
      </c>
      <c r="R118" s="33" t="str">
        <f t="array" ref="R118">IF($C$117="","",IFERROR(MAX(IF((ROW(مسودة!$C$96:$C$125)=SMALL(IF((ROW(مسودة!$C$96:$C$125)*(مسودة!$C$96:$C$125=$C$117)),ROW(مسودة!$C$96:$C$125)),ROW()-ROW(R118)+1)),مسودة!R97:'مسودة'!R$125)),0))</f>
        <v/>
      </c>
      <c r="S118" s="33" t="str">
        <f t="array" ref="S118">IF($C$117="","",IFERROR(MAX(IF((ROW(مسودة!$C$96:$C$125)=SMALL(IF((ROW(مسودة!$C$96:$C$125)*(مسودة!$C$96:$C$125=$C$117)),ROW(مسودة!$C$96:$C$125)),ROW()-ROW(S118)+1)),مسودة!S97:'مسودة'!S$125)),0))</f>
        <v/>
      </c>
      <c r="T118" s="33" t="str">
        <f t="array" ref="T118">IF($C$117="","",IFERROR(MAX(IF((ROW(مسودة!$C$96:$C$125)=SMALL(IF((ROW(مسودة!$C$96:$C$125)*(مسودة!$C$96:$C$125=$C$117)),ROW(مسودة!$C$96:$C$125)),ROW()-ROW(T118)+1)),مسودة!T97:'مسودة'!T$125)),0))</f>
        <v/>
      </c>
      <c r="U118" s="33" t="str">
        <f t="array" ref="U118">IF($C$117="","",IFERROR(MAX(IF((ROW(مسودة!$C$96:$C$125)=SMALL(IF((ROW(مسودة!$C$96:$C$125)*(مسودة!$C$96:$C$125=$C$117)),ROW(مسودة!$C$96:$C$125)),ROW()-ROW(U118)+1)),مسودة!U97:'مسودة'!U$125)),0))</f>
        <v/>
      </c>
      <c r="V118" s="33" t="str">
        <f t="array" ref="V118">IF($C$117="","",IFERROR(MAX(IF((ROW(مسودة!$C$96:$C$125)=SMALL(IF((ROW(مسودة!$C$96:$C$125)*(مسودة!$C$96:$C$125=$C$117)),ROW(مسودة!$C$96:$C$125)),ROW()-ROW(V118)+1)),مسودة!V97:'مسودة'!V$125)),0))</f>
        <v/>
      </c>
      <c r="W118" s="33" t="str">
        <f t="array" ref="W118">IF($C$117="","",IFERROR(MAX(IF((ROW(مسودة!$C$96:$C$125)=SMALL(IF((ROW(مسودة!$C$96:$C$125)*(مسودة!$C$96:$C$125=$C$117)),ROW(مسودة!$C$96:$C$125)),ROW()-ROW(W118)+1)),مسودة!W97:'مسودة'!W$125)),0))</f>
        <v/>
      </c>
      <c r="X118" s="33" t="str">
        <f t="array" ref="X118">IF($C$117="","",IFERROR(MAX(IF((ROW(مسودة!$C$96:$C$125)=SMALL(IF((ROW(مسودة!$C$96:$C$125)*(مسودة!$C$96:$C$125=$C$117)),ROW(مسودة!$C$96:$C$125)),ROW()-ROW(X118)+1)),مسودة!X97:'مسودة'!X$125)),0))</f>
        <v/>
      </c>
      <c r="Y118" s="33" t="str">
        <f t="array" ref="Y118">IF($C$117="","",IFERROR(MAX(IF((ROW(مسودة!$C$96:$C$125)=SMALL(IF((ROW(مسودة!$C$96:$C$125)*(مسودة!$C$96:$C$125=$C$117)),ROW(مسودة!$C$96:$C$125)),ROW()-ROW(Y118)+1)),مسودة!Y97:'مسودة'!Y$125)),0))</f>
        <v/>
      </c>
      <c r="Z118" s="33" t="str">
        <f t="array" ref="Z118">IF($C$117="","",IFERROR(MAX(IF((ROW(مسودة!$C$96:$C$125)=SMALL(IF((ROW(مسودة!$C$96:$C$125)*(مسودة!$C$96:$C$125=$C$117)),ROW(مسودة!$C$96:$C$125)),ROW()-ROW(Z118)+1)),مسودة!Z97:'مسودة'!Z$125)),0))</f>
        <v/>
      </c>
      <c r="AA118" s="33" t="str">
        <f t="array" ref="AA118">IF($C$117="","",IFERROR(MAX(IF((ROW(مسودة!$C$96:$C$125)=SMALL(IF((ROW(مسودة!$C$96:$C$125)*(مسودة!$C$96:$C$125=$C$117)),ROW(مسودة!$C$96:$C$125)),ROW()-ROW(AA118)+1)),مسودة!AA97:'مسودة'!AA$125)),0))</f>
        <v/>
      </c>
      <c r="AB118" s="33" t="str">
        <f t="array" ref="AB118">IF($C$117="","",IFERROR(MAX(IF((ROW(مسودة!$C$96:$C$125)=SMALL(IF((ROW(مسودة!$C$96:$C$125)*(مسودة!$C$96:$C$125=$C$117)),ROW(مسودة!$C$96:$C$125)),ROW()-ROW(AB118)+1)),مسودة!AB97:'مسودة'!AB$125)),0))</f>
        <v/>
      </c>
      <c r="AC118" s="33" t="str">
        <f t="array" ref="AC118">IF($C$117="","",IFERROR(MAX(IF((ROW(مسودة!$C$96:$C$125)=SMALL(IF((ROW(مسودة!$C$96:$C$125)*(مسودة!$C$96:$C$125=$C$117)),ROW(مسودة!$C$96:$C$125)),ROW()-ROW(AC118)+1)),مسودة!AC97:'مسودة'!AC$125)),0))</f>
        <v/>
      </c>
      <c r="AD118" s="33" t="str">
        <f t="array" ref="AD118">IF($C$117="","",IFERROR(MAX(IF((ROW(مسودة!$C$96:$C$125)=SMALL(IF((ROW(مسودة!$C$96:$C$125)*(مسودة!$C$96:$C$125=$C$117)),ROW(مسودة!$C$96:$C$125)),ROW()-ROW(AD118)+1)),مسودة!AD97:'مسودة'!AD$125)),0))</f>
        <v/>
      </c>
      <c r="AE118" s="33" t="str">
        <f t="array" ref="AE118">IF($C$117="","",IFERROR(MAX(IF((ROW(مسودة!$C$96:$C$125)=SMALL(IF((ROW(مسودة!$C$96:$C$125)*(مسودة!$C$96:$C$125=$C$117)),ROW(مسودة!$C$96:$C$125)),ROW()-ROW(AE118)+1)),مسودة!AE97:'مسودة'!AE$125)),0))</f>
        <v/>
      </c>
      <c r="AF118" s="33" t="str">
        <f t="array" ref="AF118">IF($C$117="","",IFERROR(MAX(IF((ROW(مسودة!$C$96:$C$125)=SMALL(IF((ROW(مسودة!$C$96:$C$125)*(مسودة!$C$96:$C$125=$C$117)),ROW(مسودة!$C$96:$C$125)),ROW()-ROW(AF118)+1)),مسودة!AF97:'مسودة'!AF$125)),0))</f>
        <v/>
      </c>
      <c r="AG118" s="33" t="str">
        <f t="array" ref="AG118">IF($C$117="","",IFERROR(MAX(IF((ROW(مسودة!$C$96:$C$125)=SMALL(IF((ROW(مسودة!$C$96:$C$125)*(مسودة!$C$96:$C$125=$C$117)),ROW(مسودة!$C$96:$C$125)),ROW()-ROW(AG118)+1)),مسودة!AG97:'مسودة'!AG$125)),0))</f>
        <v/>
      </c>
      <c r="AH118" s="33" t="str">
        <f t="array" ref="AH118">IF($C$117="","",IFERROR(MAX(IF((ROW(مسودة!$C$96:$C$125)=SMALL(IF((ROW(مسودة!$C$96:$C$125)*(مسودة!$C$96:$C$125=$C$117)),ROW(مسودة!$C$96:$C$125)),ROW()-ROW(AH118)+1)),مسودة!AH97:'مسودة'!AH$125)),0))</f>
        <v/>
      </c>
      <c r="AI118" s="33" t="str">
        <f t="array" ref="AI118">IF($C$117="","",IFERROR(MAX(IF((ROW(مسودة!$C$96:$C$125)=SMALL(IF((ROW(مسودة!$C$96:$C$125)*(مسودة!$C$96:$C$125=$C$117)),ROW(مسودة!$C$96:$C$125)),ROW()-ROW(AI118)+1)),مسودة!AI97:'مسودة'!AI$125)),0))</f>
        <v/>
      </c>
      <c r="AJ118" s="33" t="str">
        <f t="array" ref="AJ118">IF($C$117="","",IFERROR(MAX(IF((ROW(مسودة!$C$96:$C$125)=SMALL(IF((ROW(مسودة!$C$96:$C$125)*(مسودة!$C$96:$C$125=$C$117)),ROW(مسودة!$C$96:$C$125)),ROW()-ROW(AJ118)+1)),مسودة!AJ97:'مسودة'!AJ$125)),0))</f>
        <v/>
      </c>
      <c r="AK118" s="33" t="str">
        <f t="array" ref="AK118">IF($C$117="","",IFERROR(MAX(IF((ROW(مسودة!$C$96:$C$125)=SMALL(IF((ROW(مسودة!$C$96:$C$125)*(مسودة!$C$96:$C$125=$C$117)),ROW(مسودة!$C$96:$C$125)),ROW()-ROW(AK118)+1)),مسودة!AK97:'مسودة'!AK$125)),0))</f>
        <v/>
      </c>
      <c r="AL118" s="33" t="str">
        <f t="array" ref="AL118">IF($C$117="","",IFERROR(MAX(IF((ROW(مسودة!$C$96:$C$125)=SMALL(IF((ROW(مسودة!$C$96:$C$125)*(مسودة!$C$96:$C$125=$C$117)),ROW(مسودة!$C$96:$C$125)),ROW()-ROW(AL118)+1)),مسودة!AL97:'مسودة'!AL$125)),0))</f>
        <v/>
      </c>
      <c r="AM118" s="33" t="str">
        <f t="array" ref="AM118">IF($C$117="","",IFERROR(MAX(IF((ROW(مسودة!$C$96:$C$125)=SMALL(IF((ROW(مسودة!$C$96:$C$125)*(مسودة!$C$96:$C$125=$C$117)),ROW(مسودة!$C$96:$C$125)),ROW()-ROW(AM118)+1)),مسودة!AM97:'مسودة'!AM$125)),0))</f>
        <v/>
      </c>
      <c r="AN118" s="46"/>
      <c r="AO118" s="46"/>
      <c r="AP118" s="48"/>
      <c r="AQ118" s="41"/>
      <c r="AR118" s="41"/>
      <c r="AS118" s="41"/>
      <c r="AT118" s="41"/>
      <c r="AU118" s="96"/>
    </row>
    <row r="119" spans="2:47" ht="28.5" customHeight="1" thickBot="1">
      <c r="B119" s="40"/>
      <c r="C119" s="85"/>
      <c r="D119" s="43"/>
      <c r="E119" s="43"/>
      <c r="F119" s="14" t="s">
        <v>32</v>
      </c>
      <c r="G119" s="33" t="str">
        <f t="array" ref="G119">IF($C$117="","",IFERROR(MAX(IF((ROW(مسودة!$C$96:$C$125)=SMALL(IF((ROW(مسودة!$C$96:$C$125)*(مسودة!$C$96:$C$125=$C$117)),ROW(مسودة!$C$96:$C$125)),ROW()-ROW(G119)+1)),مسودة!G98:'مسودة'!G$125)),0))</f>
        <v/>
      </c>
      <c r="H119" s="33" t="str">
        <f t="array" ref="H119">IF($C$117="","",IFERROR(MAX(IF((ROW(مسودة!$C$96:$C$125)=SMALL(IF((ROW(مسودة!$C$96:$C$125)*(مسودة!$C$96:$C$125=$C$117)),ROW(مسودة!$C$96:$C$125)),ROW()-ROW(H119)+1)),مسودة!H98:'مسودة'!H$125)),0))</f>
        <v/>
      </c>
      <c r="I119" s="33" t="str">
        <f t="array" ref="I119">IF($C$117="","",IFERROR(MAX(IF((ROW(مسودة!$C$96:$C$125)=SMALL(IF((ROW(مسودة!$C$96:$C$125)*(مسودة!$C$96:$C$125=$C$117)),ROW(مسودة!$C$96:$C$125)),ROW()-ROW(I119)+1)),مسودة!I98:'مسودة'!I$125)),0))</f>
        <v/>
      </c>
      <c r="J119" s="33" t="str">
        <f t="array" ref="J119">IF($C$117="","",IFERROR(MAX(IF((ROW(مسودة!$C$96:$C$125)=SMALL(IF((ROW(مسودة!$C$96:$C$125)*(مسودة!$C$96:$C$125=$C$117)),ROW(مسودة!$C$96:$C$125)),ROW()-ROW(J119)+1)),مسودة!J98:'مسودة'!J$125)),0))</f>
        <v/>
      </c>
      <c r="K119" s="33" t="str">
        <f t="array" ref="K119">IF($C$117="","",IFERROR(MAX(IF((ROW(مسودة!$C$96:$C$125)=SMALL(IF((ROW(مسودة!$C$96:$C$125)*(مسودة!$C$96:$C$125=$C$117)),ROW(مسودة!$C$96:$C$125)),ROW()-ROW(K119)+1)),مسودة!K98:'مسودة'!K$125)),0))</f>
        <v/>
      </c>
      <c r="L119" s="33" t="str">
        <f t="array" ref="L119">IF($C$117="","",IFERROR(MAX(IF((ROW(مسودة!$C$96:$C$125)=SMALL(IF((ROW(مسودة!$C$96:$C$125)*(مسودة!$C$96:$C$125=$C$117)),ROW(مسودة!$C$96:$C$125)),ROW()-ROW(L119)+1)),مسودة!L98:'مسودة'!L$125)),0))</f>
        <v/>
      </c>
      <c r="M119" s="33" t="str">
        <f t="array" ref="M119">IF($C$117="","",IFERROR(MAX(IF((ROW(مسودة!$C$96:$C$125)=SMALL(IF((ROW(مسودة!$C$96:$C$125)*(مسودة!$C$96:$C$125=$C$117)),ROW(مسودة!$C$96:$C$125)),ROW()-ROW(M119)+1)),مسودة!M98:'مسودة'!M$125)),0))</f>
        <v/>
      </c>
      <c r="N119" s="33" t="str">
        <f t="array" ref="N119">IF($C$117="","",IFERROR(MAX(IF((ROW(مسودة!$C$96:$C$125)=SMALL(IF((ROW(مسودة!$C$96:$C$125)*(مسودة!$C$96:$C$125=$C$117)),ROW(مسودة!$C$96:$C$125)),ROW()-ROW(N119)+1)),مسودة!N98:'مسودة'!N$125)),0))</f>
        <v/>
      </c>
      <c r="O119" s="33" t="str">
        <f t="array" ref="O119">IF($C$117="","",IFERROR(MAX(IF((ROW(مسودة!$C$96:$C$125)=SMALL(IF((ROW(مسودة!$C$96:$C$125)*(مسودة!$C$96:$C$125=$C$117)),ROW(مسودة!$C$96:$C$125)),ROW()-ROW(O119)+1)),مسودة!O98:'مسودة'!O$125)),0))</f>
        <v/>
      </c>
      <c r="P119" s="33" t="str">
        <f t="array" ref="P119">IF($C$117="","",IFERROR(MAX(IF((ROW(مسودة!$C$96:$C$125)=SMALL(IF((ROW(مسودة!$C$96:$C$125)*(مسودة!$C$96:$C$125=$C$117)),ROW(مسودة!$C$96:$C$125)),ROW()-ROW(P119)+1)),مسودة!P98:'مسودة'!P$125)),0))</f>
        <v/>
      </c>
      <c r="Q119" s="33" t="str">
        <f t="array" ref="Q119">IF($C$117="","",IFERROR(MAX(IF((ROW(مسودة!$C$96:$C$125)=SMALL(IF((ROW(مسودة!$C$96:$C$125)*(مسودة!$C$96:$C$125=$C$117)),ROW(مسودة!$C$96:$C$125)),ROW()-ROW(Q119)+1)),مسودة!Q98:'مسودة'!Q$125)),0))</f>
        <v/>
      </c>
      <c r="R119" s="33" t="str">
        <f t="array" ref="R119">IF($C$117="","",IFERROR(MAX(IF((ROW(مسودة!$C$96:$C$125)=SMALL(IF((ROW(مسودة!$C$96:$C$125)*(مسودة!$C$96:$C$125=$C$117)),ROW(مسودة!$C$96:$C$125)),ROW()-ROW(R119)+1)),مسودة!R98:'مسودة'!R$125)),0))</f>
        <v/>
      </c>
      <c r="S119" s="33" t="str">
        <f t="array" ref="S119">IF($C$117="","",IFERROR(MAX(IF((ROW(مسودة!$C$96:$C$125)=SMALL(IF((ROW(مسودة!$C$96:$C$125)*(مسودة!$C$96:$C$125=$C$117)),ROW(مسودة!$C$96:$C$125)),ROW()-ROW(S119)+1)),مسودة!S98:'مسودة'!S$125)),0))</f>
        <v/>
      </c>
      <c r="T119" s="33" t="str">
        <f t="array" ref="T119">IF($C$117="","",IFERROR(MAX(IF((ROW(مسودة!$C$96:$C$125)=SMALL(IF((ROW(مسودة!$C$96:$C$125)*(مسودة!$C$96:$C$125=$C$117)),ROW(مسودة!$C$96:$C$125)),ROW()-ROW(T119)+1)),مسودة!T98:'مسودة'!T$125)),0))</f>
        <v/>
      </c>
      <c r="U119" s="33" t="str">
        <f t="array" ref="U119">IF($C$117="","",IFERROR(MAX(IF((ROW(مسودة!$C$96:$C$125)=SMALL(IF((ROW(مسودة!$C$96:$C$125)*(مسودة!$C$96:$C$125=$C$117)),ROW(مسودة!$C$96:$C$125)),ROW()-ROW(U119)+1)),مسودة!U98:'مسودة'!U$125)),0))</f>
        <v/>
      </c>
      <c r="V119" s="33" t="str">
        <f t="array" ref="V119">IF($C$117="","",IFERROR(MAX(IF((ROW(مسودة!$C$96:$C$125)=SMALL(IF((ROW(مسودة!$C$96:$C$125)*(مسودة!$C$96:$C$125=$C$117)),ROW(مسودة!$C$96:$C$125)),ROW()-ROW(V119)+1)),مسودة!V98:'مسودة'!V$125)),0))</f>
        <v/>
      </c>
      <c r="W119" s="33" t="str">
        <f t="array" ref="W119">IF($C$117="","",IFERROR(MAX(IF((ROW(مسودة!$C$96:$C$125)=SMALL(IF((ROW(مسودة!$C$96:$C$125)*(مسودة!$C$96:$C$125=$C$117)),ROW(مسودة!$C$96:$C$125)),ROW()-ROW(W119)+1)),مسودة!W98:'مسودة'!W$125)),0))</f>
        <v/>
      </c>
      <c r="X119" s="33" t="str">
        <f t="array" ref="X119">IF($C$117="","",IFERROR(MAX(IF((ROW(مسودة!$C$96:$C$125)=SMALL(IF((ROW(مسودة!$C$96:$C$125)*(مسودة!$C$96:$C$125=$C$117)),ROW(مسودة!$C$96:$C$125)),ROW()-ROW(X119)+1)),مسودة!X98:'مسودة'!X$125)),0))</f>
        <v/>
      </c>
      <c r="Y119" s="33" t="str">
        <f t="array" ref="Y119">IF($C$117="","",IFERROR(MAX(IF((ROW(مسودة!$C$96:$C$125)=SMALL(IF((ROW(مسودة!$C$96:$C$125)*(مسودة!$C$96:$C$125=$C$117)),ROW(مسودة!$C$96:$C$125)),ROW()-ROW(Y119)+1)),مسودة!Y98:'مسودة'!Y$125)),0))</f>
        <v/>
      </c>
      <c r="Z119" s="33" t="str">
        <f t="array" ref="Z119">IF($C$117="","",IFERROR(MAX(IF((ROW(مسودة!$C$96:$C$125)=SMALL(IF((ROW(مسودة!$C$96:$C$125)*(مسودة!$C$96:$C$125=$C$117)),ROW(مسودة!$C$96:$C$125)),ROW()-ROW(Z119)+1)),مسودة!Z98:'مسودة'!Z$125)),0))</f>
        <v/>
      </c>
      <c r="AA119" s="33" t="str">
        <f t="array" ref="AA119">IF($C$117="","",IFERROR(MAX(IF((ROW(مسودة!$C$96:$C$125)=SMALL(IF((ROW(مسودة!$C$96:$C$125)*(مسودة!$C$96:$C$125=$C$117)),ROW(مسودة!$C$96:$C$125)),ROW()-ROW(AA119)+1)),مسودة!AA98:'مسودة'!AA$125)),0))</f>
        <v/>
      </c>
      <c r="AB119" s="33" t="str">
        <f t="array" ref="AB119">IF($C$117="","",IFERROR(MAX(IF((ROW(مسودة!$C$96:$C$125)=SMALL(IF((ROW(مسودة!$C$96:$C$125)*(مسودة!$C$96:$C$125=$C$117)),ROW(مسودة!$C$96:$C$125)),ROW()-ROW(AB119)+1)),مسودة!AB98:'مسودة'!AB$125)),0))</f>
        <v/>
      </c>
      <c r="AC119" s="33" t="str">
        <f t="array" ref="AC119">IF($C$117="","",IFERROR(MAX(IF((ROW(مسودة!$C$96:$C$125)=SMALL(IF((ROW(مسودة!$C$96:$C$125)*(مسودة!$C$96:$C$125=$C$117)),ROW(مسودة!$C$96:$C$125)),ROW()-ROW(AC119)+1)),مسودة!AC98:'مسودة'!AC$125)),0))</f>
        <v/>
      </c>
      <c r="AD119" s="33" t="str">
        <f t="array" ref="AD119">IF($C$117="","",IFERROR(MAX(IF((ROW(مسودة!$C$96:$C$125)=SMALL(IF((ROW(مسودة!$C$96:$C$125)*(مسودة!$C$96:$C$125=$C$117)),ROW(مسودة!$C$96:$C$125)),ROW()-ROW(AD119)+1)),مسودة!AD98:'مسودة'!AD$125)),0))</f>
        <v/>
      </c>
      <c r="AE119" s="33" t="str">
        <f t="array" ref="AE119">IF($C$117="","",IFERROR(MAX(IF((ROW(مسودة!$C$96:$C$125)=SMALL(IF((ROW(مسودة!$C$96:$C$125)*(مسودة!$C$96:$C$125=$C$117)),ROW(مسودة!$C$96:$C$125)),ROW()-ROW(AE119)+1)),مسودة!AE98:'مسودة'!AE$125)),0))</f>
        <v/>
      </c>
      <c r="AF119" s="33" t="str">
        <f t="array" ref="AF119">IF($C$117="","",IFERROR(MAX(IF((ROW(مسودة!$C$96:$C$125)=SMALL(IF((ROW(مسودة!$C$96:$C$125)*(مسودة!$C$96:$C$125=$C$117)),ROW(مسودة!$C$96:$C$125)),ROW()-ROW(AF119)+1)),مسودة!AF98:'مسودة'!AF$125)),0))</f>
        <v/>
      </c>
      <c r="AG119" s="33" t="str">
        <f t="array" ref="AG119">IF($C$117="","",IFERROR(MAX(IF((ROW(مسودة!$C$96:$C$125)=SMALL(IF((ROW(مسودة!$C$96:$C$125)*(مسودة!$C$96:$C$125=$C$117)),ROW(مسودة!$C$96:$C$125)),ROW()-ROW(AG119)+1)),مسودة!AG98:'مسودة'!AG$125)),0))</f>
        <v/>
      </c>
      <c r="AH119" s="33" t="str">
        <f t="array" ref="AH119">IF($C$117="","",IFERROR(MAX(IF((ROW(مسودة!$C$96:$C$125)=SMALL(IF((ROW(مسودة!$C$96:$C$125)*(مسودة!$C$96:$C$125=$C$117)),ROW(مسودة!$C$96:$C$125)),ROW()-ROW(AH119)+1)),مسودة!AH98:'مسودة'!AH$125)),0))</f>
        <v/>
      </c>
      <c r="AI119" s="33" t="str">
        <f t="array" ref="AI119">IF($C$117="","",IFERROR(MAX(IF((ROW(مسودة!$C$96:$C$125)=SMALL(IF((ROW(مسودة!$C$96:$C$125)*(مسودة!$C$96:$C$125=$C$117)),ROW(مسودة!$C$96:$C$125)),ROW()-ROW(AI119)+1)),مسودة!AI98:'مسودة'!AI$125)),0))</f>
        <v/>
      </c>
      <c r="AJ119" s="33" t="str">
        <f t="array" ref="AJ119">IF($C$117="","",IFERROR(MAX(IF((ROW(مسودة!$C$96:$C$125)=SMALL(IF((ROW(مسودة!$C$96:$C$125)*(مسودة!$C$96:$C$125=$C$117)),ROW(مسودة!$C$96:$C$125)),ROW()-ROW(AJ119)+1)),مسودة!AJ98:'مسودة'!AJ$125)),0))</f>
        <v/>
      </c>
      <c r="AK119" s="33" t="str">
        <f t="array" ref="AK119">IF($C$117="","",IFERROR(MAX(IF((ROW(مسودة!$C$96:$C$125)=SMALL(IF((ROW(مسودة!$C$96:$C$125)*(مسودة!$C$96:$C$125=$C$117)),ROW(مسودة!$C$96:$C$125)),ROW()-ROW(AK119)+1)),مسودة!AK98:'مسودة'!AK$125)),0))</f>
        <v/>
      </c>
      <c r="AL119" s="33" t="str">
        <f t="array" ref="AL119">IF($C$117="","",IFERROR(MAX(IF((ROW(مسودة!$C$96:$C$125)=SMALL(IF((ROW(مسودة!$C$96:$C$125)*(مسودة!$C$96:$C$125=$C$117)),ROW(مسودة!$C$96:$C$125)),ROW()-ROW(AL119)+1)),مسودة!AL98:'مسودة'!AL$125)),0))</f>
        <v/>
      </c>
      <c r="AM119" s="33" t="str">
        <f t="array" ref="AM119">IF($C$117="","",IFERROR(MAX(IF((ROW(مسودة!$C$96:$C$125)=SMALL(IF((ROW(مسودة!$C$96:$C$125)*(مسودة!$C$96:$C$125=$C$117)),ROW(مسودة!$C$96:$C$125)),ROW()-ROW(AM119)+1)),مسودة!AM98:'مسودة'!AM$125)),0))</f>
        <v/>
      </c>
      <c r="AN119" s="32" t="str">
        <f t="array" ref="AN119">IF($C$117="","",IFERROR(MAX(IF((ROW(مسودة!$C$96:$C$125)=SMALL(IF((ROW(مسودة!$C$96:$C$125)*(مسودة!$C$96:$C$125=$C$117)),ROW(مسودة!$C$96:$C$125)),ROW()-ROW(AN119)+1)),مسودة!AN98:AN$125)),0))</f>
        <v/>
      </c>
      <c r="AO119" s="32" t="str">
        <f t="array" ref="AO119">IF($C$117="","",IFERROR(MAX(IF((ROW(مسودة!$C$96:$C$125)=SMALL(IF((ROW(مسودة!$C$96:$C$125)*(مسودة!$C$96:$C$125=$C$117)),ROW(مسودة!$C$96:$C$125)),ROW()-ROW(AO119)+1)),مسودة!AO98:AO$125)),0))</f>
        <v/>
      </c>
      <c r="AP119" s="32" t="str">
        <f>IF(AO119&lt;50,"   ",IF(AO119&lt;65,"مقبول",IF(AO119&lt;75,"جيد",IF(AO119&lt;85,"جيدجداً",IF(AO119&lt;=100,"ممتاز","")))))</f>
        <v/>
      </c>
      <c r="AQ119" s="41"/>
      <c r="AR119" s="41"/>
      <c r="AS119" s="41"/>
      <c r="AT119" s="41"/>
      <c r="AU119" s="97"/>
    </row>
    <row r="120" spans="2:47" ht="28.5" customHeight="1" thickBot="1">
      <c r="B120" s="40">
        <f t="shared" ref="B120" si="13">B117+1</f>
        <v>28</v>
      </c>
      <c r="C120" s="90" t="str">
        <f t="array" ref="C120">IF(ISERROR(INDEX(مسودة!$C$96:$AV$125,SMALL(IF((مسودة!$AU$96:$AU$125="راسب"),ROW(مسودة!$C$96:$AV$125)-MIN(ROW(مسودة!$C$96:$AV$125))+1,""),ROW(A8)),COLUMN(A8))),"",INDEX(مسودة!$C$96:$AV$125,SMALL(IF((مسودة!$AU$96:$AU$125="راسب"),ROW(مسودة!$C$96:$AV$125)-MIN(ROW(مسودة!$C$96:$AV$125))+1,""),ROW(A8)),COLUMN(A8)))</f>
        <v/>
      </c>
      <c r="D120" s="87" t="str">
        <f>IF(C120&lt;&gt;"",VLOOKUP(C120,مسودة!$C$96:$D$125,2,0),"")</f>
        <v/>
      </c>
      <c r="E120" s="87" t="str">
        <f>IF(C120&lt;&gt;"",VLOOKUP(C120,مسودة!$C$96:$E$125,3,0),"")</f>
        <v/>
      </c>
      <c r="F120" s="11" t="s">
        <v>30</v>
      </c>
      <c r="G120" s="33" t="str">
        <f t="array" ref="G120">IF($C$120="","",IFERROR(MAX(IF((ROW(مسودة!$C$96:$C$125)=SMALL(IF((ROW(مسودة!$C$96:$C$125)*(مسودة!$C$96:$C$125=$C$120)),ROW(مسودة!$C$96:$C$125)),ROW()-ROW(G120)+1)),مسودة!G96:'مسودة'!G$125)),0))</f>
        <v/>
      </c>
      <c r="H120" s="33" t="str">
        <f t="array" ref="H120">IF($C$120="","",IFERROR(MAX(IF((ROW(مسودة!$C$96:$C$125)=SMALL(IF((ROW(مسودة!$C$96:$C$125)*(مسودة!$C$96:$C$125=$C$120)),ROW(مسودة!$C$96:$C$125)),ROW()-ROW(H120)+1)),مسودة!H96:'مسودة'!H$125)),0))</f>
        <v/>
      </c>
      <c r="I120" s="33" t="str">
        <f t="array" ref="I120">IF($C$120="","",IFERROR(MAX(IF((ROW(مسودة!$C$96:$C$125)=SMALL(IF((ROW(مسودة!$C$96:$C$125)*(مسودة!$C$96:$C$125=$C$120)),ROW(مسودة!$C$96:$C$125)),ROW()-ROW(I120)+1)),مسودة!I96:'مسودة'!I$125)),0))</f>
        <v/>
      </c>
      <c r="J120" s="33" t="str">
        <f t="array" ref="J120">IF($C$120="","",IFERROR(MAX(IF((ROW(مسودة!$C$96:$C$125)=SMALL(IF((ROW(مسودة!$C$96:$C$125)*(مسودة!$C$96:$C$125=$C$120)),ROW(مسودة!$C$96:$C$125)),ROW()-ROW(J120)+1)),مسودة!J96:'مسودة'!J$125)),0))</f>
        <v/>
      </c>
      <c r="K120" s="33" t="str">
        <f t="array" ref="K120">IF($C$120="","",IFERROR(MAX(IF((ROW(مسودة!$C$96:$C$125)=SMALL(IF((ROW(مسودة!$C$96:$C$125)*(مسودة!$C$96:$C$125=$C$120)),ROW(مسودة!$C$96:$C$125)),ROW()-ROW(K120)+1)),مسودة!K96:'مسودة'!K$125)),0))</f>
        <v/>
      </c>
      <c r="L120" s="33" t="str">
        <f t="array" ref="L120">IF($C$120="","",IFERROR(MAX(IF((ROW(مسودة!$C$96:$C$125)=SMALL(IF((ROW(مسودة!$C$96:$C$125)*(مسودة!$C$96:$C$125=$C$120)),ROW(مسودة!$C$96:$C$125)),ROW()-ROW(L120)+1)),مسودة!L96:'مسودة'!L$125)),0))</f>
        <v/>
      </c>
      <c r="M120" s="33" t="str">
        <f t="array" ref="M120">IF($C$120="","",IFERROR(MAX(IF((ROW(مسودة!$C$96:$C$125)=SMALL(IF((ROW(مسودة!$C$96:$C$125)*(مسودة!$C$96:$C$125=$C$120)),ROW(مسودة!$C$96:$C$125)),ROW()-ROW(M120)+1)),مسودة!M96:'مسودة'!M$125)),0))</f>
        <v/>
      </c>
      <c r="N120" s="33" t="str">
        <f t="array" ref="N120">IF($C$120="","",IFERROR(MAX(IF((ROW(مسودة!$C$96:$C$125)=SMALL(IF((ROW(مسودة!$C$96:$C$125)*(مسودة!$C$96:$C$125=$C$120)),ROW(مسودة!$C$96:$C$125)),ROW()-ROW(N120)+1)),مسودة!N96:'مسودة'!N$125)),0))</f>
        <v/>
      </c>
      <c r="O120" s="33" t="str">
        <f t="array" ref="O120">IF($C$120="","",IFERROR(MAX(IF((ROW(مسودة!$C$96:$C$125)=SMALL(IF((ROW(مسودة!$C$96:$C$125)*(مسودة!$C$96:$C$125=$C$120)),ROW(مسودة!$C$96:$C$125)),ROW()-ROW(O120)+1)),مسودة!O96:'مسودة'!O$125)),0))</f>
        <v/>
      </c>
      <c r="P120" s="33" t="str">
        <f t="array" ref="P120">IF($C$120="","",IFERROR(MAX(IF((ROW(مسودة!$C$96:$C$125)=SMALL(IF((ROW(مسودة!$C$96:$C$125)*(مسودة!$C$96:$C$125=$C$120)),ROW(مسودة!$C$96:$C$125)),ROW()-ROW(P120)+1)),مسودة!P96:'مسودة'!P$125)),0))</f>
        <v/>
      </c>
      <c r="Q120" s="33" t="str">
        <f t="array" ref="Q120">IF($C$120="","",IFERROR(MAX(IF((ROW(مسودة!$C$96:$C$125)=SMALL(IF((ROW(مسودة!$C$96:$C$125)*(مسودة!$C$96:$C$125=$C$120)),ROW(مسودة!$C$96:$C$125)),ROW()-ROW(Q120)+1)),مسودة!Q96:'مسودة'!Q$125)),0))</f>
        <v/>
      </c>
      <c r="R120" s="33" t="str">
        <f t="array" ref="R120">IF($C$120="","",IFERROR(MAX(IF((ROW(مسودة!$C$96:$C$125)=SMALL(IF((ROW(مسودة!$C$96:$C$125)*(مسودة!$C$96:$C$125=$C$120)),ROW(مسودة!$C$96:$C$125)),ROW()-ROW(R120)+1)),مسودة!R96:'مسودة'!R$125)),0))</f>
        <v/>
      </c>
      <c r="S120" s="33" t="str">
        <f t="array" ref="S120">IF($C$120="","",IFERROR(MAX(IF((ROW(مسودة!$C$96:$C$125)=SMALL(IF((ROW(مسودة!$C$96:$C$125)*(مسودة!$C$96:$C$125=$C$120)),ROW(مسودة!$C$96:$C$125)),ROW()-ROW(S120)+1)),مسودة!S96:'مسودة'!S$125)),0))</f>
        <v/>
      </c>
      <c r="T120" s="33" t="str">
        <f t="array" ref="T120">IF($C$120="","",IFERROR(MAX(IF((ROW(مسودة!$C$96:$C$125)=SMALL(IF((ROW(مسودة!$C$96:$C$125)*(مسودة!$C$96:$C$125=$C$120)),ROW(مسودة!$C$96:$C$125)),ROW()-ROW(T120)+1)),مسودة!T96:'مسودة'!T$125)),0))</f>
        <v/>
      </c>
      <c r="U120" s="33" t="str">
        <f t="array" ref="U120">IF($C$120="","",IFERROR(MAX(IF((ROW(مسودة!$C$96:$C$125)=SMALL(IF((ROW(مسودة!$C$96:$C$125)*(مسودة!$C$96:$C$125=$C$120)),ROW(مسودة!$C$96:$C$125)),ROW()-ROW(U120)+1)),مسودة!U96:'مسودة'!U$125)),0))</f>
        <v/>
      </c>
      <c r="V120" s="33" t="str">
        <f t="array" ref="V120">IF($C$120="","",IFERROR(MAX(IF((ROW(مسودة!$C$96:$C$125)=SMALL(IF((ROW(مسودة!$C$96:$C$125)*(مسودة!$C$96:$C$125=$C$120)),ROW(مسودة!$C$96:$C$125)),ROW()-ROW(V120)+1)),مسودة!V96:'مسودة'!V$125)),0))</f>
        <v/>
      </c>
      <c r="W120" s="33" t="str">
        <f t="array" ref="W120">IF($C$120="","",IFERROR(MAX(IF((ROW(مسودة!$C$96:$C$125)=SMALL(IF((ROW(مسودة!$C$96:$C$125)*(مسودة!$C$96:$C$125=$C$120)),ROW(مسودة!$C$96:$C$125)),ROW()-ROW(W120)+1)),مسودة!W96:'مسودة'!W$125)),0))</f>
        <v/>
      </c>
      <c r="X120" s="33" t="str">
        <f t="array" ref="X120">IF($C$120="","",IFERROR(MAX(IF((ROW(مسودة!$C$96:$C$125)=SMALL(IF((ROW(مسودة!$C$96:$C$125)*(مسودة!$C$96:$C$125=$C$120)),ROW(مسودة!$C$96:$C$125)),ROW()-ROW(X120)+1)),مسودة!X96:'مسودة'!X$125)),0))</f>
        <v/>
      </c>
      <c r="Y120" s="33" t="str">
        <f t="array" ref="Y120">IF($C$120="","",IFERROR(MAX(IF((ROW(مسودة!$C$96:$C$125)=SMALL(IF((ROW(مسودة!$C$96:$C$125)*(مسودة!$C$96:$C$125=$C$120)),ROW(مسودة!$C$96:$C$125)),ROW()-ROW(Y120)+1)),مسودة!Y96:'مسودة'!Y$125)),0))</f>
        <v/>
      </c>
      <c r="Z120" s="33" t="str">
        <f t="array" ref="Z120">IF($C$120="","",IFERROR(MAX(IF((ROW(مسودة!$C$96:$C$125)=SMALL(IF((ROW(مسودة!$C$96:$C$125)*(مسودة!$C$96:$C$125=$C$120)),ROW(مسودة!$C$96:$C$125)),ROW()-ROW(Z120)+1)),مسودة!Z96:'مسودة'!Z$125)),0))</f>
        <v/>
      </c>
      <c r="AA120" s="33" t="str">
        <f t="array" ref="AA120">IF($C$120="","",IFERROR(MAX(IF((ROW(مسودة!$C$96:$C$125)=SMALL(IF((ROW(مسودة!$C$96:$C$125)*(مسودة!$C$96:$C$125=$C$120)),ROW(مسودة!$C$96:$C$125)),ROW()-ROW(AA120)+1)),مسودة!AA96:'مسودة'!AA$125)),0))</f>
        <v/>
      </c>
      <c r="AB120" s="33" t="str">
        <f t="array" ref="AB120">IF($C$120="","",IFERROR(MAX(IF((ROW(مسودة!$C$96:$C$125)=SMALL(IF((ROW(مسودة!$C$96:$C$125)*(مسودة!$C$96:$C$125=$C$120)),ROW(مسودة!$C$96:$C$125)),ROW()-ROW(AB120)+1)),مسودة!AB96:'مسودة'!AB$125)),0))</f>
        <v/>
      </c>
      <c r="AC120" s="33" t="str">
        <f t="array" ref="AC120">IF($C$120="","",IFERROR(MAX(IF((ROW(مسودة!$C$96:$C$125)=SMALL(IF((ROW(مسودة!$C$96:$C$125)*(مسودة!$C$96:$C$125=$C$120)),ROW(مسودة!$C$96:$C$125)),ROW()-ROW(AC120)+1)),مسودة!AC96:'مسودة'!AC$125)),0))</f>
        <v/>
      </c>
      <c r="AD120" s="33" t="str">
        <f t="array" ref="AD120">IF($C$120="","",IFERROR(MAX(IF((ROW(مسودة!$C$96:$C$125)=SMALL(IF((ROW(مسودة!$C$96:$C$125)*(مسودة!$C$96:$C$125=$C$120)),ROW(مسودة!$C$96:$C$125)),ROW()-ROW(AD120)+1)),مسودة!AD96:'مسودة'!AD$125)),0))</f>
        <v/>
      </c>
      <c r="AE120" s="33" t="str">
        <f t="array" ref="AE120">IF($C$120="","",IFERROR(MAX(IF((ROW(مسودة!$C$96:$C$125)=SMALL(IF((ROW(مسودة!$C$96:$C$125)*(مسودة!$C$96:$C$125=$C$120)),ROW(مسودة!$C$96:$C$125)),ROW()-ROW(AE120)+1)),مسودة!AE96:'مسودة'!AE$125)),0))</f>
        <v/>
      </c>
      <c r="AF120" s="33" t="str">
        <f t="array" ref="AF120">IF($C$120="","",IFERROR(MAX(IF((ROW(مسودة!$C$96:$C$125)=SMALL(IF((ROW(مسودة!$C$96:$C$125)*(مسودة!$C$96:$C$125=$C$120)),ROW(مسودة!$C$96:$C$125)),ROW()-ROW(AF120)+1)),مسودة!AF96:'مسودة'!AF$125)),0))</f>
        <v/>
      </c>
      <c r="AG120" s="33" t="str">
        <f t="array" ref="AG120">IF($C$120="","",IFERROR(MAX(IF((ROW(مسودة!$C$96:$C$125)=SMALL(IF((ROW(مسودة!$C$96:$C$125)*(مسودة!$C$96:$C$125=$C$120)),ROW(مسودة!$C$96:$C$125)),ROW()-ROW(AG120)+1)),مسودة!AG96:'مسودة'!AG$125)),0))</f>
        <v/>
      </c>
      <c r="AH120" s="33" t="str">
        <f t="array" ref="AH120">IF($C$120="","",IFERROR(MAX(IF((ROW(مسودة!$C$96:$C$125)=SMALL(IF((ROW(مسودة!$C$96:$C$125)*(مسودة!$C$96:$C$125=$C$120)),ROW(مسودة!$C$96:$C$125)),ROW()-ROW(AH120)+1)),مسودة!AH96:'مسودة'!AH$125)),0))</f>
        <v/>
      </c>
      <c r="AI120" s="33" t="str">
        <f t="array" ref="AI120">IF($C$120="","",IFERROR(MAX(IF((ROW(مسودة!$C$96:$C$125)=SMALL(IF((ROW(مسودة!$C$96:$C$125)*(مسودة!$C$96:$C$125=$C$120)),ROW(مسودة!$C$96:$C$125)),ROW()-ROW(AI120)+1)),مسودة!AI96:'مسودة'!AI$125)),0))</f>
        <v/>
      </c>
      <c r="AJ120" s="33" t="str">
        <f t="array" ref="AJ120">IF($C$120="","",IFERROR(MAX(IF((ROW(مسودة!$C$96:$C$125)=SMALL(IF((ROW(مسودة!$C$96:$C$125)*(مسودة!$C$96:$C$125=$C$120)),ROW(مسودة!$C$96:$C$125)),ROW()-ROW(AJ120)+1)),مسودة!AJ96:'مسودة'!AJ$125)),0))</f>
        <v/>
      </c>
      <c r="AK120" s="33" t="str">
        <f t="array" ref="AK120">IF($C$120="","",IFERROR(MAX(IF((ROW(مسودة!$C$96:$C$125)=SMALL(IF((ROW(مسودة!$C$96:$C$125)*(مسودة!$C$96:$C$125=$C$120)),ROW(مسودة!$C$96:$C$125)),ROW()-ROW(AK120)+1)),مسودة!AK96:'مسودة'!AK$125)),0))</f>
        <v/>
      </c>
      <c r="AL120" s="33" t="str">
        <f t="array" ref="AL120">IF($C$120="","",IFERROR(MAX(IF((ROW(مسودة!$C$96:$C$125)=SMALL(IF((ROW(مسودة!$C$96:$C$125)*(مسودة!$C$96:$C$125=$C$120)),ROW(مسودة!$C$96:$C$125)),ROW()-ROW(AL120)+1)),مسودة!AL96:'مسودة'!AL$125)),0))</f>
        <v/>
      </c>
      <c r="AM120" s="33" t="str">
        <f t="array" ref="AM120">IF($C$120="","",IFERROR(MAX(IF((ROW(مسودة!$C$96:$C$125)=SMALL(IF((ROW(مسودة!$C$96:$C$125)*(مسودة!$C$96:$C$125=$C$120)),ROW(مسودة!$C$96:$C$125)),ROW()-ROW(AM120)+1)),مسودة!AM96:'مسودة'!AM$125)),0))</f>
        <v/>
      </c>
      <c r="AN120" s="46"/>
      <c r="AO120" s="46"/>
      <c r="AP120" s="47"/>
      <c r="AQ120" s="41"/>
      <c r="AR120" s="41"/>
      <c r="AS120" s="41"/>
      <c r="AT120" s="41"/>
      <c r="AU120" s="95" t="str">
        <f>IFERROR(LOOKUP(2,1/((مسودة!$C$96:$C$125=C120)*(مسودة!$F$96:$F$125=F120)),مسودة!$AV$96:$AV$125),"")</f>
        <v/>
      </c>
    </row>
    <row r="121" spans="2:47" ht="28.5" customHeight="1" thickBot="1">
      <c r="B121" s="40"/>
      <c r="C121" s="91"/>
      <c r="D121" s="43"/>
      <c r="E121" s="43"/>
      <c r="F121" s="11" t="s">
        <v>31</v>
      </c>
      <c r="G121" s="33" t="str">
        <f t="array" ref="G121">IF($C$120="","",IFERROR(MAX(IF((ROW(مسودة!$C$96:$C$125)=SMALL(IF((ROW(مسودة!$C$96:$C$125)*(مسودة!$C$96:$C$125=$C$120)),ROW(مسودة!$C$96:$C$125)),ROW()-ROW(G121)+1)),مسودة!G97:'مسودة'!G$125)),0))</f>
        <v/>
      </c>
      <c r="H121" s="33" t="str">
        <f t="array" ref="H121">IF($C$120="","",IFERROR(MAX(IF((ROW(مسودة!$C$96:$C$125)=SMALL(IF((ROW(مسودة!$C$96:$C$125)*(مسودة!$C$96:$C$125=$C$120)),ROW(مسودة!$C$96:$C$125)),ROW()-ROW(H121)+1)),مسودة!H97:'مسودة'!H$125)),0))</f>
        <v/>
      </c>
      <c r="I121" s="33" t="str">
        <f t="array" ref="I121">IF($C$120="","",IFERROR(MAX(IF((ROW(مسودة!$C$96:$C$125)=SMALL(IF((ROW(مسودة!$C$96:$C$125)*(مسودة!$C$96:$C$125=$C$120)),ROW(مسودة!$C$96:$C$125)),ROW()-ROW(I121)+1)),مسودة!I97:'مسودة'!I$125)),0))</f>
        <v/>
      </c>
      <c r="J121" s="33" t="str">
        <f t="array" ref="J121">IF($C$120="","",IFERROR(MAX(IF((ROW(مسودة!$C$96:$C$125)=SMALL(IF((ROW(مسودة!$C$96:$C$125)*(مسودة!$C$96:$C$125=$C$120)),ROW(مسودة!$C$96:$C$125)),ROW()-ROW(J121)+1)),مسودة!J97:'مسودة'!J$125)),0))</f>
        <v/>
      </c>
      <c r="K121" s="33" t="str">
        <f t="array" ref="K121">IF($C$120="","",IFERROR(MAX(IF((ROW(مسودة!$C$96:$C$125)=SMALL(IF((ROW(مسودة!$C$96:$C$125)*(مسودة!$C$96:$C$125=$C$120)),ROW(مسودة!$C$96:$C$125)),ROW()-ROW(K121)+1)),مسودة!K97:'مسودة'!K$125)),0))</f>
        <v/>
      </c>
      <c r="L121" s="33" t="str">
        <f t="array" ref="L121">IF($C$120="","",IFERROR(MAX(IF((ROW(مسودة!$C$96:$C$125)=SMALL(IF((ROW(مسودة!$C$96:$C$125)*(مسودة!$C$96:$C$125=$C$120)),ROW(مسودة!$C$96:$C$125)),ROW()-ROW(L121)+1)),مسودة!L97:'مسودة'!L$125)),0))</f>
        <v/>
      </c>
      <c r="M121" s="33" t="str">
        <f t="array" ref="M121">IF($C$120="","",IFERROR(MAX(IF((ROW(مسودة!$C$96:$C$125)=SMALL(IF((ROW(مسودة!$C$96:$C$125)*(مسودة!$C$96:$C$125=$C$120)),ROW(مسودة!$C$96:$C$125)),ROW()-ROW(M121)+1)),مسودة!M97:'مسودة'!M$125)),0))</f>
        <v/>
      </c>
      <c r="N121" s="33" t="str">
        <f t="array" ref="N121">IF($C$120="","",IFERROR(MAX(IF((ROW(مسودة!$C$96:$C$125)=SMALL(IF((ROW(مسودة!$C$96:$C$125)*(مسودة!$C$96:$C$125=$C$120)),ROW(مسودة!$C$96:$C$125)),ROW()-ROW(N121)+1)),مسودة!N97:'مسودة'!N$125)),0))</f>
        <v/>
      </c>
      <c r="O121" s="33" t="str">
        <f t="array" ref="O121">IF($C$120="","",IFERROR(MAX(IF((ROW(مسودة!$C$96:$C$125)=SMALL(IF((ROW(مسودة!$C$96:$C$125)*(مسودة!$C$96:$C$125=$C$120)),ROW(مسودة!$C$96:$C$125)),ROW()-ROW(O121)+1)),مسودة!O97:'مسودة'!O$125)),0))</f>
        <v/>
      </c>
      <c r="P121" s="33" t="str">
        <f t="array" ref="P121">IF($C$120="","",IFERROR(MAX(IF((ROW(مسودة!$C$96:$C$125)=SMALL(IF((ROW(مسودة!$C$96:$C$125)*(مسودة!$C$96:$C$125=$C$120)),ROW(مسودة!$C$96:$C$125)),ROW()-ROW(P121)+1)),مسودة!P97:'مسودة'!P$125)),0))</f>
        <v/>
      </c>
      <c r="Q121" s="33" t="str">
        <f t="array" ref="Q121">IF($C$120="","",IFERROR(MAX(IF((ROW(مسودة!$C$96:$C$125)=SMALL(IF((ROW(مسودة!$C$96:$C$125)*(مسودة!$C$96:$C$125=$C$120)),ROW(مسودة!$C$96:$C$125)),ROW()-ROW(Q121)+1)),مسودة!Q97:'مسودة'!Q$125)),0))</f>
        <v/>
      </c>
      <c r="R121" s="33" t="str">
        <f t="array" ref="R121">IF($C$120="","",IFERROR(MAX(IF((ROW(مسودة!$C$96:$C$125)=SMALL(IF((ROW(مسودة!$C$96:$C$125)*(مسودة!$C$96:$C$125=$C$120)),ROW(مسودة!$C$96:$C$125)),ROW()-ROW(R121)+1)),مسودة!R97:'مسودة'!R$125)),0))</f>
        <v/>
      </c>
      <c r="S121" s="33" t="str">
        <f t="array" ref="S121">IF($C$120="","",IFERROR(MAX(IF((ROW(مسودة!$C$96:$C$125)=SMALL(IF((ROW(مسودة!$C$96:$C$125)*(مسودة!$C$96:$C$125=$C$120)),ROW(مسودة!$C$96:$C$125)),ROW()-ROW(S121)+1)),مسودة!S97:'مسودة'!S$125)),0))</f>
        <v/>
      </c>
      <c r="T121" s="33" t="str">
        <f t="array" ref="T121">IF($C$120="","",IFERROR(MAX(IF((ROW(مسودة!$C$96:$C$125)=SMALL(IF((ROW(مسودة!$C$96:$C$125)*(مسودة!$C$96:$C$125=$C$120)),ROW(مسودة!$C$96:$C$125)),ROW()-ROW(T121)+1)),مسودة!T97:'مسودة'!T$125)),0))</f>
        <v/>
      </c>
      <c r="U121" s="33" t="str">
        <f t="array" ref="U121">IF($C$120="","",IFERROR(MAX(IF((ROW(مسودة!$C$96:$C$125)=SMALL(IF((ROW(مسودة!$C$96:$C$125)*(مسودة!$C$96:$C$125=$C$120)),ROW(مسودة!$C$96:$C$125)),ROW()-ROW(U121)+1)),مسودة!U97:'مسودة'!U$125)),0))</f>
        <v/>
      </c>
      <c r="V121" s="33" t="str">
        <f t="array" ref="V121">IF($C$120="","",IFERROR(MAX(IF((ROW(مسودة!$C$96:$C$125)=SMALL(IF((ROW(مسودة!$C$96:$C$125)*(مسودة!$C$96:$C$125=$C$120)),ROW(مسودة!$C$96:$C$125)),ROW()-ROW(V121)+1)),مسودة!V97:'مسودة'!V$125)),0))</f>
        <v/>
      </c>
      <c r="W121" s="33" t="str">
        <f t="array" ref="W121">IF($C$120="","",IFERROR(MAX(IF((ROW(مسودة!$C$96:$C$125)=SMALL(IF((ROW(مسودة!$C$96:$C$125)*(مسودة!$C$96:$C$125=$C$120)),ROW(مسودة!$C$96:$C$125)),ROW()-ROW(W121)+1)),مسودة!W97:'مسودة'!W$125)),0))</f>
        <v/>
      </c>
      <c r="X121" s="33" t="str">
        <f t="array" ref="X121">IF($C$120="","",IFERROR(MAX(IF((ROW(مسودة!$C$96:$C$125)=SMALL(IF((ROW(مسودة!$C$96:$C$125)*(مسودة!$C$96:$C$125=$C$120)),ROW(مسودة!$C$96:$C$125)),ROW()-ROW(X121)+1)),مسودة!X97:'مسودة'!X$125)),0))</f>
        <v/>
      </c>
      <c r="Y121" s="33" t="str">
        <f t="array" ref="Y121">IF($C$120="","",IFERROR(MAX(IF((ROW(مسودة!$C$96:$C$125)=SMALL(IF((ROW(مسودة!$C$96:$C$125)*(مسودة!$C$96:$C$125=$C$120)),ROW(مسودة!$C$96:$C$125)),ROW()-ROW(Y121)+1)),مسودة!Y97:'مسودة'!Y$125)),0))</f>
        <v/>
      </c>
      <c r="Z121" s="33" t="str">
        <f t="array" ref="Z121">IF($C$120="","",IFERROR(MAX(IF((ROW(مسودة!$C$96:$C$125)=SMALL(IF((ROW(مسودة!$C$96:$C$125)*(مسودة!$C$96:$C$125=$C$120)),ROW(مسودة!$C$96:$C$125)),ROW()-ROW(Z121)+1)),مسودة!Z97:'مسودة'!Z$125)),0))</f>
        <v/>
      </c>
      <c r="AA121" s="33" t="str">
        <f t="array" ref="AA121">IF($C$120="","",IFERROR(MAX(IF((ROW(مسودة!$C$96:$C$125)=SMALL(IF((ROW(مسودة!$C$96:$C$125)*(مسودة!$C$96:$C$125=$C$120)),ROW(مسودة!$C$96:$C$125)),ROW()-ROW(AA121)+1)),مسودة!AA97:'مسودة'!AA$125)),0))</f>
        <v/>
      </c>
      <c r="AB121" s="33" t="str">
        <f t="array" ref="AB121">IF($C$120="","",IFERROR(MAX(IF((ROW(مسودة!$C$96:$C$125)=SMALL(IF((ROW(مسودة!$C$96:$C$125)*(مسودة!$C$96:$C$125=$C$120)),ROW(مسودة!$C$96:$C$125)),ROW()-ROW(AB121)+1)),مسودة!AB97:'مسودة'!AB$125)),0))</f>
        <v/>
      </c>
      <c r="AC121" s="33" t="str">
        <f t="array" ref="AC121">IF($C$120="","",IFERROR(MAX(IF((ROW(مسودة!$C$96:$C$125)=SMALL(IF((ROW(مسودة!$C$96:$C$125)*(مسودة!$C$96:$C$125=$C$120)),ROW(مسودة!$C$96:$C$125)),ROW()-ROW(AC121)+1)),مسودة!AC97:'مسودة'!AC$125)),0))</f>
        <v/>
      </c>
      <c r="AD121" s="33" t="str">
        <f t="array" ref="AD121">IF($C$120="","",IFERROR(MAX(IF((ROW(مسودة!$C$96:$C$125)=SMALL(IF((ROW(مسودة!$C$96:$C$125)*(مسودة!$C$96:$C$125=$C$120)),ROW(مسودة!$C$96:$C$125)),ROW()-ROW(AD121)+1)),مسودة!AD97:'مسودة'!AD$125)),0))</f>
        <v/>
      </c>
      <c r="AE121" s="33" t="str">
        <f t="array" ref="AE121">IF($C$120="","",IFERROR(MAX(IF((ROW(مسودة!$C$96:$C$125)=SMALL(IF((ROW(مسودة!$C$96:$C$125)*(مسودة!$C$96:$C$125=$C$120)),ROW(مسودة!$C$96:$C$125)),ROW()-ROW(AE121)+1)),مسودة!AE97:'مسودة'!AE$125)),0))</f>
        <v/>
      </c>
      <c r="AF121" s="33" t="str">
        <f t="array" ref="AF121">IF($C$120="","",IFERROR(MAX(IF((ROW(مسودة!$C$96:$C$125)=SMALL(IF((ROW(مسودة!$C$96:$C$125)*(مسودة!$C$96:$C$125=$C$120)),ROW(مسودة!$C$96:$C$125)),ROW()-ROW(AF121)+1)),مسودة!AF97:'مسودة'!AF$125)),0))</f>
        <v/>
      </c>
      <c r="AG121" s="33" t="str">
        <f t="array" ref="AG121">IF($C$120="","",IFERROR(MAX(IF((ROW(مسودة!$C$96:$C$125)=SMALL(IF((ROW(مسودة!$C$96:$C$125)*(مسودة!$C$96:$C$125=$C$120)),ROW(مسودة!$C$96:$C$125)),ROW()-ROW(AG121)+1)),مسودة!AG97:'مسودة'!AG$125)),0))</f>
        <v/>
      </c>
      <c r="AH121" s="33" t="str">
        <f t="array" ref="AH121">IF($C$120="","",IFERROR(MAX(IF((ROW(مسودة!$C$96:$C$125)=SMALL(IF((ROW(مسودة!$C$96:$C$125)*(مسودة!$C$96:$C$125=$C$120)),ROW(مسودة!$C$96:$C$125)),ROW()-ROW(AH121)+1)),مسودة!AH97:'مسودة'!AH$125)),0))</f>
        <v/>
      </c>
      <c r="AI121" s="33" t="str">
        <f t="array" ref="AI121">IF($C$120="","",IFERROR(MAX(IF((ROW(مسودة!$C$96:$C$125)=SMALL(IF((ROW(مسودة!$C$96:$C$125)*(مسودة!$C$96:$C$125=$C$120)),ROW(مسودة!$C$96:$C$125)),ROW()-ROW(AI121)+1)),مسودة!AI97:'مسودة'!AI$125)),0))</f>
        <v/>
      </c>
      <c r="AJ121" s="33" t="str">
        <f t="array" ref="AJ121">IF($C$120="","",IFERROR(MAX(IF((ROW(مسودة!$C$96:$C$125)=SMALL(IF((ROW(مسودة!$C$96:$C$125)*(مسودة!$C$96:$C$125=$C$120)),ROW(مسودة!$C$96:$C$125)),ROW()-ROW(AJ121)+1)),مسودة!AJ97:'مسودة'!AJ$125)),0))</f>
        <v/>
      </c>
      <c r="AK121" s="33" t="str">
        <f t="array" ref="AK121">IF($C$120="","",IFERROR(MAX(IF((ROW(مسودة!$C$96:$C$125)=SMALL(IF((ROW(مسودة!$C$96:$C$125)*(مسودة!$C$96:$C$125=$C$120)),ROW(مسودة!$C$96:$C$125)),ROW()-ROW(AK121)+1)),مسودة!AK97:'مسودة'!AK$125)),0))</f>
        <v/>
      </c>
      <c r="AL121" s="33" t="str">
        <f t="array" ref="AL121">IF($C$120="","",IFERROR(MAX(IF((ROW(مسودة!$C$96:$C$125)=SMALL(IF((ROW(مسودة!$C$96:$C$125)*(مسودة!$C$96:$C$125=$C$120)),ROW(مسودة!$C$96:$C$125)),ROW()-ROW(AL121)+1)),مسودة!AL97:'مسودة'!AL$125)),0))</f>
        <v/>
      </c>
      <c r="AM121" s="33" t="str">
        <f t="array" ref="AM121">IF($C$120="","",IFERROR(MAX(IF((ROW(مسودة!$C$96:$C$125)=SMALL(IF((ROW(مسودة!$C$96:$C$125)*(مسودة!$C$96:$C$125=$C$120)),ROW(مسودة!$C$96:$C$125)),ROW()-ROW(AM121)+1)),مسودة!AM97:'مسودة'!AM$125)),0))</f>
        <v/>
      </c>
      <c r="AN121" s="46"/>
      <c r="AO121" s="46"/>
      <c r="AP121" s="48"/>
      <c r="AQ121" s="41"/>
      <c r="AR121" s="41"/>
      <c r="AS121" s="41"/>
      <c r="AT121" s="41"/>
      <c r="AU121" s="96"/>
    </row>
    <row r="122" spans="2:47" ht="36" customHeight="1" thickBot="1">
      <c r="B122" s="40"/>
      <c r="C122" s="85"/>
      <c r="D122" s="43"/>
      <c r="E122" s="43"/>
      <c r="F122" s="14" t="s">
        <v>32</v>
      </c>
      <c r="G122" s="33" t="str">
        <f t="array" ref="G122">IF($C$120="","",IFERROR(MAX(IF((ROW(مسودة!$C$96:$C$125)=SMALL(IF((ROW(مسودة!$C$96:$C$125)*(مسودة!$C$96:$C$125=$C$120)),ROW(مسودة!$C$96:$C$125)),ROW()-ROW(G122)+1)),مسودة!G98:'مسودة'!G$125)),0))</f>
        <v/>
      </c>
      <c r="H122" s="33" t="str">
        <f t="array" ref="H122">IF($C$120="","",IFERROR(MAX(IF((ROW(مسودة!$C$96:$C$125)=SMALL(IF((ROW(مسودة!$C$96:$C$125)*(مسودة!$C$96:$C$125=$C$120)),ROW(مسودة!$C$96:$C$125)),ROW()-ROW(H122)+1)),مسودة!H98:'مسودة'!H$125)),0))</f>
        <v/>
      </c>
      <c r="I122" s="33" t="str">
        <f t="array" ref="I122">IF($C$120="","",IFERROR(MAX(IF((ROW(مسودة!$C$96:$C$125)=SMALL(IF((ROW(مسودة!$C$96:$C$125)*(مسودة!$C$96:$C$125=$C$120)),ROW(مسودة!$C$96:$C$125)),ROW()-ROW(I122)+1)),مسودة!I98:'مسودة'!I$125)),0))</f>
        <v/>
      </c>
      <c r="J122" s="33" t="str">
        <f t="array" ref="J122">IF($C$120="","",IFERROR(MAX(IF((ROW(مسودة!$C$96:$C$125)=SMALL(IF((ROW(مسودة!$C$96:$C$125)*(مسودة!$C$96:$C$125=$C$120)),ROW(مسودة!$C$96:$C$125)),ROW()-ROW(J122)+1)),مسودة!J98:'مسودة'!J$125)),0))</f>
        <v/>
      </c>
      <c r="K122" s="33" t="str">
        <f t="array" ref="K122">IF($C$120="","",IFERROR(MAX(IF((ROW(مسودة!$C$96:$C$125)=SMALL(IF((ROW(مسودة!$C$96:$C$125)*(مسودة!$C$96:$C$125=$C$120)),ROW(مسودة!$C$96:$C$125)),ROW()-ROW(K122)+1)),مسودة!K98:'مسودة'!K$125)),0))</f>
        <v/>
      </c>
      <c r="L122" s="33" t="str">
        <f t="array" ref="L122">IF($C$120="","",IFERROR(MAX(IF((ROW(مسودة!$C$96:$C$125)=SMALL(IF((ROW(مسودة!$C$96:$C$125)*(مسودة!$C$96:$C$125=$C$120)),ROW(مسودة!$C$96:$C$125)),ROW()-ROW(L122)+1)),مسودة!L98:'مسودة'!L$125)),0))</f>
        <v/>
      </c>
      <c r="M122" s="33" t="str">
        <f t="array" ref="M122">IF($C$120="","",IFERROR(MAX(IF((ROW(مسودة!$C$96:$C$125)=SMALL(IF((ROW(مسودة!$C$96:$C$125)*(مسودة!$C$96:$C$125=$C$120)),ROW(مسودة!$C$96:$C$125)),ROW()-ROW(M122)+1)),مسودة!M98:'مسودة'!M$125)),0))</f>
        <v/>
      </c>
      <c r="N122" s="33" t="str">
        <f t="array" ref="N122">IF($C$120="","",IFERROR(MAX(IF((ROW(مسودة!$C$96:$C$125)=SMALL(IF((ROW(مسودة!$C$96:$C$125)*(مسودة!$C$96:$C$125=$C$120)),ROW(مسودة!$C$96:$C$125)),ROW()-ROW(N122)+1)),مسودة!N98:'مسودة'!N$125)),0))</f>
        <v/>
      </c>
      <c r="O122" s="33" t="str">
        <f t="array" ref="O122">IF($C$120="","",IFERROR(MAX(IF((ROW(مسودة!$C$96:$C$125)=SMALL(IF((ROW(مسودة!$C$96:$C$125)*(مسودة!$C$96:$C$125=$C$120)),ROW(مسودة!$C$96:$C$125)),ROW()-ROW(O122)+1)),مسودة!O98:'مسودة'!O$125)),0))</f>
        <v/>
      </c>
      <c r="P122" s="33" t="str">
        <f t="array" ref="P122">IF($C$120="","",IFERROR(MAX(IF((ROW(مسودة!$C$96:$C$125)=SMALL(IF((ROW(مسودة!$C$96:$C$125)*(مسودة!$C$96:$C$125=$C$120)),ROW(مسودة!$C$96:$C$125)),ROW()-ROW(P122)+1)),مسودة!P98:'مسودة'!P$125)),0))</f>
        <v/>
      </c>
      <c r="Q122" s="33" t="str">
        <f t="array" ref="Q122">IF($C$120="","",IFERROR(MAX(IF((ROW(مسودة!$C$96:$C$125)=SMALL(IF((ROW(مسودة!$C$96:$C$125)*(مسودة!$C$96:$C$125=$C$120)),ROW(مسودة!$C$96:$C$125)),ROW()-ROW(Q122)+1)),مسودة!Q98:'مسودة'!Q$125)),0))</f>
        <v/>
      </c>
      <c r="R122" s="33" t="str">
        <f t="array" ref="R122">IF($C$120="","",IFERROR(MAX(IF((ROW(مسودة!$C$96:$C$125)=SMALL(IF((ROW(مسودة!$C$96:$C$125)*(مسودة!$C$96:$C$125=$C$120)),ROW(مسودة!$C$96:$C$125)),ROW()-ROW(R122)+1)),مسودة!R98:'مسودة'!R$125)),0))</f>
        <v/>
      </c>
      <c r="S122" s="33" t="str">
        <f t="array" ref="S122">IF($C$120="","",IFERROR(MAX(IF((ROW(مسودة!$C$96:$C$125)=SMALL(IF((ROW(مسودة!$C$96:$C$125)*(مسودة!$C$96:$C$125=$C$120)),ROW(مسودة!$C$96:$C$125)),ROW()-ROW(S122)+1)),مسودة!S98:'مسودة'!S$125)),0))</f>
        <v/>
      </c>
      <c r="T122" s="33" t="str">
        <f t="array" ref="T122">IF($C$120="","",IFERROR(MAX(IF((ROW(مسودة!$C$96:$C$125)=SMALL(IF((ROW(مسودة!$C$96:$C$125)*(مسودة!$C$96:$C$125=$C$120)),ROW(مسودة!$C$96:$C$125)),ROW()-ROW(T122)+1)),مسودة!T98:'مسودة'!T$125)),0))</f>
        <v/>
      </c>
      <c r="U122" s="33" t="str">
        <f t="array" ref="U122">IF($C$120="","",IFERROR(MAX(IF((ROW(مسودة!$C$96:$C$125)=SMALL(IF((ROW(مسودة!$C$96:$C$125)*(مسودة!$C$96:$C$125=$C$120)),ROW(مسودة!$C$96:$C$125)),ROW()-ROW(U122)+1)),مسودة!U98:'مسودة'!U$125)),0))</f>
        <v/>
      </c>
      <c r="V122" s="33" t="str">
        <f t="array" ref="V122">IF($C$120="","",IFERROR(MAX(IF((ROW(مسودة!$C$96:$C$125)=SMALL(IF((ROW(مسودة!$C$96:$C$125)*(مسودة!$C$96:$C$125=$C$120)),ROW(مسودة!$C$96:$C$125)),ROW()-ROW(V122)+1)),مسودة!V98:'مسودة'!V$125)),0))</f>
        <v/>
      </c>
      <c r="W122" s="33" t="str">
        <f t="array" ref="W122">IF($C$120="","",IFERROR(MAX(IF((ROW(مسودة!$C$96:$C$125)=SMALL(IF((ROW(مسودة!$C$96:$C$125)*(مسودة!$C$96:$C$125=$C$120)),ROW(مسودة!$C$96:$C$125)),ROW()-ROW(W122)+1)),مسودة!W98:'مسودة'!W$125)),0))</f>
        <v/>
      </c>
      <c r="X122" s="33" t="str">
        <f t="array" ref="X122">IF($C$120="","",IFERROR(MAX(IF((ROW(مسودة!$C$96:$C$125)=SMALL(IF((ROW(مسودة!$C$96:$C$125)*(مسودة!$C$96:$C$125=$C$120)),ROW(مسودة!$C$96:$C$125)),ROW()-ROW(X122)+1)),مسودة!X98:'مسودة'!X$125)),0))</f>
        <v/>
      </c>
      <c r="Y122" s="33" t="str">
        <f t="array" ref="Y122">IF($C$120="","",IFERROR(MAX(IF((ROW(مسودة!$C$96:$C$125)=SMALL(IF((ROW(مسودة!$C$96:$C$125)*(مسودة!$C$96:$C$125=$C$120)),ROW(مسودة!$C$96:$C$125)),ROW()-ROW(Y122)+1)),مسودة!Y98:'مسودة'!Y$125)),0))</f>
        <v/>
      </c>
      <c r="Z122" s="33" t="str">
        <f t="array" ref="Z122">IF($C$120="","",IFERROR(MAX(IF((ROW(مسودة!$C$96:$C$125)=SMALL(IF((ROW(مسودة!$C$96:$C$125)*(مسودة!$C$96:$C$125=$C$120)),ROW(مسودة!$C$96:$C$125)),ROW()-ROW(Z122)+1)),مسودة!Z98:'مسودة'!Z$125)),0))</f>
        <v/>
      </c>
      <c r="AA122" s="33" t="str">
        <f t="array" ref="AA122">IF($C$120="","",IFERROR(MAX(IF((ROW(مسودة!$C$96:$C$125)=SMALL(IF((ROW(مسودة!$C$96:$C$125)*(مسودة!$C$96:$C$125=$C$120)),ROW(مسودة!$C$96:$C$125)),ROW()-ROW(AA122)+1)),مسودة!AA98:'مسودة'!AA$125)),0))</f>
        <v/>
      </c>
      <c r="AB122" s="33" t="str">
        <f t="array" ref="AB122">IF($C$120="","",IFERROR(MAX(IF((ROW(مسودة!$C$96:$C$125)=SMALL(IF((ROW(مسودة!$C$96:$C$125)*(مسودة!$C$96:$C$125=$C$120)),ROW(مسودة!$C$96:$C$125)),ROW()-ROW(AB122)+1)),مسودة!AB98:'مسودة'!AB$125)),0))</f>
        <v/>
      </c>
      <c r="AC122" s="33" t="str">
        <f t="array" ref="AC122">IF($C$120="","",IFERROR(MAX(IF((ROW(مسودة!$C$96:$C$125)=SMALL(IF((ROW(مسودة!$C$96:$C$125)*(مسودة!$C$96:$C$125=$C$120)),ROW(مسودة!$C$96:$C$125)),ROW()-ROW(AC122)+1)),مسودة!AC98:'مسودة'!AC$125)),0))</f>
        <v/>
      </c>
      <c r="AD122" s="33" t="str">
        <f t="array" ref="AD122">IF($C$120="","",IFERROR(MAX(IF((ROW(مسودة!$C$96:$C$125)=SMALL(IF((ROW(مسودة!$C$96:$C$125)*(مسودة!$C$96:$C$125=$C$120)),ROW(مسودة!$C$96:$C$125)),ROW()-ROW(AD122)+1)),مسودة!AD98:'مسودة'!AD$125)),0))</f>
        <v/>
      </c>
      <c r="AE122" s="33" t="str">
        <f t="array" ref="AE122">IF($C$120="","",IFERROR(MAX(IF((ROW(مسودة!$C$96:$C$125)=SMALL(IF((ROW(مسودة!$C$96:$C$125)*(مسودة!$C$96:$C$125=$C$120)),ROW(مسودة!$C$96:$C$125)),ROW()-ROW(AE122)+1)),مسودة!AE98:'مسودة'!AE$125)),0))</f>
        <v/>
      </c>
      <c r="AF122" s="33" t="str">
        <f t="array" ref="AF122">IF($C$120="","",IFERROR(MAX(IF((ROW(مسودة!$C$96:$C$125)=SMALL(IF((ROW(مسودة!$C$96:$C$125)*(مسودة!$C$96:$C$125=$C$120)),ROW(مسودة!$C$96:$C$125)),ROW()-ROW(AF122)+1)),مسودة!AF98:'مسودة'!AF$125)),0))</f>
        <v/>
      </c>
      <c r="AG122" s="33" t="str">
        <f t="array" ref="AG122">IF($C$120="","",IFERROR(MAX(IF((ROW(مسودة!$C$96:$C$125)=SMALL(IF((ROW(مسودة!$C$96:$C$125)*(مسودة!$C$96:$C$125=$C$120)),ROW(مسودة!$C$96:$C$125)),ROW()-ROW(AG122)+1)),مسودة!AG98:'مسودة'!AG$125)),0))</f>
        <v/>
      </c>
      <c r="AH122" s="33" t="str">
        <f t="array" ref="AH122">IF($C$120="","",IFERROR(MAX(IF((ROW(مسودة!$C$96:$C$125)=SMALL(IF((ROW(مسودة!$C$96:$C$125)*(مسودة!$C$96:$C$125=$C$120)),ROW(مسودة!$C$96:$C$125)),ROW()-ROW(AH122)+1)),مسودة!AH98:'مسودة'!AH$125)),0))</f>
        <v/>
      </c>
      <c r="AI122" s="33" t="str">
        <f t="array" ref="AI122">IF($C$120="","",IFERROR(MAX(IF((ROW(مسودة!$C$96:$C$125)=SMALL(IF((ROW(مسودة!$C$96:$C$125)*(مسودة!$C$96:$C$125=$C$120)),ROW(مسودة!$C$96:$C$125)),ROW()-ROW(AI122)+1)),مسودة!AI98:'مسودة'!AI$125)),0))</f>
        <v/>
      </c>
      <c r="AJ122" s="33" t="str">
        <f t="array" ref="AJ122">IF($C$120="","",IFERROR(MAX(IF((ROW(مسودة!$C$96:$C$125)=SMALL(IF((ROW(مسودة!$C$96:$C$125)*(مسودة!$C$96:$C$125=$C$120)),ROW(مسودة!$C$96:$C$125)),ROW()-ROW(AJ122)+1)),مسودة!AJ98:'مسودة'!AJ$125)),0))</f>
        <v/>
      </c>
      <c r="AK122" s="33" t="str">
        <f t="array" ref="AK122">IF($C$120="","",IFERROR(MAX(IF((ROW(مسودة!$C$96:$C$125)=SMALL(IF((ROW(مسودة!$C$96:$C$125)*(مسودة!$C$96:$C$125=$C$120)),ROW(مسودة!$C$96:$C$125)),ROW()-ROW(AK122)+1)),مسودة!AK98:'مسودة'!AK$125)),0))</f>
        <v/>
      </c>
      <c r="AL122" s="33" t="str">
        <f t="array" ref="AL122">IF($C$120="","",IFERROR(MAX(IF((ROW(مسودة!$C$96:$C$125)=SMALL(IF((ROW(مسودة!$C$96:$C$125)*(مسودة!$C$96:$C$125=$C$120)),ROW(مسودة!$C$96:$C$125)),ROW()-ROW(AL122)+1)),مسودة!AL98:'مسودة'!AL$125)),0))</f>
        <v/>
      </c>
      <c r="AM122" s="33" t="str">
        <f t="array" ref="AM122">IF($C$120="","",IFERROR(MAX(IF((ROW(مسودة!$C$96:$C$125)=SMALL(IF((ROW(مسودة!$C$96:$C$125)*(مسودة!$C$96:$C$125=$C$120)),ROW(مسودة!$C$96:$C$125)),ROW()-ROW(AM122)+1)),مسودة!AM98:'مسودة'!AM$125)),0))</f>
        <v/>
      </c>
      <c r="AN122" s="32" t="str">
        <f t="array" ref="AN122">IF($C$120="","",IFERROR(MAX(IF((ROW(مسودة!$C$96:$C$125)=SMALL(IF((ROW(مسودة!$C$96:$C$125)*(مسودة!$C$96:$C$125=$C$120)),ROW(مسودة!$C$96:$C$125)),ROW()-ROW(AN122)+1)),مسودة!AN98:AN$125)),0))</f>
        <v/>
      </c>
      <c r="AO122" s="32" t="str">
        <f t="array" ref="AO122">IF($C$120="","",IFERROR(MAX(IF((ROW(مسودة!$C$96:$C$125)=SMALL(IF((ROW(مسودة!$C$96:$C$125)*(مسودة!$C$96:$C$125=$C$120)),ROW(مسودة!$C$96:$C$125)),ROW()-ROW(AO122)+1)),مسودة!AO98:AO$125)),0))</f>
        <v/>
      </c>
      <c r="AP122" s="32" t="str">
        <f>IF(AO122&lt;50,"   ",IF(AO122&lt;65,"مقبول",IF(AO122&lt;75,"جيد",IF(AO122&lt;85,"جيدجداً",IF(AO122&lt;=100,"ممتاز","")))))</f>
        <v/>
      </c>
      <c r="AQ122" s="41"/>
      <c r="AR122" s="41"/>
      <c r="AS122" s="41"/>
      <c r="AT122" s="41"/>
      <c r="AU122" s="97"/>
    </row>
    <row r="123" spans="2:47" ht="28.5" customHeight="1" thickBot="1">
      <c r="B123" s="40">
        <f t="shared" ref="B123" si="14">B120+1</f>
        <v>29</v>
      </c>
      <c r="C123" s="90" t="str">
        <f t="array" ref="C123">IF(ISERROR(INDEX(مسودة!$C$96:$AV$125,SMALL(IF((مسودة!$AU$96:$AU$125="راسب"),ROW(مسودة!$C$96:$AV$125)-MIN(ROW(مسودة!$C$96:$AV$125))+1,""),ROW(A9)),COLUMN(A9))),"",INDEX(مسودة!$C$96:$AV$125,SMALL(IF((مسودة!$AU$96:$AU$125="راسب"),ROW(مسودة!$C$96:$AV$125)-MIN(ROW(مسودة!$C$96:$AV$125))+1,""),ROW(A9)),COLUMN(A9)))</f>
        <v/>
      </c>
      <c r="D123" s="87" t="str">
        <f>IF(C123&lt;&gt;"",VLOOKUP(C123,مسودة!$C$96:$D$125,2,0),"")</f>
        <v/>
      </c>
      <c r="E123" s="87" t="str">
        <f>IF(C123&lt;&gt;"",VLOOKUP(C123,مسودة!$C$96:$E$125,3,0),"")</f>
        <v/>
      </c>
      <c r="F123" s="11" t="s">
        <v>30</v>
      </c>
      <c r="G123" s="33" t="str">
        <f t="array" ref="G123">IF($C$123="","",IFERROR(MAX(IF((ROW(مسودة!$C$96:$C$125)=SMALL(IF((ROW(مسودة!$C$96:$C$125)*(مسودة!$C$96:$C$125=$C$123)),ROW(مسودة!$C$96:$C$125)),ROW()-ROW(G123)+1)),مسودة!G96:'مسودة'!G$125)),0))</f>
        <v/>
      </c>
      <c r="H123" s="33" t="str">
        <f t="array" ref="H123">IF($C$123="","",IFERROR(MAX(IF((ROW(مسودة!$C$96:$C$125)=SMALL(IF((ROW(مسودة!$C$96:$C$125)*(مسودة!$C$96:$C$125=$C$123)),ROW(مسودة!$C$96:$C$125)),ROW()-ROW(H123)+1)),مسودة!H96:'مسودة'!H$125)),0))</f>
        <v/>
      </c>
      <c r="I123" s="33" t="str">
        <f t="array" ref="I123">IF($C$123="","",IFERROR(MAX(IF((ROW(مسودة!$C$96:$C$125)=SMALL(IF((ROW(مسودة!$C$96:$C$125)*(مسودة!$C$96:$C$125=$C$123)),ROW(مسودة!$C$96:$C$125)),ROW()-ROW(I123)+1)),مسودة!I96:'مسودة'!I$125)),0))</f>
        <v/>
      </c>
      <c r="J123" s="33" t="str">
        <f t="array" ref="J123">IF($C$123="","",IFERROR(MAX(IF((ROW(مسودة!$C$96:$C$125)=SMALL(IF((ROW(مسودة!$C$96:$C$125)*(مسودة!$C$96:$C$125=$C$123)),ROW(مسودة!$C$96:$C$125)),ROW()-ROW(J123)+1)),مسودة!J96:'مسودة'!J$125)),0))</f>
        <v/>
      </c>
      <c r="K123" s="33" t="str">
        <f t="array" ref="K123">IF($C$123="","",IFERROR(MAX(IF((ROW(مسودة!$C$96:$C$125)=SMALL(IF((ROW(مسودة!$C$96:$C$125)*(مسودة!$C$96:$C$125=$C$123)),ROW(مسودة!$C$96:$C$125)),ROW()-ROW(K123)+1)),مسودة!K96:'مسودة'!K$125)),0))</f>
        <v/>
      </c>
      <c r="L123" s="33" t="str">
        <f t="array" ref="L123">IF($C$123="","",IFERROR(MAX(IF((ROW(مسودة!$C$96:$C$125)=SMALL(IF((ROW(مسودة!$C$96:$C$125)*(مسودة!$C$96:$C$125=$C$123)),ROW(مسودة!$C$96:$C$125)),ROW()-ROW(L123)+1)),مسودة!L96:'مسودة'!L$125)),0))</f>
        <v/>
      </c>
      <c r="M123" s="33" t="str">
        <f t="array" ref="M123">IF($C$123="","",IFERROR(MAX(IF((ROW(مسودة!$C$96:$C$125)=SMALL(IF((ROW(مسودة!$C$96:$C$125)*(مسودة!$C$96:$C$125=$C$123)),ROW(مسودة!$C$96:$C$125)),ROW()-ROW(M123)+1)),مسودة!M96:'مسودة'!M$125)),0))</f>
        <v/>
      </c>
      <c r="N123" s="33" t="str">
        <f t="array" ref="N123">IF($C$123="","",IFERROR(MAX(IF((ROW(مسودة!$C$96:$C$125)=SMALL(IF((ROW(مسودة!$C$96:$C$125)*(مسودة!$C$96:$C$125=$C$123)),ROW(مسودة!$C$96:$C$125)),ROW()-ROW(N123)+1)),مسودة!N96:'مسودة'!N$125)),0))</f>
        <v/>
      </c>
      <c r="O123" s="33" t="str">
        <f t="array" ref="O123">IF($C$123="","",IFERROR(MAX(IF((ROW(مسودة!$C$96:$C$125)=SMALL(IF((ROW(مسودة!$C$96:$C$125)*(مسودة!$C$96:$C$125=$C$123)),ROW(مسودة!$C$96:$C$125)),ROW()-ROW(O123)+1)),مسودة!O96:'مسودة'!O$125)),0))</f>
        <v/>
      </c>
      <c r="P123" s="33" t="str">
        <f t="array" ref="P123">IF($C$123="","",IFERROR(MAX(IF((ROW(مسودة!$C$96:$C$125)=SMALL(IF((ROW(مسودة!$C$96:$C$125)*(مسودة!$C$96:$C$125=$C$123)),ROW(مسودة!$C$96:$C$125)),ROW()-ROW(P123)+1)),مسودة!P96:'مسودة'!P$125)),0))</f>
        <v/>
      </c>
      <c r="Q123" s="33" t="str">
        <f t="array" ref="Q123">IF($C$123="","",IFERROR(MAX(IF((ROW(مسودة!$C$96:$C$125)=SMALL(IF((ROW(مسودة!$C$96:$C$125)*(مسودة!$C$96:$C$125=$C$123)),ROW(مسودة!$C$96:$C$125)),ROW()-ROW(Q123)+1)),مسودة!Q96:'مسودة'!Q$125)),0))</f>
        <v/>
      </c>
      <c r="R123" s="33" t="str">
        <f t="array" ref="R123">IF($C$123="","",IFERROR(MAX(IF((ROW(مسودة!$C$96:$C$125)=SMALL(IF((ROW(مسودة!$C$96:$C$125)*(مسودة!$C$96:$C$125=$C$123)),ROW(مسودة!$C$96:$C$125)),ROW()-ROW(R123)+1)),مسودة!R96:'مسودة'!R$125)),0))</f>
        <v/>
      </c>
      <c r="S123" s="33" t="str">
        <f t="array" ref="S123">IF($C$123="","",IFERROR(MAX(IF((ROW(مسودة!$C$96:$C$125)=SMALL(IF((ROW(مسودة!$C$96:$C$125)*(مسودة!$C$96:$C$125=$C$123)),ROW(مسودة!$C$96:$C$125)),ROW()-ROW(S123)+1)),مسودة!S96:'مسودة'!S$125)),0))</f>
        <v/>
      </c>
      <c r="T123" s="33" t="str">
        <f t="array" ref="T123">IF($C$123="","",IFERROR(MAX(IF((ROW(مسودة!$C$96:$C$125)=SMALL(IF((ROW(مسودة!$C$96:$C$125)*(مسودة!$C$96:$C$125=$C$123)),ROW(مسودة!$C$96:$C$125)),ROW()-ROW(T123)+1)),مسودة!T96:'مسودة'!T$125)),0))</f>
        <v/>
      </c>
      <c r="U123" s="33" t="str">
        <f t="array" ref="U123">IF($C$123="","",IFERROR(MAX(IF((ROW(مسودة!$C$96:$C$125)=SMALL(IF((ROW(مسودة!$C$96:$C$125)*(مسودة!$C$96:$C$125=$C$123)),ROW(مسودة!$C$96:$C$125)),ROW()-ROW(U123)+1)),مسودة!U96:'مسودة'!U$125)),0))</f>
        <v/>
      </c>
      <c r="V123" s="33" t="str">
        <f t="array" ref="V123">IF($C$123="","",IFERROR(MAX(IF((ROW(مسودة!$C$96:$C$125)=SMALL(IF((ROW(مسودة!$C$96:$C$125)*(مسودة!$C$96:$C$125=$C$123)),ROW(مسودة!$C$96:$C$125)),ROW()-ROW(V123)+1)),مسودة!V96:'مسودة'!V$125)),0))</f>
        <v/>
      </c>
      <c r="W123" s="33" t="str">
        <f t="array" ref="W123">IF($C$123="","",IFERROR(MAX(IF((ROW(مسودة!$C$96:$C$125)=SMALL(IF((ROW(مسودة!$C$96:$C$125)*(مسودة!$C$96:$C$125=$C$123)),ROW(مسودة!$C$96:$C$125)),ROW()-ROW(W123)+1)),مسودة!W96:'مسودة'!W$125)),0))</f>
        <v/>
      </c>
      <c r="X123" s="33" t="str">
        <f t="array" ref="X123">IF($C$123="","",IFERROR(MAX(IF((ROW(مسودة!$C$96:$C$125)=SMALL(IF((ROW(مسودة!$C$96:$C$125)*(مسودة!$C$96:$C$125=$C$123)),ROW(مسودة!$C$96:$C$125)),ROW()-ROW(X123)+1)),مسودة!X96:'مسودة'!X$125)),0))</f>
        <v/>
      </c>
      <c r="Y123" s="33" t="str">
        <f t="array" ref="Y123">IF($C$123="","",IFERROR(MAX(IF((ROW(مسودة!$C$96:$C$125)=SMALL(IF((ROW(مسودة!$C$96:$C$125)*(مسودة!$C$96:$C$125=$C$123)),ROW(مسودة!$C$96:$C$125)),ROW()-ROW(Y123)+1)),مسودة!Y96:'مسودة'!Y$125)),0))</f>
        <v/>
      </c>
      <c r="Z123" s="33" t="str">
        <f t="array" ref="Z123">IF($C$123="","",IFERROR(MAX(IF((ROW(مسودة!$C$96:$C$125)=SMALL(IF((ROW(مسودة!$C$96:$C$125)*(مسودة!$C$96:$C$125=$C$123)),ROW(مسودة!$C$96:$C$125)),ROW()-ROW(Z123)+1)),مسودة!Z96:'مسودة'!Z$125)),0))</f>
        <v/>
      </c>
      <c r="AA123" s="33" t="str">
        <f t="array" ref="AA123">IF($C$123="","",IFERROR(MAX(IF((ROW(مسودة!$C$96:$C$125)=SMALL(IF((ROW(مسودة!$C$96:$C$125)*(مسودة!$C$96:$C$125=$C$123)),ROW(مسودة!$C$96:$C$125)),ROW()-ROW(AA123)+1)),مسودة!AA96:'مسودة'!AA$125)),0))</f>
        <v/>
      </c>
      <c r="AB123" s="33" t="str">
        <f t="array" ref="AB123">IF($C$123="","",IFERROR(MAX(IF((ROW(مسودة!$C$96:$C$125)=SMALL(IF((ROW(مسودة!$C$96:$C$125)*(مسودة!$C$96:$C$125=$C$123)),ROW(مسودة!$C$96:$C$125)),ROW()-ROW(AB123)+1)),مسودة!AB96:'مسودة'!AB$125)),0))</f>
        <v/>
      </c>
      <c r="AC123" s="33" t="str">
        <f t="array" ref="AC123">IF($C$123="","",IFERROR(MAX(IF((ROW(مسودة!$C$96:$C$125)=SMALL(IF((ROW(مسودة!$C$96:$C$125)*(مسودة!$C$96:$C$125=$C$123)),ROW(مسودة!$C$96:$C$125)),ROW()-ROW(AC123)+1)),مسودة!AC96:'مسودة'!AC$125)),0))</f>
        <v/>
      </c>
      <c r="AD123" s="33" t="str">
        <f t="array" ref="AD123">IF($C$123="","",IFERROR(MAX(IF((ROW(مسودة!$C$96:$C$125)=SMALL(IF((ROW(مسودة!$C$96:$C$125)*(مسودة!$C$96:$C$125=$C$123)),ROW(مسودة!$C$96:$C$125)),ROW()-ROW(AD123)+1)),مسودة!AD96:'مسودة'!AD$125)),0))</f>
        <v/>
      </c>
      <c r="AE123" s="33" t="str">
        <f t="array" ref="AE123">IF($C$123="","",IFERROR(MAX(IF((ROW(مسودة!$C$96:$C$125)=SMALL(IF((ROW(مسودة!$C$96:$C$125)*(مسودة!$C$96:$C$125=$C$123)),ROW(مسودة!$C$96:$C$125)),ROW()-ROW(AE123)+1)),مسودة!AE96:'مسودة'!AE$125)),0))</f>
        <v/>
      </c>
      <c r="AF123" s="33" t="str">
        <f t="array" ref="AF123">IF($C$123="","",IFERROR(MAX(IF((ROW(مسودة!$C$96:$C$125)=SMALL(IF((ROW(مسودة!$C$96:$C$125)*(مسودة!$C$96:$C$125=$C$123)),ROW(مسودة!$C$96:$C$125)),ROW()-ROW(AF123)+1)),مسودة!AF96:'مسودة'!AF$125)),0))</f>
        <v/>
      </c>
      <c r="AG123" s="33" t="str">
        <f t="array" ref="AG123">IF($C$123="","",IFERROR(MAX(IF((ROW(مسودة!$C$96:$C$125)=SMALL(IF((ROW(مسودة!$C$96:$C$125)*(مسودة!$C$96:$C$125=$C$123)),ROW(مسودة!$C$96:$C$125)),ROW()-ROW(AG123)+1)),مسودة!AG96:'مسودة'!AG$125)),0))</f>
        <v/>
      </c>
      <c r="AH123" s="33" t="str">
        <f t="array" ref="AH123">IF($C$123="","",IFERROR(MAX(IF((ROW(مسودة!$C$96:$C$125)=SMALL(IF((ROW(مسودة!$C$96:$C$125)*(مسودة!$C$96:$C$125=$C$123)),ROW(مسودة!$C$96:$C$125)),ROW()-ROW(AH123)+1)),مسودة!AH96:'مسودة'!AH$125)),0))</f>
        <v/>
      </c>
      <c r="AI123" s="33" t="str">
        <f t="array" ref="AI123">IF($C$123="","",IFERROR(MAX(IF((ROW(مسودة!$C$96:$C$125)=SMALL(IF((ROW(مسودة!$C$96:$C$125)*(مسودة!$C$96:$C$125=$C$123)),ROW(مسودة!$C$96:$C$125)),ROW()-ROW(AI123)+1)),مسودة!AI96:'مسودة'!AI$125)),0))</f>
        <v/>
      </c>
      <c r="AJ123" s="33" t="str">
        <f t="array" ref="AJ123">IF($C$123="","",IFERROR(MAX(IF((ROW(مسودة!$C$96:$C$125)=SMALL(IF((ROW(مسودة!$C$96:$C$125)*(مسودة!$C$96:$C$125=$C$123)),ROW(مسودة!$C$96:$C$125)),ROW()-ROW(AJ123)+1)),مسودة!AJ96:'مسودة'!AJ$125)),0))</f>
        <v/>
      </c>
      <c r="AK123" s="33" t="str">
        <f t="array" ref="AK123">IF($C$123="","",IFERROR(MAX(IF((ROW(مسودة!$C$96:$C$125)=SMALL(IF((ROW(مسودة!$C$96:$C$125)*(مسودة!$C$96:$C$125=$C$123)),ROW(مسودة!$C$96:$C$125)),ROW()-ROW(AK123)+1)),مسودة!AK96:'مسودة'!AK$125)),0))</f>
        <v/>
      </c>
      <c r="AL123" s="33" t="str">
        <f t="array" ref="AL123">IF($C$123="","",IFERROR(MAX(IF((ROW(مسودة!$C$96:$C$125)=SMALL(IF((ROW(مسودة!$C$96:$C$125)*(مسودة!$C$96:$C$125=$C$123)),ROW(مسودة!$C$96:$C$125)),ROW()-ROW(AL123)+1)),مسودة!AL96:'مسودة'!AL$125)),0))</f>
        <v/>
      </c>
      <c r="AM123" s="33" t="str">
        <f t="array" ref="AM123">IF($C$123="","",IFERROR(MAX(IF((ROW(مسودة!$C$96:$C$125)=SMALL(IF((ROW(مسودة!$C$96:$C$125)*(مسودة!$C$96:$C$125=$C$123)),ROW(مسودة!$C$96:$C$125)),ROW()-ROW(AM123)+1)),مسودة!AM96:'مسودة'!AM$125)),0))</f>
        <v/>
      </c>
      <c r="AN123" s="46"/>
      <c r="AO123" s="46"/>
      <c r="AP123" s="47"/>
      <c r="AQ123" s="41"/>
      <c r="AR123" s="41"/>
      <c r="AS123" s="41"/>
      <c r="AT123" s="41"/>
      <c r="AU123" s="95" t="str">
        <f>IFERROR(LOOKUP(2,1/((مسودة!$C$96:$C$125=C123)*(مسودة!$F$96:$F$125=F123)),مسودة!$AV$96:$AV$125),"")</f>
        <v/>
      </c>
    </row>
    <row r="124" spans="2:47" ht="28.5" customHeight="1" thickBot="1">
      <c r="B124" s="40"/>
      <c r="C124" s="91"/>
      <c r="D124" s="43"/>
      <c r="E124" s="43"/>
      <c r="F124" s="11" t="s">
        <v>31</v>
      </c>
      <c r="G124" s="33" t="str">
        <f t="array" ref="G124">IF($C$123="","",IFERROR(MAX(IF((ROW(مسودة!$C$96:$C$125)=SMALL(IF((ROW(مسودة!$C$96:$C$125)*(مسودة!$C$96:$C$125=$C$123)),ROW(مسودة!$C$96:$C$125)),ROW()-ROW(G124)+1)),مسودة!G97:'مسودة'!G$125)),0))</f>
        <v/>
      </c>
      <c r="H124" s="33" t="str">
        <f t="array" ref="H124">IF($C$123="","",IFERROR(MAX(IF((ROW(مسودة!$C$96:$C$125)=SMALL(IF((ROW(مسودة!$C$96:$C$125)*(مسودة!$C$96:$C$125=$C$123)),ROW(مسودة!$C$96:$C$125)),ROW()-ROW(H124)+1)),مسودة!H97:'مسودة'!H$125)),0))</f>
        <v/>
      </c>
      <c r="I124" s="33" t="str">
        <f t="array" ref="I124">IF($C$123="","",IFERROR(MAX(IF((ROW(مسودة!$C$96:$C$125)=SMALL(IF((ROW(مسودة!$C$96:$C$125)*(مسودة!$C$96:$C$125=$C$123)),ROW(مسودة!$C$96:$C$125)),ROW()-ROW(I124)+1)),مسودة!I97:'مسودة'!I$125)),0))</f>
        <v/>
      </c>
      <c r="J124" s="33" t="str">
        <f t="array" ref="J124">IF($C$123="","",IFERROR(MAX(IF((ROW(مسودة!$C$96:$C$125)=SMALL(IF((ROW(مسودة!$C$96:$C$125)*(مسودة!$C$96:$C$125=$C$123)),ROW(مسودة!$C$96:$C$125)),ROW()-ROW(J124)+1)),مسودة!J97:'مسودة'!J$125)),0))</f>
        <v/>
      </c>
      <c r="K124" s="33" t="str">
        <f t="array" ref="K124">IF($C$123="","",IFERROR(MAX(IF((ROW(مسودة!$C$96:$C$125)=SMALL(IF((ROW(مسودة!$C$96:$C$125)*(مسودة!$C$96:$C$125=$C$123)),ROW(مسودة!$C$96:$C$125)),ROW()-ROW(K124)+1)),مسودة!K97:'مسودة'!K$125)),0))</f>
        <v/>
      </c>
      <c r="L124" s="33" t="str">
        <f t="array" ref="L124">IF($C$123="","",IFERROR(MAX(IF((ROW(مسودة!$C$96:$C$125)=SMALL(IF((ROW(مسودة!$C$96:$C$125)*(مسودة!$C$96:$C$125=$C$123)),ROW(مسودة!$C$96:$C$125)),ROW()-ROW(L124)+1)),مسودة!L97:'مسودة'!L$125)),0))</f>
        <v/>
      </c>
      <c r="M124" s="33" t="str">
        <f t="array" ref="M124">IF($C$123="","",IFERROR(MAX(IF((ROW(مسودة!$C$96:$C$125)=SMALL(IF((ROW(مسودة!$C$96:$C$125)*(مسودة!$C$96:$C$125=$C$123)),ROW(مسودة!$C$96:$C$125)),ROW()-ROW(M124)+1)),مسودة!M97:'مسودة'!M$125)),0))</f>
        <v/>
      </c>
      <c r="N124" s="33" t="str">
        <f t="array" ref="N124">IF($C$123="","",IFERROR(MAX(IF((ROW(مسودة!$C$96:$C$125)=SMALL(IF((ROW(مسودة!$C$96:$C$125)*(مسودة!$C$96:$C$125=$C$123)),ROW(مسودة!$C$96:$C$125)),ROW()-ROW(N124)+1)),مسودة!N97:'مسودة'!N$125)),0))</f>
        <v/>
      </c>
      <c r="O124" s="33" t="str">
        <f t="array" ref="O124">IF($C$123="","",IFERROR(MAX(IF((ROW(مسودة!$C$96:$C$125)=SMALL(IF((ROW(مسودة!$C$96:$C$125)*(مسودة!$C$96:$C$125=$C$123)),ROW(مسودة!$C$96:$C$125)),ROW()-ROW(O124)+1)),مسودة!O97:'مسودة'!O$125)),0))</f>
        <v/>
      </c>
      <c r="P124" s="33" t="str">
        <f t="array" ref="P124">IF($C$123="","",IFERROR(MAX(IF((ROW(مسودة!$C$96:$C$125)=SMALL(IF((ROW(مسودة!$C$96:$C$125)*(مسودة!$C$96:$C$125=$C$123)),ROW(مسودة!$C$96:$C$125)),ROW()-ROW(P124)+1)),مسودة!P97:'مسودة'!P$125)),0))</f>
        <v/>
      </c>
      <c r="Q124" s="33" t="str">
        <f t="array" ref="Q124">IF($C$123="","",IFERROR(MAX(IF((ROW(مسودة!$C$96:$C$125)=SMALL(IF((ROW(مسودة!$C$96:$C$125)*(مسودة!$C$96:$C$125=$C$123)),ROW(مسودة!$C$96:$C$125)),ROW()-ROW(Q124)+1)),مسودة!Q97:'مسودة'!Q$125)),0))</f>
        <v/>
      </c>
      <c r="R124" s="33" t="str">
        <f t="array" ref="R124">IF($C$123="","",IFERROR(MAX(IF((ROW(مسودة!$C$96:$C$125)=SMALL(IF((ROW(مسودة!$C$96:$C$125)*(مسودة!$C$96:$C$125=$C$123)),ROW(مسودة!$C$96:$C$125)),ROW()-ROW(R124)+1)),مسودة!R97:'مسودة'!R$125)),0))</f>
        <v/>
      </c>
      <c r="S124" s="33" t="str">
        <f t="array" ref="S124">IF($C$123="","",IFERROR(MAX(IF((ROW(مسودة!$C$96:$C$125)=SMALL(IF((ROW(مسودة!$C$96:$C$125)*(مسودة!$C$96:$C$125=$C$123)),ROW(مسودة!$C$96:$C$125)),ROW()-ROW(S124)+1)),مسودة!S97:'مسودة'!S$125)),0))</f>
        <v/>
      </c>
      <c r="T124" s="33" t="str">
        <f t="array" ref="T124">IF($C$123="","",IFERROR(MAX(IF((ROW(مسودة!$C$96:$C$125)=SMALL(IF((ROW(مسودة!$C$96:$C$125)*(مسودة!$C$96:$C$125=$C$123)),ROW(مسودة!$C$96:$C$125)),ROW()-ROW(T124)+1)),مسودة!T97:'مسودة'!T$125)),0))</f>
        <v/>
      </c>
      <c r="U124" s="33" t="str">
        <f t="array" ref="U124">IF($C$123="","",IFERROR(MAX(IF((ROW(مسودة!$C$96:$C$125)=SMALL(IF((ROW(مسودة!$C$96:$C$125)*(مسودة!$C$96:$C$125=$C$123)),ROW(مسودة!$C$96:$C$125)),ROW()-ROW(U124)+1)),مسودة!U97:'مسودة'!U$125)),0))</f>
        <v/>
      </c>
      <c r="V124" s="33" t="str">
        <f t="array" ref="V124">IF($C$123="","",IFERROR(MAX(IF((ROW(مسودة!$C$96:$C$125)=SMALL(IF((ROW(مسودة!$C$96:$C$125)*(مسودة!$C$96:$C$125=$C$123)),ROW(مسودة!$C$96:$C$125)),ROW()-ROW(V124)+1)),مسودة!V97:'مسودة'!V$125)),0))</f>
        <v/>
      </c>
      <c r="W124" s="33" t="str">
        <f t="array" ref="W124">IF($C$123="","",IFERROR(MAX(IF((ROW(مسودة!$C$96:$C$125)=SMALL(IF((ROW(مسودة!$C$96:$C$125)*(مسودة!$C$96:$C$125=$C$123)),ROW(مسودة!$C$96:$C$125)),ROW()-ROW(W124)+1)),مسودة!W97:'مسودة'!W$125)),0))</f>
        <v/>
      </c>
      <c r="X124" s="33" t="str">
        <f t="array" ref="X124">IF($C$123="","",IFERROR(MAX(IF((ROW(مسودة!$C$96:$C$125)=SMALL(IF((ROW(مسودة!$C$96:$C$125)*(مسودة!$C$96:$C$125=$C$123)),ROW(مسودة!$C$96:$C$125)),ROW()-ROW(X124)+1)),مسودة!X97:'مسودة'!X$125)),0))</f>
        <v/>
      </c>
      <c r="Y124" s="33" t="str">
        <f t="array" ref="Y124">IF($C$123="","",IFERROR(MAX(IF((ROW(مسودة!$C$96:$C$125)=SMALL(IF((ROW(مسودة!$C$96:$C$125)*(مسودة!$C$96:$C$125=$C$123)),ROW(مسودة!$C$96:$C$125)),ROW()-ROW(Y124)+1)),مسودة!Y97:'مسودة'!Y$125)),0))</f>
        <v/>
      </c>
      <c r="Z124" s="33" t="str">
        <f t="array" ref="Z124">IF($C$123="","",IFERROR(MAX(IF((ROW(مسودة!$C$96:$C$125)=SMALL(IF((ROW(مسودة!$C$96:$C$125)*(مسودة!$C$96:$C$125=$C$123)),ROW(مسودة!$C$96:$C$125)),ROW()-ROW(Z124)+1)),مسودة!Z97:'مسودة'!Z$125)),0))</f>
        <v/>
      </c>
      <c r="AA124" s="33" t="str">
        <f t="array" ref="AA124">IF($C$123="","",IFERROR(MAX(IF((ROW(مسودة!$C$96:$C$125)=SMALL(IF((ROW(مسودة!$C$96:$C$125)*(مسودة!$C$96:$C$125=$C$123)),ROW(مسودة!$C$96:$C$125)),ROW()-ROW(AA124)+1)),مسودة!AA97:'مسودة'!AA$125)),0))</f>
        <v/>
      </c>
      <c r="AB124" s="33" t="str">
        <f t="array" ref="AB124">IF($C$123="","",IFERROR(MAX(IF((ROW(مسودة!$C$96:$C$125)=SMALL(IF((ROW(مسودة!$C$96:$C$125)*(مسودة!$C$96:$C$125=$C$123)),ROW(مسودة!$C$96:$C$125)),ROW()-ROW(AB124)+1)),مسودة!AB97:'مسودة'!AB$125)),0))</f>
        <v/>
      </c>
      <c r="AC124" s="33" t="str">
        <f t="array" ref="AC124">IF($C$123="","",IFERROR(MAX(IF((ROW(مسودة!$C$96:$C$125)=SMALL(IF((ROW(مسودة!$C$96:$C$125)*(مسودة!$C$96:$C$125=$C$123)),ROW(مسودة!$C$96:$C$125)),ROW()-ROW(AC124)+1)),مسودة!AC97:'مسودة'!AC$125)),0))</f>
        <v/>
      </c>
      <c r="AD124" s="33" t="str">
        <f t="array" ref="AD124">IF($C$123="","",IFERROR(MAX(IF((ROW(مسودة!$C$96:$C$125)=SMALL(IF((ROW(مسودة!$C$96:$C$125)*(مسودة!$C$96:$C$125=$C$123)),ROW(مسودة!$C$96:$C$125)),ROW()-ROW(AD124)+1)),مسودة!AD97:'مسودة'!AD$125)),0))</f>
        <v/>
      </c>
      <c r="AE124" s="33" t="str">
        <f t="array" ref="AE124">IF($C$123="","",IFERROR(MAX(IF((ROW(مسودة!$C$96:$C$125)=SMALL(IF((ROW(مسودة!$C$96:$C$125)*(مسودة!$C$96:$C$125=$C$123)),ROW(مسودة!$C$96:$C$125)),ROW()-ROW(AE124)+1)),مسودة!AE97:'مسودة'!AE$125)),0))</f>
        <v/>
      </c>
      <c r="AF124" s="33" t="str">
        <f t="array" ref="AF124">IF($C$123="","",IFERROR(MAX(IF((ROW(مسودة!$C$96:$C$125)=SMALL(IF((ROW(مسودة!$C$96:$C$125)*(مسودة!$C$96:$C$125=$C$123)),ROW(مسودة!$C$96:$C$125)),ROW()-ROW(AF124)+1)),مسودة!AF97:'مسودة'!AF$125)),0))</f>
        <v/>
      </c>
      <c r="AG124" s="33" t="str">
        <f t="array" ref="AG124">IF($C$123="","",IFERROR(MAX(IF((ROW(مسودة!$C$96:$C$125)=SMALL(IF((ROW(مسودة!$C$96:$C$125)*(مسودة!$C$96:$C$125=$C$123)),ROW(مسودة!$C$96:$C$125)),ROW()-ROW(AG124)+1)),مسودة!AG97:'مسودة'!AG$125)),0))</f>
        <v/>
      </c>
      <c r="AH124" s="33" t="str">
        <f t="array" ref="AH124">IF($C$123="","",IFERROR(MAX(IF((ROW(مسودة!$C$96:$C$125)=SMALL(IF((ROW(مسودة!$C$96:$C$125)*(مسودة!$C$96:$C$125=$C$123)),ROW(مسودة!$C$96:$C$125)),ROW()-ROW(AH124)+1)),مسودة!AH97:'مسودة'!AH$125)),0))</f>
        <v/>
      </c>
      <c r="AI124" s="33" t="str">
        <f t="array" ref="AI124">IF($C$123="","",IFERROR(MAX(IF((ROW(مسودة!$C$96:$C$125)=SMALL(IF((ROW(مسودة!$C$96:$C$125)*(مسودة!$C$96:$C$125=$C$123)),ROW(مسودة!$C$96:$C$125)),ROW()-ROW(AI124)+1)),مسودة!AI97:'مسودة'!AI$125)),0))</f>
        <v/>
      </c>
      <c r="AJ124" s="33" t="str">
        <f t="array" ref="AJ124">IF($C$123="","",IFERROR(MAX(IF((ROW(مسودة!$C$96:$C$125)=SMALL(IF((ROW(مسودة!$C$96:$C$125)*(مسودة!$C$96:$C$125=$C$123)),ROW(مسودة!$C$96:$C$125)),ROW()-ROW(AJ124)+1)),مسودة!AJ97:'مسودة'!AJ$125)),0))</f>
        <v/>
      </c>
      <c r="AK124" s="33" t="str">
        <f t="array" ref="AK124">IF($C$123="","",IFERROR(MAX(IF((ROW(مسودة!$C$96:$C$125)=SMALL(IF((ROW(مسودة!$C$96:$C$125)*(مسودة!$C$96:$C$125=$C$123)),ROW(مسودة!$C$96:$C$125)),ROW()-ROW(AK124)+1)),مسودة!AK97:'مسودة'!AK$125)),0))</f>
        <v/>
      </c>
      <c r="AL124" s="33" t="str">
        <f t="array" ref="AL124">IF($C$123="","",IFERROR(MAX(IF((ROW(مسودة!$C$96:$C$125)=SMALL(IF((ROW(مسودة!$C$96:$C$125)*(مسودة!$C$96:$C$125=$C$123)),ROW(مسودة!$C$96:$C$125)),ROW()-ROW(AL124)+1)),مسودة!AL97:'مسودة'!AL$125)),0))</f>
        <v/>
      </c>
      <c r="AM124" s="33" t="str">
        <f t="array" ref="AM124">IF($C$123="","",IFERROR(MAX(IF((ROW(مسودة!$C$96:$C$125)=SMALL(IF((ROW(مسودة!$C$96:$C$125)*(مسودة!$C$96:$C$125=$C$123)),ROW(مسودة!$C$96:$C$125)),ROW()-ROW(AM124)+1)),مسودة!AM97:'مسودة'!AM$125)),0))</f>
        <v/>
      </c>
      <c r="AN124" s="46"/>
      <c r="AO124" s="46"/>
      <c r="AP124" s="48"/>
      <c r="AQ124" s="41"/>
      <c r="AR124" s="41"/>
      <c r="AS124" s="41"/>
      <c r="AT124" s="41"/>
      <c r="AU124" s="96"/>
    </row>
    <row r="125" spans="2:47" ht="28.5" customHeight="1" thickBot="1">
      <c r="B125" s="40"/>
      <c r="C125" s="85"/>
      <c r="D125" s="43"/>
      <c r="E125" s="43"/>
      <c r="F125" s="14" t="s">
        <v>32</v>
      </c>
      <c r="G125" s="33" t="str">
        <f t="array" ref="G125">IF($C$123="","",IFERROR(MAX(IF((ROW(مسودة!$C$96:$C$125)=SMALL(IF((ROW(مسودة!$C$96:$C$125)*(مسودة!$C$96:$C$125=$C$123)),ROW(مسودة!$C$96:$C$125)),ROW()-ROW(G125)+1)),مسودة!G98:'مسودة'!G$125)),0))</f>
        <v/>
      </c>
      <c r="H125" s="33" t="str">
        <f t="array" ref="H125">IF($C$123="","",IFERROR(MAX(IF((ROW(مسودة!$C$96:$C$125)=SMALL(IF((ROW(مسودة!$C$96:$C$125)*(مسودة!$C$96:$C$125=$C$123)),ROW(مسودة!$C$96:$C$125)),ROW()-ROW(H125)+1)),مسودة!H98:'مسودة'!H$125)),0))</f>
        <v/>
      </c>
      <c r="I125" s="33" t="str">
        <f t="array" ref="I125">IF($C$123="","",IFERROR(MAX(IF((ROW(مسودة!$C$96:$C$125)=SMALL(IF((ROW(مسودة!$C$96:$C$125)*(مسودة!$C$96:$C$125=$C$123)),ROW(مسودة!$C$96:$C$125)),ROW()-ROW(I125)+1)),مسودة!I98:'مسودة'!I$125)),0))</f>
        <v/>
      </c>
      <c r="J125" s="33" t="str">
        <f t="array" ref="J125">IF($C$123="","",IFERROR(MAX(IF((ROW(مسودة!$C$96:$C$125)=SMALL(IF((ROW(مسودة!$C$96:$C$125)*(مسودة!$C$96:$C$125=$C$123)),ROW(مسودة!$C$96:$C$125)),ROW()-ROW(J125)+1)),مسودة!J98:'مسودة'!J$125)),0))</f>
        <v/>
      </c>
      <c r="K125" s="33" t="str">
        <f t="array" ref="K125">IF($C$123="","",IFERROR(MAX(IF((ROW(مسودة!$C$96:$C$125)=SMALL(IF((ROW(مسودة!$C$96:$C$125)*(مسودة!$C$96:$C$125=$C$123)),ROW(مسودة!$C$96:$C$125)),ROW()-ROW(K125)+1)),مسودة!K98:'مسودة'!K$125)),0))</f>
        <v/>
      </c>
      <c r="L125" s="33" t="str">
        <f t="array" ref="L125">IF($C$123="","",IFERROR(MAX(IF((ROW(مسودة!$C$96:$C$125)=SMALL(IF((ROW(مسودة!$C$96:$C$125)*(مسودة!$C$96:$C$125=$C$123)),ROW(مسودة!$C$96:$C$125)),ROW()-ROW(L125)+1)),مسودة!L98:'مسودة'!L$125)),0))</f>
        <v/>
      </c>
      <c r="M125" s="33" t="str">
        <f t="array" ref="M125">IF($C$123="","",IFERROR(MAX(IF((ROW(مسودة!$C$96:$C$125)=SMALL(IF((ROW(مسودة!$C$96:$C$125)*(مسودة!$C$96:$C$125=$C$123)),ROW(مسودة!$C$96:$C$125)),ROW()-ROW(M125)+1)),مسودة!M98:'مسودة'!M$125)),0))</f>
        <v/>
      </c>
      <c r="N125" s="33" t="str">
        <f t="array" ref="N125">IF($C$123="","",IFERROR(MAX(IF((ROW(مسودة!$C$96:$C$125)=SMALL(IF((ROW(مسودة!$C$96:$C$125)*(مسودة!$C$96:$C$125=$C$123)),ROW(مسودة!$C$96:$C$125)),ROW()-ROW(N125)+1)),مسودة!N98:'مسودة'!N$125)),0))</f>
        <v/>
      </c>
      <c r="O125" s="33" t="str">
        <f t="array" ref="O125">IF($C$123="","",IFERROR(MAX(IF((ROW(مسودة!$C$96:$C$125)=SMALL(IF((ROW(مسودة!$C$96:$C$125)*(مسودة!$C$96:$C$125=$C$123)),ROW(مسودة!$C$96:$C$125)),ROW()-ROW(O125)+1)),مسودة!O98:'مسودة'!O$125)),0))</f>
        <v/>
      </c>
      <c r="P125" s="33" t="str">
        <f t="array" ref="P125">IF($C$123="","",IFERROR(MAX(IF((ROW(مسودة!$C$96:$C$125)=SMALL(IF((ROW(مسودة!$C$96:$C$125)*(مسودة!$C$96:$C$125=$C$123)),ROW(مسودة!$C$96:$C$125)),ROW()-ROW(P125)+1)),مسودة!P98:'مسودة'!P$125)),0))</f>
        <v/>
      </c>
      <c r="Q125" s="33" t="str">
        <f t="array" ref="Q125">IF($C$123="","",IFERROR(MAX(IF((ROW(مسودة!$C$96:$C$125)=SMALL(IF((ROW(مسودة!$C$96:$C$125)*(مسودة!$C$96:$C$125=$C$123)),ROW(مسودة!$C$96:$C$125)),ROW()-ROW(Q125)+1)),مسودة!Q98:'مسودة'!Q$125)),0))</f>
        <v/>
      </c>
      <c r="R125" s="33" t="str">
        <f t="array" ref="R125">IF($C$123="","",IFERROR(MAX(IF((ROW(مسودة!$C$96:$C$125)=SMALL(IF((ROW(مسودة!$C$96:$C$125)*(مسودة!$C$96:$C$125=$C$123)),ROW(مسودة!$C$96:$C$125)),ROW()-ROW(R125)+1)),مسودة!R98:'مسودة'!R$125)),0))</f>
        <v/>
      </c>
      <c r="S125" s="33" t="str">
        <f t="array" ref="S125">IF($C$123="","",IFERROR(MAX(IF((ROW(مسودة!$C$96:$C$125)=SMALL(IF((ROW(مسودة!$C$96:$C$125)*(مسودة!$C$96:$C$125=$C$123)),ROW(مسودة!$C$96:$C$125)),ROW()-ROW(S125)+1)),مسودة!S98:'مسودة'!S$125)),0))</f>
        <v/>
      </c>
      <c r="T125" s="33" t="str">
        <f t="array" ref="T125">IF($C$123="","",IFERROR(MAX(IF((ROW(مسودة!$C$96:$C$125)=SMALL(IF((ROW(مسودة!$C$96:$C$125)*(مسودة!$C$96:$C$125=$C$123)),ROW(مسودة!$C$96:$C$125)),ROW()-ROW(T125)+1)),مسودة!T98:'مسودة'!T$125)),0))</f>
        <v/>
      </c>
      <c r="U125" s="33" t="str">
        <f t="array" ref="U125">IF($C$123="","",IFERROR(MAX(IF((ROW(مسودة!$C$96:$C$125)=SMALL(IF((ROW(مسودة!$C$96:$C$125)*(مسودة!$C$96:$C$125=$C$123)),ROW(مسودة!$C$96:$C$125)),ROW()-ROW(U125)+1)),مسودة!U98:'مسودة'!U$125)),0))</f>
        <v/>
      </c>
      <c r="V125" s="33" t="str">
        <f t="array" ref="V125">IF($C$123="","",IFERROR(MAX(IF((ROW(مسودة!$C$96:$C$125)=SMALL(IF((ROW(مسودة!$C$96:$C$125)*(مسودة!$C$96:$C$125=$C$123)),ROW(مسودة!$C$96:$C$125)),ROW()-ROW(V125)+1)),مسودة!V98:'مسودة'!V$125)),0))</f>
        <v/>
      </c>
      <c r="W125" s="33" t="str">
        <f t="array" ref="W125">IF($C$123="","",IFERROR(MAX(IF((ROW(مسودة!$C$96:$C$125)=SMALL(IF((ROW(مسودة!$C$96:$C$125)*(مسودة!$C$96:$C$125=$C$123)),ROW(مسودة!$C$96:$C$125)),ROW()-ROW(W125)+1)),مسودة!W98:'مسودة'!W$125)),0))</f>
        <v/>
      </c>
      <c r="X125" s="33" t="str">
        <f t="array" ref="X125">IF($C$123="","",IFERROR(MAX(IF((ROW(مسودة!$C$96:$C$125)=SMALL(IF((ROW(مسودة!$C$96:$C$125)*(مسودة!$C$96:$C$125=$C$123)),ROW(مسودة!$C$96:$C$125)),ROW()-ROW(X125)+1)),مسودة!X98:'مسودة'!X$125)),0))</f>
        <v/>
      </c>
      <c r="Y125" s="33" t="str">
        <f t="array" ref="Y125">IF($C$123="","",IFERROR(MAX(IF((ROW(مسودة!$C$96:$C$125)=SMALL(IF((ROW(مسودة!$C$96:$C$125)*(مسودة!$C$96:$C$125=$C$123)),ROW(مسودة!$C$96:$C$125)),ROW()-ROW(Y125)+1)),مسودة!Y98:'مسودة'!Y$125)),0))</f>
        <v/>
      </c>
      <c r="Z125" s="33" t="str">
        <f t="array" ref="Z125">IF($C$123="","",IFERROR(MAX(IF((ROW(مسودة!$C$96:$C$125)=SMALL(IF((ROW(مسودة!$C$96:$C$125)*(مسودة!$C$96:$C$125=$C$123)),ROW(مسودة!$C$96:$C$125)),ROW()-ROW(Z125)+1)),مسودة!Z98:'مسودة'!Z$125)),0))</f>
        <v/>
      </c>
      <c r="AA125" s="33" t="str">
        <f t="array" ref="AA125">IF($C$123="","",IFERROR(MAX(IF((ROW(مسودة!$C$96:$C$125)=SMALL(IF((ROW(مسودة!$C$96:$C$125)*(مسودة!$C$96:$C$125=$C$123)),ROW(مسودة!$C$96:$C$125)),ROW()-ROW(AA125)+1)),مسودة!AA98:'مسودة'!AA$125)),0))</f>
        <v/>
      </c>
      <c r="AB125" s="33" t="str">
        <f t="array" ref="AB125">IF($C$123="","",IFERROR(MAX(IF((ROW(مسودة!$C$96:$C$125)=SMALL(IF((ROW(مسودة!$C$96:$C$125)*(مسودة!$C$96:$C$125=$C$123)),ROW(مسودة!$C$96:$C$125)),ROW()-ROW(AB125)+1)),مسودة!AB98:'مسودة'!AB$125)),0))</f>
        <v/>
      </c>
      <c r="AC125" s="33" t="str">
        <f t="array" ref="AC125">IF($C$123="","",IFERROR(MAX(IF((ROW(مسودة!$C$96:$C$125)=SMALL(IF((ROW(مسودة!$C$96:$C$125)*(مسودة!$C$96:$C$125=$C$123)),ROW(مسودة!$C$96:$C$125)),ROW()-ROW(AC125)+1)),مسودة!AC98:'مسودة'!AC$125)),0))</f>
        <v/>
      </c>
      <c r="AD125" s="33" t="str">
        <f t="array" ref="AD125">IF($C$123="","",IFERROR(MAX(IF((ROW(مسودة!$C$96:$C$125)=SMALL(IF((ROW(مسودة!$C$96:$C$125)*(مسودة!$C$96:$C$125=$C$123)),ROW(مسودة!$C$96:$C$125)),ROW()-ROW(AD125)+1)),مسودة!AD98:'مسودة'!AD$125)),0))</f>
        <v/>
      </c>
      <c r="AE125" s="33" t="str">
        <f t="array" ref="AE125">IF($C$123="","",IFERROR(MAX(IF((ROW(مسودة!$C$96:$C$125)=SMALL(IF((ROW(مسودة!$C$96:$C$125)*(مسودة!$C$96:$C$125=$C$123)),ROW(مسودة!$C$96:$C$125)),ROW()-ROW(AE125)+1)),مسودة!AE98:'مسودة'!AE$125)),0))</f>
        <v/>
      </c>
      <c r="AF125" s="33" t="str">
        <f t="array" ref="AF125">IF($C$123="","",IFERROR(MAX(IF((ROW(مسودة!$C$96:$C$125)=SMALL(IF((ROW(مسودة!$C$96:$C$125)*(مسودة!$C$96:$C$125=$C$123)),ROW(مسودة!$C$96:$C$125)),ROW()-ROW(AF125)+1)),مسودة!AF98:'مسودة'!AF$125)),0))</f>
        <v/>
      </c>
      <c r="AG125" s="33" t="str">
        <f t="array" ref="AG125">IF($C$123="","",IFERROR(MAX(IF((ROW(مسودة!$C$96:$C$125)=SMALL(IF((ROW(مسودة!$C$96:$C$125)*(مسودة!$C$96:$C$125=$C$123)),ROW(مسودة!$C$96:$C$125)),ROW()-ROW(AG125)+1)),مسودة!AG98:'مسودة'!AG$125)),0))</f>
        <v/>
      </c>
      <c r="AH125" s="33" t="str">
        <f t="array" ref="AH125">IF($C$123="","",IFERROR(MAX(IF((ROW(مسودة!$C$96:$C$125)=SMALL(IF((ROW(مسودة!$C$96:$C$125)*(مسودة!$C$96:$C$125=$C$123)),ROW(مسودة!$C$96:$C$125)),ROW()-ROW(AH125)+1)),مسودة!AH98:'مسودة'!AH$125)),0))</f>
        <v/>
      </c>
      <c r="AI125" s="33" t="str">
        <f t="array" ref="AI125">IF($C$123="","",IFERROR(MAX(IF((ROW(مسودة!$C$96:$C$125)=SMALL(IF((ROW(مسودة!$C$96:$C$125)*(مسودة!$C$96:$C$125=$C$123)),ROW(مسودة!$C$96:$C$125)),ROW()-ROW(AI125)+1)),مسودة!AI98:'مسودة'!AI$125)),0))</f>
        <v/>
      </c>
      <c r="AJ125" s="33" t="str">
        <f t="array" ref="AJ125">IF($C$123="","",IFERROR(MAX(IF((ROW(مسودة!$C$96:$C$125)=SMALL(IF((ROW(مسودة!$C$96:$C$125)*(مسودة!$C$96:$C$125=$C$123)),ROW(مسودة!$C$96:$C$125)),ROW()-ROW(AJ125)+1)),مسودة!AJ98:'مسودة'!AJ$125)),0))</f>
        <v/>
      </c>
      <c r="AK125" s="33" t="str">
        <f t="array" ref="AK125">IF($C$123="","",IFERROR(MAX(IF((ROW(مسودة!$C$96:$C$125)=SMALL(IF((ROW(مسودة!$C$96:$C$125)*(مسودة!$C$96:$C$125=$C$123)),ROW(مسودة!$C$96:$C$125)),ROW()-ROW(AK125)+1)),مسودة!AK98:'مسودة'!AK$125)),0))</f>
        <v/>
      </c>
      <c r="AL125" s="33" t="str">
        <f t="array" ref="AL125">IF($C$123="","",IFERROR(MAX(IF((ROW(مسودة!$C$96:$C$125)=SMALL(IF((ROW(مسودة!$C$96:$C$125)*(مسودة!$C$96:$C$125=$C$123)),ROW(مسودة!$C$96:$C$125)),ROW()-ROW(AL125)+1)),مسودة!AL98:'مسودة'!AL$125)),0))</f>
        <v/>
      </c>
      <c r="AM125" s="33" t="str">
        <f t="array" ref="AM125">IF($C$123="","",IFERROR(MAX(IF((ROW(مسودة!$C$96:$C$125)=SMALL(IF((ROW(مسودة!$C$96:$C$125)*(مسودة!$C$96:$C$125=$C$123)),ROW(مسودة!$C$96:$C$125)),ROW()-ROW(AM125)+1)),مسودة!AM98:'مسودة'!AM$125)),0))</f>
        <v/>
      </c>
      <c r="AN125" s="32" t="str">
        <f t="array" ref="AN125">IF($C$123="","",IFERROR(MAX(IF((ROW(مسودة!$C$96:$C$125)=SMALL(IF((ROW(مسودة!$C$96:$C$125)*(مسودة!$C$96:$C$125=$C$123)),ROW(مسودة!$C$96:$C$125)),ROW()-ROW(AN125)+1)),مسودة!AN98:AN$125)),0))</f>
        <v/>
      </c>
      <c r="AO125" s="32" t="str">
        <f t="array" ref="AO125">IF($C$123="","",IFERROR(MAX(IF((ROW(مسودة!$C$96:$C$125)=SMALL(IF((ROW(مسودة!$C$96:$C$125)*(مسودة!$C$96:$C$125=$C$123)),ROW(مسودة!$C$96:$C$125)),ROW()-ROW(AO125)+1)),مسودة!AO98:AO$125)),0))</f>
        <v/>
      </c>
      <c r="AP125" s="32" t="str">
        <f>IF(AO125&lt;50,"   ",IF(AO125&lt;65,"مقبول",IF(AO125&lt;75,"جيد",IF(AO125&lt;85,"جيدجداً",IF(AO125&lt;=100,"ممتاز","")))))</f>
        <v/>
      </c>
      <c r="AQ125" s="41"/>
      <c r="AR125" s="41"/>
      <c r="AS125" s="41"/>
      <c r="AT125" s="41"/>
      <c r="AU125" s="97"/>
    </row>
    <row r="126" spans="2:47" ht="28.5" customHeight="1" thickBot="1">
      <c r="B126" s="40">
        <f t="shared" ref="B126" si="15">B123+1</f>
        <v>30</v>
      </c>
      <c r="C126" s="90" t="str">
        <f t="array" ref="C126">IF(ISERROR(INDEX(مسودة!$C$96:$AV$125,SMALL(IF((مسودة!$AU$96:$AU$125="راسب"),ROW(مسودة!$C$96:$AV$125)-MIN(ROW(مسودة!$C$96:$AV$125))+1,""),ROW(A10)),COLUMN(A10))),"",INDEX(مسودة!$C$96:$AV$125,SMALL(IF((مسودة!$AU$96:$AU$125="راسب"),ROW(مسودة!$C$96:$AV$125)-MIN(ROW(مسودة!$C$96:$AV$125))+1,""),ROW(A10)),COLUMN(A10)))</f>
        <v/>
      </c>
      <c r="D126" s="87" t="str">
        <f>IF(C126&lt;&gt;"",VLOOKUP(C126,مسودة!$C$96:$D$125,2,0),"")</f>
        <v/>
      </c>
      <c r="E126" s="87" t="str">
        <f>IF(C126&lt;&gt;"",VLOOKUP(C126,مسودة!$C$96:$E$125,3,0),"")</f>
        <v/>
      </c>
      <c r="F126" s="11" t="s">
        <v>30</v>
      </c>
      <c r="G126" s="33" t="str">
        <f t="array" ref="G126">IF($C$126="","",IFERROR(MAX(IF((ROW(مسودة!$C$96:$C$125)=SMALL(IF((ROW(مسودة!$C$96:$C$125)*(مسودة!$C$96:$C$125=$C$126)),ROW(مسودة!$C$96:$C$125)),ROW()-ROW(G126)+1)),مسودة!G96:'مسودة'!G$125)),0))</f>
        <v/>
      </c>
      <c r="H126" s="33" t="str">
        <f t="array" ref="H126">IF($C$126="","",IFERROR(MAX(IF((ROW(مسودة!$C$96:$C$125)=SMALL(IF((ROW(مسودة!$C$96:$C$125)*(مسودة!$C$96:$C$125=$C$126)),ROW(مسودة!$C$96:$C$125)),ROW()-ROW(H126)+1)),مسودة!H96:'مسودة'!H$125)),0))</f>
        <v/>
      </c>
      <c r="I126" s="33" t="str">
        <f t="array" ref="I126">IF($C$126="","",IFERROR(MAX(IF((ROW(مسودة!$C$96:$C$125)=SMALL(IF((ROW(مسودة!$C$96:$C$125)*(مسودة!$C$96:$C$125=$C$126)),ROW(مسودة!$C$96:$C$125)),ROW()-ROW(I126)+1)),مسودة!I96:'مسودة'!I$125)),0))</f>
        <v/>
      </c>
      <c r="J126" s="33" t="str">
        <f t="array" ref="J126">IF($C$126="","",IFERROR(MAX(IF((ROW(مسودة!$C$96:$C$125)=SMALL(IF((ROW(مسودة!$C$96:$C$125)*(مسودة!$C$96:$C$125=$C$126)),ROW(مسودة!$C$96:$C$125)),ROW()-ROW(J126)+1)),مسودة!J96:'مسودة'!J$125)),0))</f>
        <v/>
      </c>
      <c r="K126" s="33" t="str">
        <f t="array" ref="K126">IF($C$126="","",IFERROR(MAX(IF((ROW(مسودة!$C$96:$C$125)=SMALL(IF((ROW(مسودة!$C$96:$C$125)*(مسودة!$C$96:$C$125=$C$126)),ROW(مسودة!$C$96:$C$125)),ROW()-ROW(K126)+1)),مسودة!K96:'مسودة'!K$125)),0))</f>
        <v/>
      </c>
      <c r="L126" s="33" t="str">
        <f t="array" ref="L126">IF($C$126="","",IFERROR(MAX(IF((ROW(مسودة!$C$96:$C$125)=SMALL(IF((ROW(مسودة!$C$96:$C$125)*(مسودة!$C$96:$C$125=$C$126)),ROW(مسودة!$C$96:$C$125)),ROW()-ROW(L126)+1)),مسودة!L96:'مسودة'!L$125)),0))</f>
        <v/>
      </c>
      <c r="M126" s="33" t="str">
        <f t="array" ref="M126">IF($C$126="","",IFERROR(MAX(IF((ROW(مسودة!$C$96:$C$125)=SMALL(IF((ROW(مسودة!$C$96:$C$125)*(مسودة!$C$96:$C$125=$C$126)),ROW(مسودة!$C$96:$C$125)),ROW()-ROW(M126)+1)),مسودة!M96:'مسودة'!M$125)),0))</f>
        <v/>
      </c>
      <c r="N126" s="33" t="str">
        <f t="array" ref="N126">IF($C$126="","",IFERROR(MAX(IF((ROW(مسودة!$C$96:$C$125)=SMALL(IF((ROW(مسودة!$C$96:$C$125)*(مسودة!$C$96:$C$125=$C$126)),ROW(مسودة!$C$96:$C$125)),ROW()-ROW(N126)+1)),مسودة!N96:'مسودة'!N$125)),0))</f>
        <v/>
      </c>
      <c r="O126" s="33" t="str">
        <f t="array" ref="O126">IF($C$126="","",IFERROR(MAX(IF((ROW(مسودة!$C$96:$C$125)=SMALL(IF((ROW(مسودة!$C$96:$C$125)*(مسودة!$C$96:$C$125=$C$126)),ROW(مسودة!$C$96:$C$125)),ROW()-ROW(O126)+1)),مسودة!O96:'مسودة'!O$125)),0))</f>
        <v/>
      </c>
      <c r="P126" s="33" t="str">
        <f t="array" ref="P126">IF($C$126="","",IFERROR(MAX(IF((ROW(مسودة!$C$96:$C$125)=SMALL(IF((ROW(مسودة!$C$96:$C$125)*(مسودة!$C$96:$C$125=$C$126)),ROW(مسودة!$C$96:$C$125)),ROW()-ROW(P126)+1)),مسودة!P96:'مسودة'!P$125)),0))</f>
        <v/>
      </c>
      <c r="Q126" s="33" t="str">
        <f t="array" ref="Q126">IF($C$126="","",IFERROR(MAX(IF((ROW(مسودة!$C$96:$C$125)=SMALL(IF((ROW(مسودة!$C$96:$C$125)*(مسودة!$C$96:$C$125=$C$126)),ROW(مسودة!$C$96:$C$125)),ROW()-ROW(Q126)+1)),مسودة!Q96:'مسودة'!Q$125)),0))</f>
        <v/>
      </c>
      <c r="R126" s="33" t="str">
        <f t="array" ref="R126">IF($C$126="","",IFERROR(MAX(IF((ROW(مسودة!$C$96:$C$125)=SMALL(IF((ROW(مسودة!$C$96:$C$125)*(مسودة!$C$96:$C$125=$C$126)),ROW(مسودة!$C$96:$C$125)),ROW()-ROW(R126)+1)),مسودة!R96:'مسودة'!R$125)),0))</f>
        <v/>
      </c>
      <c r="S126" s="33" t="str">
        <f t="array" ref="S126">IF($C$126="","",IFERROR(MAX(IF((ROW(مسودة!$C$96:$C$125)=SMALL(IF((ROW(مسودة!$C$96:$C$125)*(مسودة!$C$96:$C$125=$C$126)),ROW(مسودة!$C$96:$C$125)),ROW()-ROW(S126)+1)),مسودة!S96:'مسودة'!S$125)),0))</f>
        <v/>
      </c>
      <c r="T126" s="33" t="str">
        <f t="array" ref="T126">IF($C$126="","",IFERROR(MAX(IF((ROW(مسودة!$C$96:$C$125)=SMALL(IF((ROW(مسودة!$C$96:$C$125)*(مسودة!$C$96:$C$125=$C$126)),ROW(مسودة!$C$96:$C$125)),ROW()-ROW(T126)+1)),مسودة!T96:'مسودة'!T$125)),0))</f>
        <v/>
      </c>
      <c r="U126" s="33" t="str">
        <f t="array" ref="U126">IF($C$126="","",IFERROR(MAX(IF((ROW(مسودة!$C$96:$C$125)=SMALL(IF((ROW(مسودة!$C$96:$C$125)*(مسودة!$C$96:$C$125=$C$126)),ROW(مسودة!$C$96:$C$125)),ROW()-ROW(U126)+1)),مسودة!U96:'مسودة'!U$125)),0))</f>
        <v/>
      </c>
      <c r="V126" s="33" t="str">
        <f t="array" ref="V126">IF($C$126="","",IFERROR(MAX(IF((ROW(مسودة!$C$96:$C$125)=SMALL(IF((ROW(مسودة!$C$96:$C$125)*(مسودة!$C$96:$C$125=$C$126)),ROW(مسودة!$C$96:$C$125)),ROW()-ROW(V126)+1)),مسودة!V96:'مسودة'!V$125)),0))</f>
        <v/>
      </c>
      <c r="W126" s="33" t="str">
        <f t="array" ref="W126">IF($C$126="","",IFERROR(MAX(IF((ROW(مسودة!$C$96:$C$125)=SMALL(IF((ROW(مسودة!$C$96:$C$125)*(مسودة!$C$96:$C$125=$C$126)),ROW(مسودة!$C$96:$C$125)),ROW()-ROW(W126)+1)),مسودة!W96:'مسودة'!W$125)),0))</f>
        <v/>
      </c>
      <c r="X126" s="33" t="str">
        <f t="array" ref="X126">IF($C$126="","",IFERROR(MAX(IF((ROW(مسودة!$C$96:$C$125)=SMALL(IF((ROW(مسودة!$C$96:$C$125)*(مسودة!$C$96:$C$125=$C$126)),ROW(مسودة!$C$96:$C$125)),ROW()-ROW(X126)+1)),مسودة!X96:'مسودة'!X$125)),0))</f>
        <v/>
      </c>
      <c r="Y126" s="33" t="str">
        <f t="array" ref="Y126">IF($C$126="","",IFERROR(MAX(IF((ROW(مسودة!$C$96:$C$125)=SMALL(IF((ROW(مسودة!$C$96:$C$125)*(مسودة!$C$96:$C$125=$C$126)),ROW(مسودة!$C$96:$C$125)),ROW()-ROW(Y126)+1)),مسودة!Y96:'مسودة'!Y$125)),0))</f>
        <v/>
      </c>
      <c r="Z126" s="33" t="str">
        <f t="array" ref="Z126">IF($C$126="","",IFERROR(MAX(IF((ROW(مسودة!$C$96:$C$125)=SMALL(IF((ROW(مسودة!$C$96:$C$125)*(مسودة!$C$96:$C$125=$C$126)),ROW(مسودة!$C$96:$C$125)),ROW()-ROW(Z126)+1)),مسودة!Z96:'مسودة'!Z$125)),0))</f>
        <v/>
      </c>
      <c r="AA126" s="33" t="str">
        <f t="array" ref="AA126">IF($C$126="","",IFERROR(MAX(IF((ROW(مسودة!$C$96:$C$125)=SMALL(IF((ROW(مسودة!$C$96:$C$125)*(مسودة!$C$96:$C$125=$C$126)),ROW(مسودة!$C$96:$C$125)),ROW()-ROW(AA126)+1)),مسودة!AA96:'مسودة'!AA$125)),0))</f>
        <v/>
      </c>
      <c r="AB126" s="33" t="str">
        <f t="array" ref="AB126">IF($C$126="","",IFERROR(MAX(IF((ROW(مسودة!$C$96:$C$125)=SMALL(IF((ROW(مسودة!$C$96:$C$125)*(مسودة!$C$96:$C$125=$C$126)),ROW(مسودة!$C$96:$C$125)),ROW()-ROW(AB126)+1)),مسودة!AB96:'مسودة'!AB$125)),0))</f>
        <v/>
      </c>
      <c r="AC126" s="33" t="str">
        <f t="array" ref="AC126">IF($C$126="","",IFERROR(MAX(IF((ROW(مسودة!$C$96:$C$125)=SMALL(IF((ROW(مسودة!$C$96:$C$125)*(مسودة!$C$96:$C$125=$C$126)),ROW(مسودة!$C$96:$C$125)),ROW()-ROW(AC126)+1)),مسودة!AC96:'مسودة'!AC$125)),0))</f>
        <v/>
      </c>
      <c r="AD126" s="33" t="str">
        <f t="array" ref="AD126">IF($C$126="","",IFERROR(MAX(IF((ROW(مسودة!$C$96:$C$125)=SMALL(IF((ROW(مسودة!$C$96:$C$125)*(مسودة!$C$96:$C$125=$C$126)),ROW(مسودة!$C$96:$C$125)),ROW()-ROW(AD126)+1)),مسودة!AD96:'مسودة'!AD$125)),0))</f>
        <v/>
      </c>
      <c r="AE126" s="33" t="str">
        <f t="array" ref="AE126">IF($C$126="","",IFERROR(MAX(IF((ROW(مسودة!$C$96:$C$125)=SMALL(IF((ROW(مسودة!$C$96:$C$125)*(مسودة!$C$96:$C$125=$C$126)),ROW(مسودة!$C$96:$C$125)),ROW()-ROW(AE126)+1)),مسودة!AE96:'مسودة'!AE$125)),0))</f>
        <v/>
      </c>
      <c r="AF126" s="33" t="str">
        <f t="array" ref="AF126">IF($C$126="","",IFERROR(MAX(IF((ROW(مسودة!$C$96:$C$125)=SMALL(IF((ROW(مسودة!$C$96:$C$125)*(مسودة!$C$96:$C$125=$C$126)),ROW(مسودة!$C$96:$C$125)),ROW()-ROW(AF126)+1)),مسودة!AF96:'مسودة'!AF$125)),0))</f>
        <v/>
      </c>
      <c r="AG126" s="33" t="str">
        <f t="array" ref="AG126">IF($C$126="","",IFERROR(MAX(IF((ROW(مسودة!$C$96:$C$125)=SMALL(IF((ROW(مسودة!$C$96:$C$125)*(مسودة!$C$96:$C$125=$C$126)),ROW(مسودة!$C$96:$C$125)),ROW()-ROW(AG126)+1)),مسودة!AG96:'مسودة'!AG$125)),0))</f>
        <v/>
      </c>
      <c r="AH126" s="33" t="str">
        <f t="array" ref="AH126">IF($C$126="","",IFERROR(MAX(IF((ROW(مسودة!$C$96:$C$125)=SMALL(IF((ROW(مسودة!$C$96:$C$125)*(مسودة!$C$96:$C$125=$C$126)),ROW(مسودة!$C$96:$C$125)),ROW()-ROW(AH126)+1)),مسودة!AH96:'مسودة'!AH$125)),0))</f>
        <v/>
      </c>
      <c r="AI126" s="33" t="str">
        <f t="array" ref="AI126">IF($C$126="","",IFERROR(MAX(IF((ROW(مسودة!$C$96:$C$125)=SMALL(IF((ROW(مسودة!$C$96:$C$125)*(مسودة!$C$96:$C$125=$C$126)),ROW(مسودة!$C$96:$C$125)),ROW()-ROW(AI126)+1)),مسودة!AI96:'مسودة'!AI$125)),0))</f>
        <v/>
      </c>
      <c r="AJ126" s="33" t="str">
        <f t="array" ref="AJ126">IF($C$126="","",IFERROR(MAX(IF((ROW(مسودة!$C$96:$C$125)=SMALL(IF((ROW(مسودة!$C$96:$C$125)*(مسودة!$C$96:$C$125=$C$126)),ROW(مسودة!$C$96:$C$125)),ROW()-ROW(AJ126)+1)),مسودة!AJ96:'مسودة'!AJ$125)),0))</f>
        <v/>
      </c>
      <c r="AK126" s="33" t="str">
        <f t="array" ref="AK126">IF($C$126="","",IFERROR(MAX(IF((ROW(مسودة!$C$96:$C$125)=SMALL(IF((ROW(مسودة!$C$96:$C$125)*(مسودة!$C$96:$C$125=$C$126)),ROW(مسودة!$C$96:$C$125)),ROW()-ROW(AK126)+1)),مسودة!AK96:'مسودة'!AK$125)),0))</f>
        <v/>
      </c>
      <c r="AL126" s="33" t="str">
        <f t="array" ref="AL126">IF($C$126="","",IFERROR(MAX(IF((ROW(مسودة!$C$96:$C$125)=SMALL(IF((ROW(مسودة!$C$96:$C$125)*(مسودة!$C$96:$C$125=$C$126)),ROW(مسودة!$C$96:$C$125)),ROW()-ROW(AL126)+1)),مسودة!AL96:'مسودة'!AL$125)),0))</f>
        <v/>
      </c>
      <c r="AM126" s="33" t="str">
        <f t="array" ref="AM126">IF($C$126="","",IFERROR(MAX(IF((ROW(مسودة!$C$96:$C$125)=SMALL(IF((ROW(مسودة!$C$96:$C$125)*(مسودة!$C$96:$C$125=$C$126)),ROW(مسودة!$C$96:$C$125)),ROW()-ROW(AM126)+1)),مسودة!AM96:'مسودة'!AM$125)),0))</f>
        <v/>
      </c>
      <c r="AN126" s="46"/>
      <c r="AO126" s="46"/>
      <c r="AP126" s="47"/>
      <c r="AQ126" s="41"/>
      <c r="AR126" s="41"/>
      <c r="AS126" s="41"/>
      <c r="AT126" s="41"/>
      <c r="AU126" s="95" t="str">
        <f>IFERROR(LOOKUP(2,1/((مسودة!$C$96:$C$125=C126)*(مسودة!$F$96:$F$125=F126)),مسودة!$AV$96:$AV$125),"")</f>
        <v/>
      </c>
    </row>
    <row r="127" spans="2:47" ht="28.5" customHeight="1" thickBot="1">
      <c r="B127" s="40"/>
      <c r="C127" s="91"/>
      <c r="D127" s="43"/>
      <c r="E127" s="43"/>
      <c r="F127" s="11" t="s">
        <v>31</v>
      </c>
      <c r="G127" s="33" t="str">
        <f t="array" ref="G127">IF($C$126="","",IFERROR(MAX(IF((ROW(مسودة!$C$96:$C$125)=SMALL(IF((ROW(مسودة!$C$96:$C$125)*(مسودة!$C$96:$C$125=$C$126)),ROW(مسودة!$C$96:$C$125)),ROW()-ROW(G127)+1)),مسودة!G97:'مسودة'!G$125)),0))</f>
        <v/>
      </c>
      <c r="H127" s="33" t="str">
        <f t="array" ref="H127">IF($C$126="","",IFERROR(MAX(IF((ROW(مسودة!$C$96:$C$125)=SMALL(IF((ROW(مسودة!$C$96:$C$125)*(مسودة!$C$96:$C$125=$C$126)),ROW(مسودة!$C$96:$C$125)),ROW()-ROW(H127)+1)),مسودة!H97:'مسودة'!H$125)),0))</f>
        <v/>
      </c>
      <c r="I127" s="33" t="str">
        <f t="array" ref="I127">IF($C$126="","",IFERROR(MAX(IF((ROW(مسودة!$C$96:$C$125)=SMALL(IF((ROW(مسودة!$C$96:$C$125)*(مسودة!$C$96:$C$125=$C$126)),ROW(مسودة!$C$96:$C$125)),ROW()-ROW(I127)+1)),مسودة!I97:'مسودة'!I$125)),0))</f>
        <v/>
      </c>
      <c r="J127" s="33" t="str">
        <f t="array" ref="J127">IF($C$126="","",IFERROR(MAX(IF((ROW(مسودة!$C$96:$C$125)=SMALL(IF((ROW(مسودة!$C$96:$C$125)*(مسودة!$C$96:$C$125=$C$126)),ROW(مسودة!$C$96:$C$125)),ROW()-ROW(J127)+1)),مسودة!J97:'مسودة'!J$125)),0))</f>
        <v/>
      </c>
      <c r="K127" s="33" t="str">
        <f t="array" ref="K127">IF($C$126="","",IFERROR(MAX(IF((ROW(مسودة!$C$96:$C$125)=SMALL(IF((ROW(مسودة!$C$96:$C$125)*(مسودة!$C$96:$C$125=$C$126)),ROW(مسودة!$C$96:$C$125)),ROW()-ROW(K127)+1)),مسودة!K97:'مسودة'!K$125)),0))</f>
        <v/>
      </c>
      <c r="L127" s="33" t="str">
        <f t="array" ref="L127">IF($C$126="","",IFERROR(MAX(IF((ROW(مسودة!$C$96:$C$125)=SMALL(IF((ROW(مسودة!$C$96:$C$125)*(مسودة!$C$96:$C$125=$C$126)),ROW(مسودة!$C$96:$C$125)),ROW()-ROW(L127)+1)),مسودة!L97:'مسودة'!L$125)),0))</f>
        <v/>
      </c>
      <c r="M127" s="33" t="str">
        <f t="array" ref="M127">IF($C$126="","",IFERROR(MAX(IF((ROW(مسودة!$C$96:$C$125)=SMALL(IF((ROW(مسودة!$C$96:$C$125)*(مسودة!$C$96:$C$125=$C$126)),ROW(مسودة!$C$96:$C$125)),ROW()-ROW(M127)+1)),مسودة!M97:'مسودة'!M$125)),0))</f>
        <v/>
      </c>
      <c r="N127" s="33" t="str">
        <f t="array" ref="N127">IF($C$126="","",IFERROR(MAX(IF((ROW(مسودة!$C$96:$C$125)=SMALL(IF((ROW(مسودة!$C$96:$C$125)*(مسودة!$C$96:$C$125=$C$126)),ROW(مسودة!$C$96:$C$125)),ROW()-ROW(N127)+1)),مسودة!N97:'مسودة'!N$125)),0))</f>
        <v/>
      </c>
      <c r="O127" s="33" t="str">
        <f t="array" ref="O127">IF($C$126="","",IFERROR(MAX(IF((ROW(مسودة!$C$96:$C$125)=SMALL(IF((ROW(مسودة!$C$96:$C$125)*(مسودة!$C$96:$C$125=$C$126)),ROW(مسودة!$C$96:$C$125)),ROW()-ROW(O127)+1)),مسودة!O97:'مسودة'!O$125)),0))</f>
        <v/>
      </c>
      <c r="P127" s="33" t="str">
        <f t="array" ref="P127">IF($C$126="","",IFERROR(MAX(IF((ROW(مسودة!$C$96:$C$125)=SMALL(IF((ROW(مسودة!$C$96:$C$125)*(مسودة!$C$96:$C$125=$C$126)),ROW(مسودة!$C$96:$C$125)),ROW()-ROW(P127)+1)),مسودة!P97:'مسودة'!P$125)),0))</f>
        <v/>
      </c>
      <c r="Q127" s="33" t="str">
        <f t="array" ref="Q127">IF($C$126="","",IFERROR(MAX(IF((ROW(مسودة!$C$96:$C$125)=SMALL(IF((ROW(مسودة!$C$96:$C$125)*(مسودة!$C$96:$C$125=$C$126)),ROW(مسودة!$C$96:$C$125)),ROW()-ROW(Q127)+1)),مسودة!Q97:'مسودة'!Q$125)),0))</f>
        <v/>
      </c>
      <c r="R127" s="33" t="str">
        <f t="array" ref="R127">IF($C$126="","",IFERROR(MAX(IF((ROW(مسودة!$C$96:$C$125)=SMALL(IF((ROW(مسودة!$C$96:$C$125)*(مسودة!$C$96:$C$125=$C$126)),ROW(مسودة!$C$96:$C$125)),ROW()-ROW(R127)+1)),مسودة!R97:'مسودة'!R$125)),0))</f>
        <v/>
      </c>
      <c r="S127" s="33" t="str">
        <f t="array" ref="S127">IF($C$126="","",IFERROR(MAX(IF((ROW(مسودة!$C$96:$C$125)=SMALL(IF((ROW(مسودة!$C$96:$C$125)*(مسودة!$C$96:$C$125=$C$126)),ROW(مسودة!$C$96:$C$125)),ROW()-ROW(S127)+1)),مسودة!S97:'مسودة'!S$125)),0))</f>
        <v/>
      </c>
      <c r="T127" s="33" t="str">
        <f t="array" ref="T127">IF($C$126="","",IFERROR(MAX(IF((ROW(مسودة!$C$96:$C$125)=SMALL(IF((ROW(مسودة!$C$96:$C$125)*(مسودة!$C$96:$C$125=$C$126)),ROW(مسودة!$C$96:$C$125)),ROW()-ROW(T127)+1)),مسودة!T97:'مسودة'!T$125)),0))</f>
        <v/>
      </c>
      <c r="U127" s="33" t="str">
        <f t="array" ref="U127">IF($C$126="","",IFERROR(MAX(IF((ROW(مسودة!$C$96:$C$125)=SMALL(IF((ROW(مسودة!$C$96:$C$125)*(مسودة!$C$96:$C$125=$C$126)),ROW(مسودة!$C$96:$C$125)),ROW()-ROW(U127)+1)),مسودة!U97:'مسودة'!U$125)),0))</f>
        <v/>
      </c>
      <c r="V127" s="33" t="str">
        <f t="array" ref="V127">IF($C$126="","",IFERROR(MAX(IF((ROW(مسودة!$C$96:$C$125)=SMALL(IF((ROW(مسودة!$C$96:$C$125)*(مسودة!$C$96:$C$125=$C$126)),ROW(مسودة!$C$96:$C$125)),ROW()-ROW(V127)+1)),مسودة!V97:'مسودة'!V$125)),0))</f>
        <v/>
      </c>
      <c r="W127" s="33" t="str">
        <f t="array" ref="W127">IF($C$126="","",IFERROR(MAX(IF((ROW(مسودة!$C$96:$C$125)=SMALL(IF((ROW(مسودة!$C$96:$C$125)*(مسودة!$C$96:$C$125=$C$126)),ROW(مسودة!$C$96:$C$125)),ROW()-ROW(W127)+1)),مسودة!W97:'مسودة'!W$125)),0))</f>
        <v/>
      </c>
      <c r="X127" s="33" t="str">
        <f t="array" ref="X127">IF($C$126="","",IFERROR(MAX(IF((ROW(مسودة!$C$96:$C$125)=SMALL(IF((ROW(مسودة!$C$96:$C$125)*(مسودة!$C$96:$C$125=$C$126)),ROW(مسودة!$C$96:$C$125)),ROW()-ROW(X127)+1)),مسودة!X97:'مسودة'!X$125)),0))</f>
        <v/>
      </c>
      <c r="Y127" s="33" t="str">
        <f t="array" ref="Y127">IF($C$126="","",IFERROR(MAX(IF((ROW(مسودة!$C$96:$C$125)=SMALL(IF((ROW(مسودة!$C$96:$C$125)*(مسودة!$C$96:$C$125=$C$126)),ROW(مسودة!$C$96:$C$125)),ROW()-ROW(Y127)+1)),مسودة!Y97:'مسودة'!Y$125)),0))</f>
        <v/>
      </c>
      <c r="Z127" s="33" t="str">
        <f t="array" ref="Z127">IF($C$126="","",IFERROR(MAX(IF((ROW(مسودة!$C$96:$C$125)=SMALL(IF((ROW(مسودة!$C$96:$C$125)*(مسودة!$C$96:$C$125=$C$126)),ROW(مسودة!$C$96:$C$125)),ROW()-ROW(Z127)+1)),مسودة!Z97:'مسودة'!Z$125)),0))</f>
        <v/>
      </c>
      <c r="AA127" s="33" t="str">
        <f t="array" ref="AA127">IF($C$126="","",IFERROR(MAX(IF((ROW(مسودة!$C$96:$C$125)=SMALL(IF((ROW(مسودة!$C$96:$C$125)*(مسودة!$C$96:$C$125=$C$126)),ROW(مسودة!$C$96:$C$125)),ROW()-ROW(AA127)+1)),مسودة!AA97:'مسودة'!AA$125)),0))</f>
        <v/>
      </c>
      <c r="AB127" s="33" t="str">
        <f t="array" ref="AB127">IF($C$126="","",IFERROR(MAX(IF((ROW(مسودة!$C$96:$C$125)=SMALL(IF((ROW(مسودة!$C$96:$C$125)*(مسودة!$C$96:$C$125=$C$126)),ROW(مسودة!$C$96:$C$125)),ROW()-ROW(AB127)+1)),مسودة!AB97:'مسودة'!AB$125)),0))</f>
        <v/>
      </c>
      <c r="AC127" s="33" t="str">
        <f t="array" ref="AC127">IF($C$126="","",IFERROR(MAX(IF((ROW(مسودة!$C$96:$C$125)=SMALL(IF((ROW(مسودة!$C$96:$C$125)*(مسودة!$C$96:$C$125=$C$126)),ROW(مسودة!$C$96:$C$125)),ROW()-ROW(AC127)+1)),مسودة!AC97:'مسودة'!AC$125)),0))</f>
        <v/>
      </c>
      <c r="AD127" s="33" t="str">
        <f t="array" ref="AD127">IF($C$126="","",IFERROR(MAX(IF((ROW(مسودة!$C$96:$C$125)=SMALL(IF((ROW(مسودة!$C$96:$C$125)*(مسودة!$C$96:$C$125=$C$126)),ROW(مسودة!$C$96:$C$125)),ROW()-ROW(AD127)+1)),مسودة!AD97:'مسودة'!AD$125)),0))</f>
        <v/>
      </c>
      <c r="AE127" s="33" t="str">
        <f t="array" ref="AE127">IF($C$126="","",IFERROR(MAX(IF((ROW(مسودة!$C$96:$C$125)=SMALL(IF((ROW(مسودة!$C$96:$C$125)*(مسودة!$C$96:$C$125=$C$126)),ROW(مسودة!$C$96:$C$125)),ROW()-ROW(AE127)+1)),مسودة!AE97:'مسودة'!AE$125)),0))</f>
        <v/>
      </c>
      <c r="AF127" s="33" t="str">
        <f t="array" ref="AF127">IF($C$126="","",IFERROR(MAX(IF((ROW(مسودة!$C$96:$C$125)=SMALL(IF((ROW(مسودة!$C$96:$C$125)*(مسودة!$C$96:$C$125=$C$126)),ROW(مسودة!$C$96:$C$125)),ROW()-ROW(AF127)+1)),مسودة!AF97:'مسودة'!AF$125)),0))</f>
        <v/>
      </c>
      <c r="AG127" s="33" t="str">
        <f t="array" ref="AG127">IF($C$126="","",IFERROR(MAX(IF((ROW(مسودة!$C$96:$C$125)=SMALL(IF((ROW(مسودة!$C$96:$C$125)*(مسودة!$C$96:$C$125=$C$126)),ROW(مسودة!$C$96:$C$125)),ROW()-ROW(AG127)+1)),مسودة!AG97:'مسودة'!AG$125)),0))</f>
        <v/>
      </c>
      <c r="AH127" s="33" t="str">
        <f t="array" ref="AH127">IF($C$126="","",IFERROR(MAX(IF((ROW(مسودة!$C$96:$C$125)=SMALL(IF((ROW(مسودة!$C$96:$C$125)*(مسودة!$C$96:$C$125=$C$126)),ROW(مسودة!$C$96:$C$125)),ROW()-ROW(AH127)+1)),مسودة!AH97:'مسودة'!AH$125)),0))</f>
        <v/>
      </c>
      <c r="AI127" s="33" t="str">
        <f t="array" ref="AI127">IF($C$126="","",IFERROR(MAX(IF((ROW(مسودة!$C$96:$C$125)=SMALL(IF((ROW(مسودة!$C$96:$C$125)*(مسودة!$C$96:$C$125=$C$126)),ROW(مسودة!$C$96:$C$125)),ROW()-ROW(AI127)+1)),مسودة!AI97:'مسودة'!AI$125)),0))</f>
        <v/>
      </c>
      <c r="AJ127" s="33" t="str">
        <f t="array" ref="AJ127">IF($C$126="","",IFERROR(MAX(IF((ROW(مسودة!$C$96:$C$125)=SMALL(IF((ROW(مسودة!$C$96:$C$125)*(مسودة!$C$96:$C$125=$C$126)),ROW(مسودة!$C$96:$C$125)),ROW()-ROW(AJ127)+1)),مسودة!AJ97:'مسودة'!AJ$125)),0))</f>
        <v/>
      </c>
      <c r="AK127" s="33" t="str">
        <f t="array" ref="AK127">IF($C$126="","",IFERROR(MAX(IF((ROW(مسودة!$C$96:$C$125)=SMALL(IF((ROW(مسودة!$C$96:$C$125)*(مسودة!$C$96:$C$125=$C$126)),ROW(مسودة!$C$96:$C$125)),ROW()-ROW(AK127)+1)),مسودة!AK97:'مسودة'!AK$125)),0))</f>
        <v/>
      </c>
      <c r="AL127" s="33" t="str">
        <f t="array" ref="AL127">IF($C$126="","",IFERROR(MAX(IF((ROW(مسودة!$C$96:$C$125)=SMALL(IF((ROW(مسودة!$C$96:$C$125)*(مسودة!$C$96:$C$125=$C$126)),ROW(مسودة!$C$96:$C$125)),ROW()-ROW(AL127)+1)),مسودة!AL97:'مسودة'!AL$125)),0))</f>
        <v/>
      </c>
      <c r="AM127" s="33" t="str">
        <f t="array" ref="AM127">IF($C$126="","",IFERROR(MAX(IF((ROW(مسودة!$C$96:$C$125)=SMALL(IF((ROW(مسودة!$C$96:$C$125)*(مسودة!$C$96:$C$125=$C$126)),ROW(مسودة!$C$96:$C$125)),ROW()-ROW(AM127)+1)),مسودة!AM97:'مسودة'!AM$125)),0))</f>
        <v/>
      </c>
      <c r="AN127" s="46"/>
      <c r="AO127" s="46"/>
      <c r="AP127" s="48"/>
      <c r="AQ127" s="41"/>
      <c r="AR127" s="41"/>
      <c r="AS127" s="41"/>
      <c r="AT127" s="41"/>
      <c r="AU127" s="96"/>
    </row>
    <row r="128" spans="2:47" ht="36" customHeight="1" thickBot="1">
      <c r="B128" s="40"/>
      <c r="C128" s="85"/>
      <c r="D128" s="43"/>
      <c r="E128" s="43"/>
      <c r="F128" s="14" t="s">
        <v>32</v>
      </c>
      <c r="G128" s="33" t="str">
        <f t="array" ref="G128">IF($C$126="","",IFERROR(MAX(IF((ROW(مسودة!$C$96:$C$125)=SMALL(IF((ROW(مسودة!$C$96:$C$125)*(مسودة!$C$96:$C$125=$C$126)),ROW(مسودة!$C$96:$C$125)),ROW()-ROW(G128)+1)),مسودة!G98:'مسودة'!G$125)),0))</f>
        <v/>
      </c>
      <c r="H128" s="33" t="str">
        <f t="array" ref="H128">IF($C$126="","",IFERROR(MAX(IF((ROW(مسودة!$C$96:$C$125)=SMALL(IF((ROW(مسودة!$C$96:$C$125)*(مسودة!$C$96:$C$125=$C$126)),ROW(مسودة!$C$96:$C$125)),ROW()-ROW(H128)+1)),مسودة!H98:'مسودة'!H$125)),0))</f>
        <v/>
      </c>
      <c r="I128" s="33" t="str">
        <f t="array" ref="I128">IF($C$126="","",IFERROR(MAX(IF((ROW(مسودة!$C$96:$C$125)=SMALL(IF((ROW(مسودة!$C$96:$C$125)*(مسودة!$C$96:$C$125=$C$126)),ROW(مسودة!$C$96:$C$125)),ROW()-ROW(I128)+1)),مسودة!I98:'مسودة'!I$125)),0))</f>
        <v/>
      </c>
      <c r="J128" s="33" t="str">
        <f t="array" ref="J128">IF($C$126="","",IFERROR(MAX(IF((ROW(مسودة!$C$96:$C$125)=SMALL(IF((ROW(مسودة!$C$96:$C$125)*(مسودة!$C$96:$C$125=$C$126)),ROW(مسودة!$C$96:$C$125)),ROW()-ROW(J128)+1)),مسودة!J98:'مسودة'!J$125)),0))</f>
        <v/>
      </c>
      <c r="K128" s="33" t="str">
        <f t="array" ref="K128">IF($C$126="","",IFERROR(MAX(IF((ROW(مسودة!$C$96:$C$125)=SMALL(IF((ROW(مسودة!$C$96:$C$125)*(مسودة!$C$96:$C$125=$C$126)),ROW(مسودة!$C$96:$C$125)),ROW()-ROW(K128)+1)),مسودة!K98:'مسودة'!K$125)),0))</f>
        <v/>
      </c>
      <c r="L128" s="33" t="str">
        <f t="array" ref="L128">IF($C$126="","",IFERROR(MAX(IF((ROW(مسودة!$C$96:$C$125)=SMALL(IF((ROW(مسودة!$C$96:$C$125)*(مسودة!$C$96:$C$125=$C$126)),ROW(مسودة!$C$96:$C$125)),ROW()-ROW(L128)+1)),مسودة!L98:'مسودة'!L$125)),0))</f>
        <v/>
      </c>
      <c r="M128" s="33" t="str">
        <f t="array" ref="M128">IF($C$126="","",IFERROR(MAX(IF((ROW(مسودة!$C$96:$C$125)=SMALL(IF((ROW(مسودة!$C$96:$C$125)*(مسودة!$C$96:$C$125=$C$126)),ROW(مسودة!$C$96:$C$125)),ROW()-ROW(M128)+1)),مسودة!M98:'مسودة'!M$125)),0))</f>
        <v/>
      </c>
      <c r="N128" s="33" t="str">
        <f t="array" ref="N128">IF($C$126="","",IFERROR(MAX(IF((ROW(مسودة!$C$96:$C$125)=SMALL(IF((ROW(مسودة!$C$96:$C$125)*(مسودة!$C$96:$C$125=$C$126)),ROW(مسودة!$C$96:$C$125)),ROW()-ROW(N128)+1)),مسودة!N98:'مسودة'!N$125)),0))</f>
        <v/>
      </c>
      <c r="O128" s="33" t="str">
        <f t="array" ref="O128">IF($C$126="","",IFERROR(MAX(IF((ROW(مسودة!$C$96:$C$125)=SMALL(IF((ROW(مسودة!$C$96:$C$125)*(مسودة!$C$96:$C$125=$C$126)),ROW(مسودة!$C$96:$C$125)),ROW()-ROW(O128)+1)),مسودة!O98:'مسودة'!O$125)),0))</f>
        <v/>
      </c>
      <c r="P128" s="33" t="str">
        <f t="array" ref="P128">IF($C$126="","",IFERROR(MAX(IF((ROW(مسودة!$C$96:$C$125)=SMALL(IF((ROW(مسودة!$C$96:$C$125)*(مسودة!$C$96:$C$125=$C$126)),ROW(مسودة!$C$96:$C$125)),ROW()-ROW(P128)+1)),مسودة!P98:'مسودة'!P$125)),0))</f>
        <v/>
      </c>
      <c r="Q128" s="33" t="str">
        <f t="array" ref="Q128">IF($C$126="","",IFERROR(MAX(IF((ROW(مسودة!$C$96:$C$125)=SMALL(IF((ROW(مسودة!$C$96:$C$125)*(مسودة!$C$96:$C$125=$C$126)),ROW(مسودة!$C$96:$C$125)),ROW()-ROW(Q128)+1)),مسودة!Q98:'مسودة'!Q$125)),0))</f>
        <v/>
      </c>
      <c r="R128" s="33" t="str">
        <f t="array" ref="R128">IF($C$126="","",IFERROR(MAX(IF((ROW(مسودة!$C$96:$C$125)=SMALL(IF((ROW(مسودة!$C$96:$C$125)*(مسودة!$C$96:$C$125=$C$126)),ROW(مسودة!$C$96:$C$125)),ROW()-ROW(R128)+1)),مسودة!R98:'مسودة'!R$125)),0))</f>
        <v/>
      </c>
      <c r="S128" s="33" t="str">
        <f t="array" ref="S128">IF($C$126="","",IFERROR(MAX(IF((ROW(مسودة!$C$96:$C$125)=SMALL(IF((ROW(مسودة!$C$96:$C$125)*(مسودة!$C$96:$C$125=$C$126)),ROW(مسودة!$C$96:$C$125)),ROW()-ROW(S128)+1)),مسودة!S98:'مسودة'!S$125)),0))</f>
        <v/>
      </c>
      <c r="T128" s="33" t="str">
        <f t="array" ref="T128">IF($C$126="","",IFERROR(MAX(IF((ROW(مسودة!$C$96:$C$125)=SMALL(IF((ROW(مسودة!$C$96:$C$125)*(مسودة!$C$96:$C$125=$C$126)),ROW(مسودة!$C$96:$C$125)),ROW()-ROW(T128)+1)),مسودة!T98:'مسودة'!T$125)),0))</f>
        <v/>
      </c>
      <c r="U128" s="33" t="str">
        <f t="array" ref="U128">IF($C$126="","",IFERROR(MAX(IF((ROW(مسودة!$C$96:$C$125)=SMALL(IF((ROW(مسودة!$C$96:$C$125)*(مسودة!$C$96:$C$125=$C$126)),ROW(مسودة!$C$96:$C$125)),ROW()-ROW(U128)+1)),مسودة!U98:'مسودة'!U$125)),0))</f>
        <v/>
      </c>
      <c r="V128" s="33" t="str">
        <f t="array" ref="V128">IF($C$126="","",IFERROR(MAX(IF((ROW(مسودة!$C$96:$C$125)=SMALL(IF((ROW(مسودة!$C$96:$C$125)*(مسودة!$C$96:$C$125=$C$126)),ROW(مسودة!$C$96:$C$125)),ROW()-ROW(V128)+1)),مسودة!V98:'مسودة'!V$125)),0))</f>
        <v/>
      </c>
      <c r="W128" s="33" t="str">
        <f t="array" ref="W128">IF($C$126="","",IFERROR(MAX(IF((ROW(مسودة!$C$96:$C$125)=SMALL(IF((ROW(مسودة!$C$96:$C$125)*(مسودة!$C$96:$C$125=$C$126)),ROW(مسودة!$C$96:$C$125)),ROW()-ROW(W128)+1)),مسودة!W98:'مسودة'!W$125)),0))</f>
        <v/>
      </c>
      <c r="X128" s="33" t="str">
        <f t="array" ref="X128">IF($C$126="","",IFERROR(MAX(IF((ROW(مسودة!$C$96:$C$125)=SMALL(IF((ROW(مسودة!$C$96:$C$125)*(مسودة!$C$96:$C$125=$C$126)),ROW(مسودة!$C$96:$C$125)),ROW()-ROW(X128)+1)),مسودة!X98:'مسودة'!X$125)),0))</f>
        <v/>
      </c>
      <c r="Y128" s="33" t="str">
        <f t="array" ref="Y128">IF($C$126="","",IFERROR(MAX(IF((ROW(مسودة!$C$96:$C$125)=SMALL(IF((ROW(مسودة!$C$96:$C$125)*(مسودة!$C$96:$C$125=$C$126)),ROW(مسودة!$C$96:$C$125)),ROW()-ROW(Y128)+1)),مسودة!Y98:'مسودة'!Y$125)),0))</f>
        <v/>
      </c>
      <c r="Z128" s="33" t="str">
        <f t="array" ref="Z128">IF($C$126="","",IFERROR(MAX(IF((ROW(مسودة!$C$96:$C$125)=SMALL(IF((ROW(مسودة!$C$96:$C$125)*(مسودة!$C$96:$C$125=$C$126)),ROW(مسودة!$C$96:$C$125)),ROW()-ROW(Z128)+1)),مسودة!Z98:'مسودة'!Z$125)),0))</f>
        <v/>
      </c>
      <c r="AA128" s="33" t="str">
        <f t="array" ref="AA128">IF($C$126="","",IFERROR(MAX(IF((ROW(مسودة!$C$96:$C$125)=SMALL(IF((ROW(مسودة!$C$96:$C$125)*(مسودة!$C$96:$C$125=$C$126)),ROW(مسودة!$C$96:$C$125)),ROW()-ROW(AA128)+1)),مسودة!AA98:'مسودة'!AA$125)),0))</f>
        <v/>
      </c>
      <c r="AB128" s="33" t="str">
        <f t="array" ref="AB128">IF($C$126="","",IFERROR(MAX(IF((ROW(مسودة!$C$96:$C$125)=SMALL(IF((ROW(مسودة!$C$96:$C$125)*(مسودة!$C$96:$C$125=$C$126)),ROW(مسودة!$C$96:$C$125)),ROW()-ROW(AB128)+1)),مسودة!AB98:'مسودة'!AB$125)),0))</f>
        <v/>
      </c>
      <c r="AC128" s="33" t="str">
        <f t="array" ref="AC128">IF($C$126="","",IFERROR(MAX(IF((ROW(مسودة!$C$96:$C$125)=SMALL(IF((ROW(مسودة!$C$96:$C$125)*(مسودة!$C$96:$C$125=$C$126)),ROW(مسودة!$C$96:$C$125)),ROW()-ROW(AC128)+1)),مسودة!AC98:'مسودة'!AC$125)),0))</f>
        <v/>
      </c>
      <c r="AD128" s="33" t="str">
        <f t="array" ref="AD128">IF($C$126="","",IFERROR(MAX(IF((ROW(مسودة!$C$96:$C$125)=SMALL(IF((ROW(مسودة!$C$96:$C$125)*(مسودة!$C$96:$C$125=$C$126)),ROW(مسودة!$C$96:$C$125)),ROW()-ROW(AD128)+1)),مسودة!AD98:'مسودة'!AD$125)),0))</f>
        <v/>
      </c>
      <c r="AE128" s="33" t="str">
        <f t="array" ref="AE128">IF($C$126="","",IFERROR(MAX(IF((ROW(مسودة!$C$96:$C$125)=SMALL(IF((ROW(مسودة!$C$96:$C$125)*(مسودة!$C$96:$C$125=$C$126)),ROW(مسودة!$C$96:$C$125)),ROW()-ROW(AE128)+1)),مسودة!AE98:'مسودة'!AE$125)),0))</f>
        <v/>
      </c>
      <c r="AF128" s="33" t="str">
        <f t="array" ref="AF128">IF($C$126="","",IFERROR(MAX(IF((ROW(مسودة!$C$96:$C$125)=SMALL(IF((ROW(مسودة!$C$96:$C$125)*(مسودة!$C$96:$C$125=$C$126)),ROW(مسودة!$C$96:$C$125)),ROW()-ROW(AF128)+1)),مسودة!AF98:'مسودة'!AF$125)),0))</f>
        <v/>
      </c>
      <c r="AG128" s="33" t="str">
        <f t="array" ref="AG128">IF($C$126="","",IFERROR(MAX(IF((ROW(مسودة!$C$96:$C$125)=SMALL(IF((ROW(مسودة!$C$96:$C$125)*(مسودة!$C$96:$C$125=$C$126)),ROW(مسودة!$C$96:$C$125)),ROW()-ROW(AG128)+1)),مسودة!AG98:'مسودة'!AG$125)),0))</f>
        <v/>
      </c>
      <c r="AH128" s="33" t="str">
        <f t="array" ref="AH128">IF($C$126="","",IFERROR(MAX(IF((ROW(مسودة!$C$96:$C$125)=SMALL(IF((ROW(مسودة!$C$96:$C$125)*(مسودة!$C$96:$C$125=$C$126)),ROW(مسودة!$C$96:$C$125)),ROW()-ROW(AH128)+1)),مسودة!AH98:'مسودة'!AH$125)),0))</f>
        <v/>
      </c>
      <c r="AI128" s="33" t="str">
        <f t="array" ref="AI128">IF($C$126="","",IFERROR(MAX(IF((ROW(مسودة!$C$96:$C$125)=SMALL(IF((ROW(مسودة!$C$96:$C$125)*(مسودة!$C$96:$C$125=$C$126)),ROW(مسودة!$C$96:$C$125)),ROW()-ROW(AI128)+1)),مسودة!AI98:'مسودة'!AI$125)),0))</f>
        <v/>
      </c>
      <c r="AJ128" s="33" t="str">
        <f t="array" ref="AJ128">IF($C$126="","",IFERROR(MAX(IF((ROW(مسودة!$C$96:$C$125)=SMALL(IF((ROW(مسودة!$C$96:$C$125)*(مسودة!$C$96:$C$125=$C$126)),ROW(مسودة!$C$96:$C$125)),ROW()-ROW(AJ128)+1)),مسودة!AJ98:'مسودة'!AJ$125)),0))</f>
        <v/>
      </c>
      <c r="AK128" s="33" t="str">
        <f t="array" ref="AK128">IF($C$126="","",IFERROR(MAX(IF((ROW(مسودة!$C$96:$C$125)=SMALL(IF((ROW(مسودة!$C$96:$C$125)*(مسودة!$C$96:$C$125=$C$126)),ROW(مسودة!$C$96:$C$125)),ROW()-ROW(AK128)+1)),مسودة!AK98:'مسودة'!AK$125)),0))</f>
        <v/>
      </c>
      <c r="AL128" s="33" t="str">
        <f t="array" ref="AL128">IF($C$126="","",IFERROR(MAX(IF((ROW(مسودة!$C$96:$C$125)=SMALL(IF((ROW(مسودة!$C$96:$C$125)*(مسودة!$C$96:$C$125=$C$126)),ROW(مسودة!$C$96:$C$125)),ROW()-ROW(AL128)+1)),مسودة!AL98:'مسودة'!AL$125)),0))</f>
        <v/>
      </c>
      <c r="AM128" s="33" t="str">
        <f t="array" ref="AM128">IF($C$126="","",IFERROR(MAX(IF((ROW(مسودة!$C$96:$C$125)=SMALL(IF((ROW(مسودة!$C$96:$C$125)*(مسودة!$C$96:$C$125=$C$126)),ROW(مسودة!$C$96:$C$125)),ROW()-ROW(AM128)+1)),مسودة!AM98:'مسودة'!AM$125)),0))</f>
        <v/>
      </c>
      <c r="AN128" s="32" t="str">
        <f t="array" ref="AN128">IF($C$126="","",IFERROR(MAX(IF((ROW(مسودة!$C$96:$C$125)=SMALL(IF((ROW(مسودة!$C$96:$C$125)*(مسودة!$C$96:$C$125=$C$126)),ROW(مسودة!$C$96:$C$125)),ROW()-ROW(AN128)+1)),مسودة!AN98:AN$125)),0))</f>
        <v/>
      </c>
      <c r="AO128" s="32" t="str">
        <f t="array" ref="AO128">IF($C$126="","",IFERROR(MAX(IF((ROW(مسودة!$C$96:$C$125)=SMALL(IF((ROW(مسودة!$C$96:$C$125)*(مسودة!$C$96:$C$125=$C$126)),ROW(مسودة!$C$96:$C$125)),ROW()-ROW(AO128)+1)),مسودة!AO98:AO$125)),0))</f>
        <v/>
      </c>
      <c r="AP128" s="32" t="str">
        <f>IF(AO128&lt;50,"   ",IF(AO128&lt;65,"مقبول",IF(AO128&lt;75,"جيد",IF(AO128&lt;85,"جيدجداً",IF(AO128&lt;=100,"ممتاز","")))))</f>
        <v/>
      </c>
      <c r="AQ128" s="49"/>
      <c r="AR128" s="49"/>
      <c r="AS128" s="49"/>
      <c r="AT128" s="49"/>
      <c r="AU128" s="97"/>
    </row>
    <row r="129" spans="2:47" ht="26.25">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row>
    <row r="130" spans="2:47" ht="26.25">
      <c r="B130" s="16"/>
      <c r="C130" s="17" t="s">
        <v>33</v>
      </c>
      <c r="D130" s="17"/>
      <c r="E130" s="17"/>
      <c r="F130" s="17"/>
      <c r="G130" s="17"/>
      <c r="H130" s="17"/>
      <c r="I130" s="16"/>
      <c r="J130" s="16"/>
      <c r="K130" s="16"/>
      <c r="L130" s="18" t="s">
        <v>34</v>
      </c>
      <c r="M130" s="18" t="s">
        <v>35</v>
      </c>
      <c r="N130" s="18"/>
      <c r="O130" s="18"/>
      <c r="P130" s="18"/>
      <c r="Q130" s="18"/>
      <c r="R130" s="18"/>
      <c r="S130" s="18"/>
      <c r="T130" s="18"/>
      <c r="U130" s="18"/>
      <c r="V130" s="19"/>
      <c r="W130" s="19"/>
      <c r="X130" s="19"/>
      <c r="Y130" s="18"/>
      <c r="Z130" s="17"/>
      <c r="AA130" s="17"/>
      <c r="AB130" s="17"/>
      <c r="AC130" s="17"/>
      <c r="AD130" s="17"/>
      <c r="AE130" s="18"/>
      <c r="AF130" s="17"/>
      <c r="AG130" s="17"/>
      <c r="AH130" s="17"/>
      <c r="AI130" s="17"/>
      <c r="AJ130" s="17"/>
      <c r="AK130" s="17"/>
      <c r="AL130" s="17"/>
      <c r="AM130" s="17"/>
      <c r="AN130" s="17"/>
      <c r="AO130" s="18"/>
    </row>
    <row r="131" spans="2:47" ht="33.75">
      <c r="B131" s="19"/>
      <c r="C131" s="20" t="s">
        <v>36</v>
      </c>
      <c r="D131" s="18" t="s">
        <v>37</v>
      </c>
      <c r="E131" s="18"/>
      <c r="F131" s="18"/>
      <c r="G131" s="18"/>
      <c r="H131" s="18"/>
      <c r="I131" s="19"/>
      <c r="J131" s="19"/>
      <c r="K131" s="19"/>
      <c r="L131" s="18" t="s">
        <v>34</v>
      </c>
      <c r="M131" s="18" t="s">
        <v>38</v>
      </c>
      <c r="N131" s="18"/>
      <c r="O131" s="18"/>
      <c r="P131" s="18"/>
      <c r="Q131" s="18"/>
      <c r="R131" s="18"/>
      <c r="S131" s="18"/>
      <c r="T131" s="18"/>
      <c r="U131" s="18"/>
      <c r="V131" s="19"/>
      <c r="W131" s="19"/>
      <c r="X131" s="19"/>
      <c r="AA131" s="21"/>
      <c r="AB131" s="22"/>
      <c r="AC131" s="21"/>
      <c r="AD131" s="21"/>
      <c r="AE131" s="21"/>
      <c r="AF131" s="21"/>
      <c r="AI131" s="21"/>
      <c r="AJ131" s="21"/>
      <c r="AK131" s="21"/>
      <c r="AL131" s="22"/>
      <c r="AM131" s="21"/>
      <c r="AN131" s="21"/>
      <c r="AO131" s="21"/>
      <c r="AP131" s="21"/>
      <c r="AQ131" s="21"/>
      <c r="AR131" s="23"/>
      <c r="AS131" s="22"/>
      <c r="AT131" s="21"/>
      <c r="AU131" s="17"/>
    </row>
    <row r="132" spans="2:47" ht="33.75">
      <c r="B132" s="19"/>
      <c r="C132" s="20"/>
      <c r="D132" s="18"/>
      <c r="E132" s="18"/>
      <c r="F132" s="18"/>
      <c r="G132" s="18"/>
      <c r="H132" s="18"/>
      <c r="I132" s="19"/>
      <c r="J132" s="19"/>
      <c r="K132" s="19"/>
      <c r="L132" s="18"/>
      <c r="M132" s="18"/>
      <c r="N132" s="18"/>
      <c r="O132" s="18"/>
      <c r="P132" s="18"/>
      <c r="Q132" s="18"/>
      <c r="R132" s="18"/>
      <c r="S132" s="18"/>
      <c r="T132" s="18"/>
      <c r="U132" s="18"/>
      <c r="V132" s="19"/>
      <c r="W132" s="19"/>
      <c r="X132" s="19"/>
      <c r="AA132" s="21"/>
      <c r="AB132" s="22"/>
      <c r="AC132" s="21"/>
      <c r="AD132" s="21"/>
      <c r="AE132" s="21"/>
      <c r="AF132" s="21"/>
      <c r="AI132" s="21"/>
      <c r="AJ132" s="21"/>
      <c r="AK132" s="21"/>
      <c r="AL132" s="22"/>
      <c r="AM132" s="21"/>
      <c r="AN132" s="21"/>
      <c r="AO132" s="21"/>
      <c r="AP132" s="21"/>
      <c r="AQ132" s="21"/>
      <c r="AR132" s="23"/>
      <c r="AS132" s="22"/>
      <c r="AT132" s="21"/>
      <c r="AU132" s="17"/>
    </row>
    <row r="136" spans="2:47" ht="35.25">
      <c r="J136" s="72" t="s">
        <v>0</v>
      </c>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row>
    <row r="139" spans="2:47" ht="15.75" thickBot="1"/>
    <row r="140" spans="2:47" ht="35.25" customHeight="1" thickTop="1" thickBot="1">
      <c r="B140" s="73" t="s">
        <v>2</v>
      </c>
      <c r="C140" s="76" t="s">
        <v>3</v>
      </c>
      <c r="D140" s="79" t="s">
        <v>4</v>
      </c>
      <c r="E140" s="82" t="s">
        <v>5</v>
      </c>
      <c r="F140" s="24" t="s">
        <v>6</v>
      </c>
      <c r="G140" s="55" t="s">
        <v>7</v>
      </c>
      <c r="H140" s="56"/>
      <c r="I140" s="57"/>
      <c r="J140" s="55" t="s">
        <v>8</v>
      </c>
      <c r="K140" s="56"/>
      <c r="L140" s="57"/>
      <c r="M140" s="55" t="s">
        <v>9</v>
      </c>
      <c r="N140" s="56"/>
      <c r="O140" s="57"/>
      <c r="P140" s="55" t="s">
        <v>10</v>
      </c>
      <c r="Q140" s="56"/>
      <c r="R140" s="57"/>
      <c r="S140" s="55" t="s">
        <v>11</v>
      </c>
      <c r="T140" s="56"/>
      <c r="U140" s="57"/>
      <c r="V140" s="55" t="s">
        <v>12</v>
      </c>
      <c r="W140" s="56"/>
      <c r="X140" s="57"/>
      <c r="Y140" s="55" t="s">
        <v>13</v>
      </c>
      <c r="Z140" s="56"/>
      <c r="AA140" s="57"/>
      <c r="AB140" s="55" t="s">
        <v>14</v>
      </c>
      <c r="AC140" s="56"/>
      <c r="AD140" s="57"/>
      <c r="AE140" s="55" t="s">
        <v>15</v>
      </c>
      <c r="AF140" s="56"/>
      <c r="AG140" s="57"/>
      <c r="AH140" s="55" t="s">
        <v>16</v>
      </c>
      <c r="AI140" s="56"/>
      <c r="AJ140" s="57"/>
      <c r="AK140" s="55" t="s">
        <v>17</v>
      </c>
      <c r="AL140" s="56"/>
      <c r="AM140" s="57"/>
      <c r="AN140" s="58" t="s">
        <v>18</v>
      </c>
      <c r="AO140" s="58" t="s">
        <v>19</v>
      </c>
      <c r="AP140" s="58" t="s">
        <v>20</v>
      </c>
      <c r="AQ140" s="61" t="s">
        <v>21</v>
      </c>
      <c r="AR140" s="62"/>
      <c r="AS140" s="61" t="s">
        <v>22</v>
      </c>
      <c r="AT140" s="62"/>
      <c r="AU140" s="65" t="s">
        <v>23</v>
      </c>
    </row>
    <row r="141" spans="2:47" ht="187.5" customHeight="1" thickBot="1">
      <c r="B141" s="74"/>
      <c r="C141" s="77"/>
      <c r="D141" s="80"/>
      <c r="E141" s="83"/>
      <c r="F141" s="8" t="s">
        <v>24</v>
      </c>
      <c r="G141" s="8" t="s">
        <v>25</v>
      </c>
      <c r="H141" s="8" t="s">
        <v>26</v>
      </c>
      <c r="I141" s="8" t="s">
        <v>27</v>
      </c>
      <c r="J141" s="8" t="s">
        <v>25</v>
      </c>
      <c r="K141" s="8" t="s">
        <v>26</v>
      </c>
      <c r="L141" s="8" t="s">
        <v>27</v>
      </c>
      <c r="M141" s="8" t="s">
        <v>25</v>
      </c>
      <c r="N141" s="8" t="s">
        <v>26</v>
      </c>
      <c r="O141" s="8" t="s">
        <v>27</v>
      </c>
      <c r="P141" s="8" t="s">
        <v>25</v>
      </c>
      <c r="Q141" s="8" t="s">
        <v>26</v>
      </c>
      <c r="R141" s="8" t="s">
        <v>27</v>
      </c>
      <c r="S141" s="8" t="s">
        <v>25</v>
      </c>
      <c r="T141" s="8" t="s">
        <v>26</v>
      </c>
      <c r="U141" s="8" t="s">
        <v>27</v>
      </c>
      <c r="V141" s="8" t="s">
        <v>25</v>
      </c>
      <c r="W141" s="8" t="s">
        <v>26</v>
      </c>
      <c r="X141" s="8" t="s">
        <v>27</v>
      </c>
      <c r="Y141" s="8" t="s">
        <v>25</v>
      </c>
      <c r="Z141" s="8" t="s">
        <v>26</v>
      </c>
      <c r="AA141" s="8" t="s">
        <v>27</v>
      </c>
      <c r="AB141" s="8" t="s">
        <v>25</v>
      </c>
      <c r="AC141" s="8" t="s">
        <v>26</v>
      </c>
      <c r="AD141" s="8" t="s">
        <v>27</v>
      </c>
      <c r="AE141" s="8" t="s">
        <v>25</v>
      </c>
      <c r="AF141" s="8" t="s">
        <v>26</v>
      </c>
      <c r="AG141" s="8" t="s">
        <v>27</v>
      </c>
      <c r="AH141" s="8" t="s">
        <v>25</v>
      </c>
      <c r="AI141" s="8" t="s">
        <v>26</v>
      </c>
      <c r="AJ141" s="8" t="s">
        <v>27</v>
      </c>
      <c r="AK141" s="8" t="s">
        <v>25</v>
      </c>
      <c r="AL141" s="8" t="s">
        <v>26</v>
      </c>
      <c r="AM141" s="8" t="s">
        <v>27</v>
      </c>
      <c r="AN141" s="59"/>
      <c r="AO141" s="59"/>
      <c r="AP141" s="59"/>
      <c r="AQ141" s="63"/>
      <c r="AR141" s="64"/>
      <c r="AS141" s="63"/>
      <c r="AT141" s="64"/>
      <c r="AU141" s="66"/>
    </row>
    <row r="142" spans="2:47" ht="28.5" customHeight="1" thickBot="1">
      <c r="B142" s="74"/>
      <c r="C142" s="77"/>
      <c r="D142" s="80"/>
      <c r="E142" s="83"/>
      <c r="F142" s="25" t="s">
        <v>28</v>
      </c>
      <c r="G142" s="9">
        <v>30</v>
      </c>
      <c r="H142" s="9">
        <v>56</v>
      </c>
      <c r="I142" s="9">
        <v>100</v>
      </c>
      <c r="J142" s="9">
        <v>30</v>
      </c>
      <c r="K142" s="9">
        <v>56</v>
      </c>
      <c r="L142" s="9">
        <v>100</v>
      </c>
      <c r="M142" s="9">
        <v>30</v>
      </c>
      <c r="N142" s="9">
        <v>56</v>
      </c>
      <c r="O142" s="9">
        <v>100</v>
      </c>
      <c r="P142" s="9">
        <v>24</v>
      </c>
      <c r="Q142" s="9">
        <v>29</v>
      </c>
      <c r="R142" s="9">
        <v>60</v>
      </c>
      <c r="S142" s="9">
        <v>24</v>
      </c>
      <c r="T142" s="9">
        <v>29</v>
      </c>
      <c r="U142" s="9">
        <v>60</v>
      </c>
      <c r="V142" s="9">
        <v>24</v>
      </c>
      <c r="W142" s="9">
        <v>29</v>
      </c>
      <c r="X142" s="9">
        <v>60</v>
      </c>
      <c r="Y142" s="9">
        <v>12</v>
      </c>
      <c r="Z142" s="9">
        <v>22</v>
      </c>
      <c r="AA142" s="9">
        <v>40</v>
      </c>
      <c r="AB142" s="9">
        <v>16</v>
      </c>
      <c r="AC142" s="9">
        <v>19</v>
      </c>
      <c r="AD142" s="9">
        <v>40</v>
      </c>
      <c r="AE142" s="9">
        <v>12</v>
      </c>
      <c r="AF142" s="9">
        <v>22</v>
      </c>
      <c r="AG142" s="9">
        <v>40</v>
      </c>
      <c r="AH142" s="9">
        <v>12</v>
      </c>
      <c r="AI142" s="9">
        <v>22</v>
      </c>
      <c r="AJ142" s="9">
        <v>40</v>
      </c>
      <c r="AK142" s="9">
        <v>6</v>
      </c>
      <c r="AL142" s="9">
        <v>11</v>
      </c>
      <c r="AM142" s="9">
        <v>20</v>
      </c>
      <c r="AN142" s="59"/>
      <c r="AO142" s="59"/>
      <c r="AP142" s="59"/>
      <c r="AQ142" s="68" t="s">
        <v>20</v>
      </c>
      <c r="AR142" s="69"/>
      <c r="AS142" s="70" t="s">
        <v>20</v>
      </c>
      <c r="AT142" s="71"/>
      <c r="AU142" s="67"/>
    </row>
    <row r="143" spans="2:47" ht="28.5" customHeight="1" thickBot="1">
      <c r="B143" s="75"/>
      <c r="C143" s="78"/>
      <c r="D143" s="81"/>
      <c r="E143" s="84"/>
      <c r="F143" s="25" t="s">
        <v>29</v>
      </c>
      <c r="G143" s="9">
        <v>60</v>
      </c>
      <c r="H143" s="9">
        <v>140</v>
      </c>
      <c r="I143" s="9">
        <v>200</v>
      </c>
      <c r="J143" s="9">
        <v>60</v>
      </c>
      <c r="K143" s="9">
        <v>140</v>
      </c>
      <c r="L143" s="9">
        <v>200</v>
      </c>
      <c r="M143" s="9">
        <v>60</v>
      </c>
      <c r="N143" s="9">
        <v>140</v>
      </c>
      <c r="O143" s="9">
        <v>200</v>
      </c>
      <c r="P143" s="9">
        <v>48</v>
      </c>
      <c r="Q143" s="9">
        <v>72</v>
      </c>
      <c r="R143" s="9">
        <v>120</v>
      </c>
      <c r="S143" s="9">
        <v>48</v>
      </c>
      <c r="T143" s="9">
        <v>72</v>
      </c>
      <c r="U143" s="9">
        <v>120</v>
      </c>
      <c r="V143" s="9">
        <v>48</v>
      </c>
      <c r="W143" s="9">
        <v>72</v>
      </c>
      <c r="X143" s="9">
        <v>120</v>
      </c>
      <c r="Y143" s="9">
        <v>24</v>
      </c>
      <c r="Z143" s="9">
        <v>56</v>
      </c>
      <c r="AA143" s="9">
        <v>80</v>
      </c>
      <c r="AB143" s="9">
        <v>32</v>
      </c>
      <c r="AC143" s="9">
        <v>48</v>
      </c>
      <c r="AD143" s="9">
        <v>80</v>
      </c>
      <c r="AE143" s="9">
        <v>24</v>
      </c>
      <c r="AF143" s="9">
        <v>56</v>
      </c>
      <c r="AG143" s="9">
        <v>80</v>
      </c>
      <c r="AH143" s="9">
        <v>24</v>
      </c>
      <c r="AI143" s="9">
        <v>56</v>
      </c>
      <c r="AJ143" s="9">
        <v>80</v>
      </c>
      <c r="AK143" s="9">
        <v>12</v>
      </c>
      <c r="AL143" s="9">
        <v>28</v>
      </c>
      <c r="AM143" s="9">
        <v>40</v>
      </c>
      <c r="AN143" s="60"/>
      <c r="AO143" s="60"/>
      <c r="AP143" s="60"/>
      <c r="AQ143" s="70"/>
      <c r="AR143" s="71"/>
      <c r="AS143" s="70"/>
      <c r="AT143" s="71"/>
      <c r="AU143" s="67"/>
    </row>
    <row r="144" spans="2:47" ht="28.5" customHeight="1" thickBot="1">
      <c r="B144" s="40">
        <f>B126+1</f>
        <v>31</v>
      </c>
      <c r="C144" s="90">
        <f t="array" ref="C144">IF(ISERROR(INDEX(مسودة!$C$140:$AV$169,SMALL(IF((مسودة!$AU$140:$AU$169="راسب"),ROW(مسودة!$C$140:$AV$169)-MIN(ROW(مسودة!$C$140:$AV$169))+1,""),ROW(A1)),COLUMN(A1))),"",INDEX(مسودة!$C$140:$AV$169,SMALL(IF((مسودة!$AU$140:$AU$169="راسب"),ROW(مسودة!$C$140:$AV$169)-MIN(ROW(مسودة!$C$140:$AV$169))+1,""),ROW(A1)),COLUMN(A1)))</f>
        <v>640</v>
      </c>
      <c r="D144" s="87" t="str">
        <f>IF(C144&lt;&gt;"",VLOOKUP(C144,مسودة!$C$140:$D$169,2,0),"")</f>
        <v>ابراهيم  سعيد</v>
      </c>
      <c r="E144" s="87">
        <f>IF(C144&lt;&gt;"",VLOOKUP(C144,مسودة!$C$140:$E$169,3,0),"")</f>
        <v>242</v>
      </c>
      <c r="F144" s="11" t="s">
        <v>30</v>
      </c>
      <c r="G144" s="32">
        <f t="array" ref="G144">IF($C$144="","",IFERROR(MAX(IF((ROW(مسودة!$C$140:$C$169)=SMALL(IF((ROW(مسودة!$C$140:$C$169)*(مسودة!$C$140:$C$169=$C$144)),ROW(مسودة!$C$140:$C$169)),ROW()-ROW(G144)+1)),مسودة!G140:'مسودة'!G$169)),0))</f>
        <v>10</v>
      </c>
      <c r="H144" s="32">
        <f t="array" ref="H144">IF($C$144="","",IFERROR(MAX(IF((ROW(مسودة!$C$140:$C$169)=SMALL(IF((ROW(مسودة!$C$140:$C$169)*(مسودة!$C$140:$C$169=$C$144)),ROW(مسودة!$C$140:$C$169)),ROW()-ROW(H144)+1)),مسودة!H140:'مسودة'!H$169)),0))</f>
        <v>52</v>
      </c>
      <c r="I144" s="32">
        <f t="array" ref="I144">IF($C$144="","",IFERROR(MAX(IF((ROW(مسودة!$C$140:$C$169)=SMALL(IF((ROW(مسودة!$C$140:$C$169)*(مسودة!$C$140:$C$169=$C$144)),ROW(مسودة!$C$140:$C$169)),ROW()-ROW(I144)+1)),مسودة!I140:'مسودة'!I$169)),0))</f>
        <v>62</v>
      </c>
      <c r="J144" s="32">
        <f t="array" ref="J144">IF($C$144="","",IFERROR(MAX(IF((ROW(مسودة!$C$140:$C$169)=SMALL(IF((ROW(مسودة!$C$140:$C$169)*(مسودة!$C$140:$C$169=$C$144)),ROW(مسودة!$C$140:$C$169)),ROW()-ROW(J144)+1)),مسودة!J140:'مسودة'!J$169)),0))</f>
        <v>11</v>
      </c>
      <c r="K144" s="32">
        <f t="array" ref="K144">IF($C$144="","",IFERROR(MAX(IF((ROW(مسودة!$C$140:$C$169)=SMALL(IF((ROW(مسودة!$C$140:$C$169)*(مسودة!$C$140:$C$169=$C$144)),ROW(مسودة!$C$140:$C$169)),ROW()-ROW(K144)+1)),مسودة!K140:'مسودة'!K$169)),0))</f>
        <v>23</v>
      </c>
      <c r="L144" s="32">
        <f t="array" ref="L144">IF($C$144="","",IFERROR(MAX(IF((ROW(مسودة!$C$140:$C$169)=SMALL(IF((ROW(مسودة!$C$140:$C$169)*(مسودة!$C$140:$C$169=$C$144)),ROW(مسودة!$C$140:$C$169)),ROW()-ROW(L144)+1)),مسودة!L140:'مسودة'!L$169)),0))</f>
        <v>34</v>
      </c>
      <c r="M144" s="32">
        <f t="array" ref="M144">IF($C$144="","",IFERROR(MAX(IF((ROW(مسودة!$C$140:$C$169)=SMALL(IF((ROW(مسودة!$C$140:$C$169)*(مسودة!$C$140:$C$169=$C$144)),ROW(مسودة!$C$140:$C$169)),ROW()-ROW(M144)+1)),مسودة!M140:'مسودة'!M$169)),0))</f>
        <v>10</v>
      </c>
      <c r="N144" s="32">
        <f t="array" ref="N144">IF($C$144="","",IFERROR(MAX(IF((ROW(مسودة!$C$140:$C$169)=SMALL(IF((ROW(مسودة!$C$140:$C$169)*(مسودة!$C$140:$C$169=$C$144)),ROW(مسودة!$C$140:$C$169)),ROW()-ROW(N144)+1)),مسودة!N140:'مسودة'!N$169)),0))</f>
        <v>18</v>
      </c>
      <c r="O144" s="32">
        <f t="array" ref="O144">IF($C$144="","",IFERROR(MAX(IF((ROW(مسودة!$C$140:$C$169)=SMALL(IF((ROW(مسودة!$C$140:$C$169)*(مسودة!$C$140:$C$169=$C$144)),ROW(مسودة!$C$140:$C$169)),ROW()-ROW(O144)+1)),مسودة!O140:'مسودة'!O$169)),0))</f>
        <v>28</v>
      </c>
      <c r="P144" s="32">
        <f t="array" ref="P144">IF($C$144="","",IFERROR(MAX(IF((ROW(مسودة!$C$140:$C$169)=SMALL(IF((ROW(مسودة!$C$140:$C$169)*(مسودة!$C$140:$C$169=$C$144)),ROW(مسودة!$C$140:$C$169)),ROW()-ROW(P144)+1)),مسودة!P140:'مسودة'!P$169)),0))</f>
        <v>10</v>
      </c>
      <c r="Q144" s="32">
        <f t="array" ref="Q144">IF($C$144="","",IFERROR(MAX(IF((ROW(مسودة!$C$140:$C$169)=SMALL(IF((ROW(مسودة!$C$140:$C$169)*(مسودة!$C$140:$C$169=$C$144)),ROW(مسودة!$C$140:$C$169)),ROW()-ROW(Q144)+1)),مسودة!Q140:'مسودة'!Q$169)),0))</f>
        <v>22</v>
      </c>
      <c r="R144" s="32">
        <f t="array" ref="R144">IF($C$144="","",IFERROR(MAX(IF((ROW(مسودة!$C$140:$C$169)=SMALL(IF((ROW(مسودة!$C$140:$C$169)*(مسودة!$C$140:$C$169=$C$144)),ROW(مسودة!$C$140:$C$169)),ROW()-ROW(R144)+1)),مسودة!R140:'مسودة'!R$169)),0))</f>
        <v>32</v>
      </c>
      <c r="S144" s="32">
        <f t="array" ref="S144">IF($C$144="","",IFERROR(MAX(IF((ROW(مسودة!$C$140:$C$169)=SMALL(IF((ROW(مسودة!$C$140:$C$169)*(مسودة!$C$140:$C$169=$C$144)),ROW(مسودة!$C$140:$C$169)),ROW()-ROW(S144)+1)),مسودة!S140:'مسودة'!S$169)),0))</f>
        <v>12</v>
      </c>
      <c r="T144" s="32">
        <f t="array" ref="T144">IF($C$144="","",IFERROR(MAX(IF((ROW(مسودة!$C$140:$C$169)=SMALL(IF((ROW(مسودة!$C$140:$C$169)*(مسودة!$C$140:$C$169=$C$144)),ROW(مسودة!$C$140:$C$169)),ROW()-ROW(T144)+1)),مسودة!T140:'مسودة'!T$169)),0))</f>
        <v>5</v>
      </c>
      <c r="U144" s="32">
        <f t="array" ref="U144">IF($C$144="","",IFERROR(MAX(IF((ROW(مسودة!$C$140:$C$169)=SMALL(IF((ROW(مسودة!$C$140:$C$169)*(مسودة!$C$140:$C$169=$C$144)),ROW(مسودة!$C$140:$C$169)),ROW()-ROW(U144)+1)),مسودة!U140:'مسودة'!U$169)),0))</f>
        <v>17</v>
      </c>
      <c r="V144" s="32">
        <f t="array" ref="V144">IF($C$144="","",IFERROR(MAX(IF((ROW(مسودة!$C$140:$C$169)=SMALL(IF((ROW(مسودة!$C$140:$C$169)*(مسودة!$C$140:$C$169=$C$144)),ROW(مسودة!$C$140:$C$169)),ROW()-ROW(V144)+1)),مسودة!V140:'مسودة'!V$169)),0))</f>
        <v>17</v>
      </c>
      <c r="W144" s="32">
        <f t="array" ref="W144">IF($C$144="","",IFERROR(MAX(IF((ROW(مسودة!$C$140:$C$169)=SMALL(IF((ROW(مسودة!$C$140:$C$169)*(مسودة!$C$140:$C$169=$C$144)),ROW(مسودة!$C$140:$C$169)),ROW()-ROW(W144)+1)),مسودة!W140:'مسودة'!W$169)),0))</f>
        <v>6</v>
      </c>
      <c r="X144" s="32">
        <f t="array" ref="X144">IF($C$144="","",IFERROR(MAX(IF((ROW(مسودة!$C$140:$C$169)=SMALL(IF((ROW(مسودة!$C$140:$C$169)*(مسودة!$C$140:$C$169=$C$144)),ROW(مسودة!$C$140:$C$169)),ROW()-ROW(X144)+1)),مسودة!X140:'مسودة'!X$169)),0))</f>
        <v>23</v>
      </c>
      <c r="Y144" s="32">
        <f t="array" ref="Y144">IF($C$144="","",IFERROR(MAX(IF((ROW(مسودة!$C$140:$C$169)=SMALL(IF((ROW(مسودة!$C$140:$C$169)*(مسودة!$C$140:$C$169=$C$144)),ROW(مسودة!$C$140:$C$169)),ROW()-ROW(Y144)+1)),مسودة!Y140:'مسودة'!Y$169)),0))</f>
        <v>7</v>
      </c>
      <c r="Z144" s="32">
        <f t="array" ref="Z144">IF($C$144="","",IFERROR(MAX(IF((ROW(مسودة!$C$140:$C$169)=SMALL(IF((ROW(مسودة!$C$140:$C$169)*(مسودة!$C$140:$C$169=$C$144)),ROW(مسودة!$C$140:$C$169)),ROW()-ROW(Z144)+1)),مسودة!Z140:'مسودة'!Z$169)),0))</f>
        <v>22</v>
      </c>
      <c r="AA144" s="32">
        <f t="array" ref="AA144">IF($C$144="","",IFERROR(MAX(IF((ROW(مسودة!$C$140:$C$169)=SMALL(IF((ROW(مسودة!$C$140:$C$169)*(مسودة!$C$140:$C$169=$C$144)),ROW(مسودة!$C$140:$C$169)),ROW()-ROW(AA144)+1)),مسودة!AA140:'مسودة'!AA$169)),0))</f>
        <v>29</v>
      </c>
      <c r="AB144" s="32">
        <f t="array" ref="AB144">IF($C$144="","",IFERROR(MAX(IF((ROW(مسودة!$C$140:$C$169)=SMALL(IF((ROW(مسودة!$C$140:$C$169)*(مسودة!$C$140:$C$169=$C$144)),ROW(مسودة!$C$140:$C$169)),ROW()-ROW(AB144)+1)),مسودة!AB140:'مسودة'!AB$169)),0))</f>
        <v>13</v>
      </c>
      <c r="AC144" s="32">
        <f t="array" ref="AC144">IF($C$144="","",IFERROR(MAX(IF((ROW(مسودة!$C$140:$C$169)=SMALL(IF((ROW(مسودة!$C$140:$C$169)*(مسودة!$C$140:$C$169=$C$144)),ROW(مسودة!$C$140:$C$169)),ROW()-ROW(AC144)+1)),مسودة!AC140:'مسودة'!AC$169)),0))</f>
        <v>12</v>
      </c>
      <c r="AD144" s="32">
        <f t="array" ref="AD144">IF($C$144="","",IFERROR(MAX(IF((ROW(مسودة!$C$140:$C$169)=SMALL(IF((ROW(مسودة!$C$140:$C$169)*(مسودة!$C$140:$C$169=$C$144)),ROW(مسودة!$C$140:$C$169)),ROW()-ROW(AD144)+1)),مسودة!AD140:'مسودة'!AD$169)),0))</f>
        <v>25</v>
      </c>
      <c r="AE144" s="32">
        <f t="array" ref="AE144">IF($C$144="","",IFERROR(MAX(IF((ROW(مسودة!$C$140:$C$169)=SMALL(IF((ROW(مسودة!$C$140:$C$169)*(مسودة!$C$140:$C$169=$C$144)),ROW(مسودة!$C$140:$C$169)),ROW()-ROW(AE144)+1)),مسودة!AE140:'مسودة'!AE$169)),0))</f>
        <v>9</v>
      </c>
      <c r="AF144" s="32">
        <f t="array" ref="AF144">IF($C$144="","",IFERROR(MAX(IF((ROW(مسودة!$C$140:$C$169)=SMALL(IF((ROW(مسودة!$C$140:$C$169)*(مسودة!$C$140:$C$169=$C$144)),ROW(مسودة!$C$140:$C$169)),ROW()-ROW(AF144)+1)),مسودة!AF140:'مسودة'!AF$169)),0))</f>
        <v>10</v>
      </c>
      <c r="AG144" s="32">
        <f t="array" ref="AG144">IF($C$144="","",IFERROR(MAX(IF((ROW(مسودة!$C$140:$C$169)=SMALL(IF((ROW(مسودة!$C$140:$C$169)*(مسودة!$C$140:$C$169=$C$144)),ROW(مسودة!$C$140:$C$169)),ROW()-ROW(AG144)+1)),مسودة!AG140:'مسودة'!AG$169)),0))</f>
        <v>19</v>
      </c>
      <c r="AH144" s="32">
        <f t="array" ref="AH144">IF($C$144="","",IFERROR(MAX(IF((ROW(مسودة!$C$140:$C$169)=SMALL(IF((ROW(مسودة!$C$140:$C$169)*(مسودة!$C$140:$C$169=$C$144)),ROW(مسودة!$C$140:$C$169)),ROW()-ROW(AH144)+1)),مسودة!AH140:'مسودة'!AH$169)),0))</f>
        <v>4</v>
      </c>
      <c r="AI144" s="32">
        <f t="array" ref="AI144">IF($C$144="","",IFERROR(MAX(IF((ROW(مسودة!$C$140:$C$169)=SMALL(IF((ROW(مسودة!$C$140:$C$169)*(مسودة!$C$140:$C$169=$C$144)),ROW(مسودة!$C$140:$C$169)),ROW()-ROW(AI144)+1)),مسودة!AI140:'مسودة'!AI$169)),0))</f>
        <v>5</v>
      </c>
      <c r="AJ144" s="32">
        <f t="array" ref="AJ144">IF($C$144="","",IFERROR(MAX(IF((ROW(مسودة!$C$140:$C$169)=SMALL(IF((ROW(مسودة!$C$140:$C$169)*(مسودة!$C$140:$C$169=$C$144)),ROW(مسودة!$C$140:$C$169)),ROW()-ROW(AJ144)+1)),مسودة!AJ140:'مسودة'!AJ$169)),0))</f>
        <v>9</v>
      </c>
      <c r="AK144" s="32">
        <f t="array" ref="AK144">IF($C$144="","",IFERROR(MAX(IF((ROW(مسودة!$C$140:$C$169)=SMALL(IF((ROW(مسودة!$C$140:$C$169)*(مسودة!$C$140:$C$169=$C$144)),ROW(مسودة!$C$140:$C$169)),ROW()-ROW(AK144)+1)),مسودة!AK140:'مسودة'!AK$169)),0))</f>
        <v>3</v>
      </c>
      <c r="AL144" s="32">
        <f t="array" ref="AL144">IF($C$144="","",IFERROR(MAX(IF((ROW(مسودة!$C$140:$C$169)=SMALL(IF((ROW(مسودة!$C$140:$C$169)*(مسودة!$C$140:$C$169=$C$144)),ROW(مسودة!$C$140:$C$169)),ROW()-ROW(AL144)+1)),مسودة!AL140:'مسودة'!AL$169)),0))</f>
        <v>3</v>
      </c>
      <c r="AM144" s="32">
        <f t="array" ref="AM144">IF($C$144="","",IFERROR(MAX(IF((ROW(مسودة!$C$140:$C$169)=SMALL(IF((ROW(مسودة!$C$140:$C$169)*(مسودة!$C$140:$C$169=$C$144)),ROW(مسودة!$C$140:$C$169)),ROW()-ROW(AM144)+1)),مسودة!AM140:'مسودة'!AM$169)),0))</f>
        <v>6</v>
      </c>
      <c r="AN144" s="54"/>
      <c r="AO144" s="54"/>
      <c r="AP144" s="47"/>
      <c r="AQ144" s="41"/>
      <c r="AR144" s="41"/>
      <c r="AS144" s="41"/>
      <c r="AT144" s="41"/>
      <c r="AU144" s="95" t="str">
        <f>IFERROR(LOOKUP(2,1/((مسودة!$C$140:$C$169=C144)*(مسودة!$F$140:$F$169=F144)),مسودة!$AV$140:$AV$169),"")</f>
        <v>له دور ثانٍ في : إنجليزي، رياضيات،كيمياء،</v>
      </c>
    </row>
    <row r="145" spans="2:47" ht="28.5" customHeight="1" thickBot="1">
      <c r="B145" s="40"/>
      <c r="C145" s="91"/>
      <c r="D145" s="43"/>
      <c r="E145" s="43"/>
      <c r="F145" s="11" t="s">
        <v>31</v>
      </c>
      <c r="G145" s="32">
        <f t="array" ref="G145">IF($C$144="","",IFERROR(MAX(IF((ROW(مسودة!$C$140:$C$169)=SMALL(IF((ROW(مسودة!$C$140:$C$169)*(مسودة!$C$140:$C$169=$C$144)),ROW(مسودة!$C$140:$C$169)),ROW()-ROW(G145)+1)),مسودة!G141:'مسودة'!G$169)),0))</f>
        <v>11</v>
      </c>
      <c r="H145" s="32">
        <f t="array" ref="H145">IF($C$144="","",IFERROR(MAX(IF((ROW(مسودة!$C$140:$C$169)=SMALL(IF((ROW(مسودة!$C$140:$C$169)*(مسودة!$C$140:$C$169=$C$144)),ROW(مسودة!$C$140:$C$169)),ROW()-ROW(H145)+1)),مسودة!H141:'مسودة'!H$169)),0))</f>
        <v>48</v>
      </c>
      <c r="I145" s="32">
        <f t="array" ref="I145">IF($C$144="","",IFERROR(MAX(IF((ROW(مسودة!$C$140:$C$169)=SMALL(IF((ROW(مسودة!$C$140:$C$169)*(مسودة!$C$140:$C$169=$C$144)),ROW(مسودة!$C$140:$C$169)),ROW()-ROW(I145)+1)),مسودة!I141:'مسودة'!I$169)),0))</f>
        <v>59</v>
      </c>
      <c r="J145" s="32">
        <f t="array" ref="J145">IF($C$144="","",IFERROR(MAX(IF((ROW(مسودة!$C$140:$C$169)=SMALL(IF((ROW(مسودة!$C$140:$C$169)*(مسودة!$C$140:$C$169=$C$144)),ROW(مسودة!$C$140:$C$169)),ROW()-ROW(J145)+1)),مسودة!J141:'مسودة'!J$169)),0))</f>
        <v>18</v>
      </c>
      <c r="K145" s="32">
        <f t="array" ref="K145">IF($C$144="","",IFERROR(MAX(IF((ROW(مسودة!$C$140:$C$169)=SMALL(IF((ROW(مسودة!$C$140:$C$169)*(مسودة!$C$140:$C$169=$C$144)),ROW(مسودة!$C$140:$C$169)),ROW()-ROW(K145)+1)),مسودة!K141:'مسودة'!K$169)),0))</f>
        <v>27</v>
      </c>
      <c r="L145" s="32">
        <f t="array" ref="L145">IF($C$144="","",IFERROR(MAX(IF((ROW(مسودة!$C$140:$C$169)=SMALL(IF((ROW(مسودة!$C$140:$C$169)*(مسودة!$C$140:$C$169=$C$144)),ROW(مسودة!$C$140:$C$169)),ROW()-ROW(L145)+1)),مسودة!L141:'مسودة'!L$169)),0))</f>
        <v>45</v>
      </c>
      <c r="M145" s="32">
        <f t="array" ref="M145">IF($C$144="","",IFERROR(MAX(IF((ROW(مسودة!$C$140:$C$169)=SMALL(IF((ROW(مسودة!$C$140:$C$169)*(مسودة!$C$140:$C$169=$C$144)),ROW(مسودة!$C$140:$C$169)),ROW()-ROW(M145)+1)),مسودة!M141:'مسودة'!M$169)),0))</f>
        <v>8</v>
      </c>
      <c r="N145" s="32">
        <f t="array" ref="N145">IF($C$144="","",IFERROR(MAX(IF((ROW(مسودة!$C$140:$C$169)=SMALL(IF((ROW(مسودة!$C$140:$C$169)*(مسودة!$C$140:$C$169=$C$144)),ROW(مسودة!$C$140:$C$169)),ROW()-ROW(N145)+1)),مسودة!N141:'مسودة'!N$169)),0))</f>
        <v>16</v>
      </c>
      <c r="O145" s="32">
        <f t="array" ref="O145">IF($C$144="","",IFERROR(MAX(IF((ROW(مسودة!$C$140:$C$169)=SMALL(IF((ROW(مسودة!$C$140:$C$169)*(مسودة!$C$140:$C$169=$C$144)),ROW(مسودة!$C$140:$C$169)),ROW()-ROW(O145)+1)),مسودة!O141:'مسودة'!O$169)),0))</f>
        <v>24</v>
      </c>
      <c r="P145" s="32">
        <f t="array" ref="P145">IF($C$144="","",IFERROR(MAX(IF((ROW(مسودة!$C$140:$C$169)=SMALL(IF((ROW(مسودة!$C$140:$C$169)*(مسودة!$C$140:$C$169=$C$144)),ROW(مسودة!$C$140:$C$169)),ROW()-ROW(P145)+1)),مسودة!P141:'مسودة'!P$169)),0))</f>
        <v>14</v>
      </c>
      <c r="Q145" s="32">
        <f t="array" ref="Q145">IF($C$144="","",IFERROR(MAX(IF((ROW(مسودة!$C$140:$C$169)=SMALL(IF((ROW(مسودة!$C$140:$C$169)*(مسودة!$C$140:$C$169=$C$144)),ROW(مسودة!$C$140:$C$169)),ROW()-ROW(Q145)+1)),مسودة!Q141:'مسودة'!Q$169)),0))</f>
        <v>14</v>
      </c>
      <c r="R145" s="32">
        <f t="array" ref="R145">IF($C$144="","",IFERROR(MAX(IF((ROW(مسودة!$C$140:$C$169)=SMALL(IF((ROW(مسودة!$C$140:$C$169)*(مسودة!$C$140:$C$169=$C$144)),ROW(مسودة!$C$140:$C$169)),ROW()-ROW(R145)+1)),مسودة!R141:'مسودة'!R$169)),0))</f>
        <v>28</v>
      </c>
      <c r="S145" s="32">
        <f t="array" ref="S145">IF($C$144="","",IFERROR(MAX(IF((ROW(مسودة!$C$140:$C$169)=SMALL(IF((ROW(مسودة!$C$140:$C$169)*(مسودة!$C$140:$C$169=$C$144)),ROW(مسودة!$C$140:$C$169)),ROW()-ROW(S145)+1)),مسودة!S141:'مسودة'!S$169)),0))</f>
        <v>15</v>
      </c>
      <c r="T145" s="32">
        <f t="array" ref="T145">IF($C$144="","",IFERROR(MAX(IF((ROW(مسودة!$C$140:$C$169)=SMALL(IF((ROW(مسودة!$C$140:$C$169)*(مسودة!$C$140:$C$169=$C$144)),ROW(مسودة!$C$140:$C$169)),ROW()-ROW(T145)+1)),مسودة!T141:'مسودة'!T$169)),0))</f>
        <v>17</v>
      </c>
      <c r="U145" s="32">
        <f t="array" ref="U145">IF($C$144="","",IFERROR(MAX(IF((ROW(مسودة!$C$140:$C$169)=SMALL(IF((ROW(مسودة!$C$140:$C$169)*(مسودة!$C$140:$C$169=$C$144)),ROW(مسودة!$C$140:$C$169)),ROW()-ROW(U145)+1)),مسودة!U141:'مسودة'!U$169)),0))</f>
        <v>32</v>
      </c>
      <c r="V145" s="32">
        <f t="array" ref="V145">IF($C$144="","",IFERROR(MAX(IF((ROW(مسودة!$C$140:$C$169)=SMALL(IF((ROW(مسودة!$C$140:$C$169)*(مسودة!$C$140:$C$169=$C$144)),ROW(مسودة!$C$140:$C$169)),ROW()-ROW(V145)+1)),مسودة!V141:'مسودة'!V$169)),0))</f>
        <v>17</v>
      </c>
      <c r="W145" s="32">
        <f t="array" ref="W145">IF($C$144="","",IFERROR(MAX(IF((ROW(مسودة!$C$140:$C$169)=SMALL(IF((ROW(مسودة!$C$140:$C$169)*(مسودة!$C$140:$C$169=$C$144)),ROW(مسودة!$C$140:$C$169)),ROW()-ROW(W145)+1)),مسودة!W141:'مسودة'!W$169)),0))</f>
        <v>23</v>
      </c>
      <c r="X145" s="32">
        <f t="array" ref="X145">IF($C$144="","",IFERROR(MAX(IF((ROW(مسودة!$C$140:$C$169)=SMALL(IF((ROW(مسودة!$C$140:$C$169)*(مسودة!$C$140:$C$169=$C$144)),ROW(مسودة!$C$140:$C$169)),ROW()-ROW(X145)+1)),مسودة!X141:'مسودة'!X$169)),0))</f>
        <v>40</v>
      </c>
      <c r="Y145" s="32">
        <f t="array" ref="Y145">IF($C$144="","",IFERROR(MAX(IF((ROW(مسودة!$C$140:$C$169)=SMALL(IF((ROW(مسودة!$C$140:$C$169)*(مسودة!$C$140:$C$169=$C$144)),ROW(مسودة!$C$140:$C$169)),ROW()-ROW(Y145)+1)),مسودة!Y141:'مسودة'!Y$169)),0))</f>
        <v>1</v>
      </c>
      <c r="Z145" s="32">
        <f t="array" ref="Z145">IF($C$144="","",IFERROR(MAX(IF((ROW(مسودة!$C$140:$C$169)=SMALL(IF((ROW(مسودة!$C$140:$C$169)*(مسودة!$C$140:$C$169=$C$144)),ROW(مسودة!$C$140:$C$169)),ROW()-ROW(Z145)+1)),مسودة!Z141:'مسودة'!Z$169)),0))</f>
        <v>17</v>
      </c>
      <c r="AA145" s="32">
        <f t="array" ref="AA145">IF($C$144="","",IFERROR(MAX(IF((ROW(مسودة!$C$140:$C$169)=SMALL(IF((ROW(مسودة!$C$140:$C$169)*(مسودة!$C$140:$C$169=$C$144)),ROW(مسودة!$C$140:$C$169)),ROW()-ROW(AA145)+1)),مسودة!AA141:'مسودة'!AA$169)),0))</f>
        <v>18</v>
      </c>
      <c r="AB145" s="32">
        <f t="array" ref="AB145">IF($C$144="","",IFERROR(MAX(IF((ROW(مسودة!$C$140:$C$169)=SMALL(IF((ROW(مسودة!$C$140:$C$169)*(مسودة!$C$140:$C$169=$C$144)),ROW(مسودة!$C$140:$C$169)),ROW()-ROW(AB145)+1)),مسودة!AB141:'مسودة'!AB$169)),0))</f>
        <v>11</v>
      </c>
      <c r="AC145" s="32">
        <f t="array" ref="AC145">IF($C$144="","",IFERROR(MAX(IF((ROW(مسودة!$C$140:$C$169)=SMALL(IF((ROW(مسودة!$C$140:$C$169)*(مسودة!$C$140:$C$169=$C$144)),ROW(مسودة!$C$140:$C$169)),ROW()-ROW(AC145)+1)),مسودة!AC141:'مسودة'!AC$169)),0))</f>
        <v>15</v>
      </c>
      <c r="AD145" s="32">
        <f t="array" ref="AD145">IF($C$144="","",IFERROR(MAX(IF((ROW(مسودة!$C$140:$C$169)=SMALL(IF((ROW(مسودة!$C$140:$C$169)*(مسودة!$C$140:$C$169=$C$144)),ROW(مسودة!$C$140:$C$169)),ROW()-ROW(AD145)+1)),مسودة!AD141:'مسودة'!AD$169)),0))</f>
        <v>26</v>
      </c>
      <c r="AE145" s="32">
        <f t="array" ref="AE145">IF($C$144="","",IFERROR(MAX(IF((ROW(مسودة!$C$140:$C$169)=SMALL(IF((ROW(مسودة!$C$140:$C$169)*(مسودة!$C$140:$C$169=$C$144)),ROW(مسودة!$C$140:$C$169)),ROW()-ROW(AE145)+1)),مسودة!AE141:'مسودة'!AE$169)),0))</f>
        <v>11</v>
      </c>
      <c r="AF145" s="32">
        <f t="array" ref="AF145">IF($C$144="","",IFERROR(MAX(IF((ROW(مسودة!$C$140:$C$169)=SMALL(IF((ROW(مسودة!$C$140:$C$169)*(مسودة!$C$140:$C$169=$C$144)),ROW(مسودة!$C$140:$C$169)),ROW()-ROW(AF145)+1)),مسودة!AF141:'مسودة'!AF$169)),0))</f>
        <v>14</v>
      </c>
      <c r="AG145" s="32">
        <f t="array" ref="AG145">IF($C$144="","",IFERROR(MAX(IF((ROW(مسودة!$C$140:$C$169)=SMALL(IF((ROW(مسودة!$C$140:$C$169)*(مسودة!$C$140:$C$169=$C$144)),ROW(مسودة!$C$140:$C$169)),ROW()-ROW(AG145)+1)),مسودة!AG141:'مسودة'!AG$169)),0))</f>
        <v>25</v>
      </c>
      <c r="AH145" s="32">
        <f t="array" ref="AH145">IF($C$144="","",IFERROR(MAX(IF((ROW(مسودة!$C$140:$C$169)=SMALL(IF((ROW(مسودة!$C$140:$C$169)*(مسودة!$C$140:$C$169=$C$144)),ROW(مسودة!$C$140:$C$169)),ROW()-ROW(AH145)+1)),مسودة!AH141:'مسودة'!AH$169)),0))</f>
        <v>4</v>
      </c>
      <c r="AI145" s="32">
        <f t="array" ref="AI145">IF($C$144="","",IFERROR(MAX(IF((ROW(مسودة!$C$140:$C$169)=SMALL(IF((ROW(مسودة!$C$140:$C$169)*(مسودة!$C$140:$C$169=$C$144)),ROW(مسودة!$C$140:$C$169)),ROW()-ROW(AI145)+1)),مسودة!AI141:'مسودة'!AI$169)),0))</f>
        <v>27</v>
      </c>
      <c r="AJ145" s="32">
        <f t="array" ref="AJ145">IF($C$144="","",IFERROR(MAX(IF((ROW(مسودة!$C$140:$C$169)=SMALL(IF((ROW(مسودة!$C$140:$C$169)*(مسودة!$C$140:$C$169=$C$144)),ROW(مسودة!$C$140:$C$169)),ROW()-ROW(AJ145)+1)),مسودة!AJ141:'مسودة'!AJ$169)),0))</f>
        <v>31</v>
      </c>
      <c r="AK145" s="32">
        <f t="array" ref="AK145">IF($C$144="","",IFERROR(MAX(IF((ROW(مسودة!$C$140:$C$169)=SMALL(IF((ROW(مسودة!$C$140:$C$169)*(مسودة!$C$140:$C$169=$C$144)),ROW(مسودة!$C$140:$C$169)),ROW()-ROW(AK145)+1)),مسودة!AK141:'مسودة'!AK$169)),0))</f>
        <v>3</v>
      </c>
      <c r="AL145" s="32">
        <f t="array" ref="AL145">IF($C$144="","",IFERROR(MAX(IF((ROW(مسودة!$C$140:$C$169)=SMALL(IF((ROW(مسودة!$C$140:$C$169)*(مسودة!$C$140:$C$169=$C$144)),ROW(مسودة!$C$140:$C$169)),ROW()-ROW(AL145)+1)),مسودة!AL141:'مسودة'!AL$169)),0))</f>
        <v>11</v>
      </c>
      <c r="AM145" s="32">
        <f t="array" ref="AM145">IF($C$144="","",IFERROR(MAX(IF((ROW(مسودة!$C$140:$C$169)=SMALL(IF((ROW(مسودة!$C$140:$C$169)*(مسودة!$C$140:$C$169=$C$144)),ROW(مسودة!$C$140:$C$169)),ROW()-ROW(AM145)+1)),مسودة!AM141:'مسودة'!AM$169)),0))</f>
        <v>14</v>
      </c>
      <c r="AN145" s="48"/>
      <c r="AO145" s="48"/>
      <c r="AP145" s="48"/>
      <c r="AQ145" s="41"/>
      <c r="AR145" s="41"/>
      <c r="AS145" s="41"/>
      <c r="AT145" s="41"/>
      <c r="AU145" s="96"/>
    </row>
    <row r="146" spans="2:47" ht="28.5" thickBot="1">
      <c r="B146" s="40"/>
      <c r="C146" s="85"/>
      <c r="D146" s="43"/>
      <c r="E146" s="43"/>
      <c r="F146" s="14" t="s">
        <v>32</v>
      </c>
      <c r="G146" s="32">
        <f t="array" ref="G146">IF($C$144="","",IFERROR(MAX(IF((ROW(مسودة!$C$140:$C$169)=SMALL(IF((ROW(مسودة!$C$140:$C$169)*(مسودة!$C$140:$C$169=$C$144)),ROW(مسودة!$C$140:$C$169)),ROW()-ROW(G146)+1)),مسودة!G142:'مسودة'!G$169)),0))</f>
        <v>21</v>
      </c>
      <c r="H146" s="32">
        <f t="array" ref="H146">IF($C$144="","",IFERROR(MAX(IF((ROW(مسودة!$C$140:$C$169)=SMALL(IF((ROW(مسودة!$C$140:$C$169)*(مسودة!$C$140:$C$169=$C$144)),ROW(مسودة!$C$140:$C$169)),ROW()-ROW(H146)+1)),مسودة!H142:'مسودة'!H$169)),0))</f>
        <v>100</v>
      </c>
      <c r="I146" s="32">
        <f t="array" ref="I146">IF($C$144="","",IFERROR(MAX(IF((ROW(مسودة!$C$140:$C$169)=SMALL(IF((ROW(مسودة!$C$140:$C$169)*(مسودة!$C$140:$C$169=$C$144)),ROW(مسودة!$C$140:$C$169)),ROW()-ROW(I146)+1)),مسودة!I142:'مسودة'!I$169)),0))</f>
        <v>121</v>
      </c>
      <c r="J146" s="32">
        <f t="array" ref="J146">IF($C$144="","",IFERROR(MAX(IF((ROW(مسودة!$C$140:$C$169)=SMALL(IF((ROW(مسودة!$C$140:$C$169)*(مسودة!$C$140:$C$169=$C$144)),ROW(مسودة!$C$140:$C$169)),ROW()-ROW(J146)+1)),مسودة!J142:'مسودة'!J$169)),0))</f>
        <v>56</v>
      </c>
      <c r="K146" s="32">
        <f t="array" ref="K146">IF($C$144="","",IFERROR(MAX(IF((ROW(مسودة!$C$140:$C$169)=SMALL(IF((ROW(مسودة!$C$140:$C$169)*(مسودة!$C$140:$C$169=$C$144)),ROW(مسودة!$C$140:$C$169)),ROW()-ROW(K146)+1)),مسودة!K142:'مسودة'!K$169)),0))</f>
        <v>50</v>
      </c>
      <c r="L146" s="32">
        <f t="array" ref="L146">IF($C$144="","",IFERROR(MAX(IF((ROW(مسودة!$C$140:$C$169)=SMALL(IF((ROW(مسودة!$C$140:$C$169)*(مسودة!$C$140:$C$169=$C$144)),ROW(مسودة!$C$140:$C$169)),ROW()-ROW(L146)+1)),مسودة!L142:'مسودة'!L$169)),0))</f>
        <v>106</v>
      </c>
      <c r="M146" s="32">
        <f t="array" ref="M146">IF($C$144="","",IFERROR(MAX(IF((ROW(مسودة!$C$140:$C$169)=SMALL(IF((ROW(مسودة!$C$140:$C$169)*(مسودة!$C$140:$C$169=$C$144)),ROW(مسودة!$C$140:$C$169)),ROW()-ROW(M146)+1)),مسودة!M142:'مسودة'!M$169)),0))</f>
        <v>18</v>
      </c>
      <c r="N146" s="32">
        <f t="array" ref="N146">IF($C$144="","",IFERROR(MAX(IF((ROW(مسودة!$C$140:$C$169)=SMALL(IF((ROW(مسودة!$C$140:$C$169)*(مسودة!$C$140:$C$169=$C$144)),ROW(مسودة!$C$140:$C$169)),ROW()-ROW(N146)+1)),مسودة!N142:'مسودة'!N$169)),0))</f>
        <v>34</v>
      </c>
      <c r="O146" s="32">
        <f t="array" ref="O146">IF($C$144="","",IFERROR(MAX(IF((ROW(مسودة!$C$140:$C$169)=SMALL(IF((ROW(مسودة!$C$140:$C$169)*(مسودة!$C$140:$C$169=$C$144)),ROW(مسودة!$C$140:$C$169)),ROW()-ROW(O146)+1)),مسودة!O142:'مسودة'!O$169)),0))</f>
        <v>52</v>
      </c>
      <c r="P146" s="32">
        <f t="array" ref="P146">IF($C$144="","",IFERROR(MAX(IF((ROW(مسودة!$C$140:$C$169)=SMALL(IF((ROW(مسودة!$C$140:$C$169)*(مسودة!$C$140:$C$169=$C$144)),ROW(مسودة!$C$140:$C$169)),ROW()-ROW(P146)+1)),مسودة!P142:'مسودة'!P$169)),0))</f>
        <v>24</v>
      </c>
      <c r="Q146" s="32">
        <f t="array" ref="Q146">IF($C$144="","",IFERROR(MAX(IF((ROW(مسودة!$C$140:$C$169)=SMALL(IF((ROW(مسودة!$C$140:$C$169)*(مسودة!$C$140:$C$169=$C$144)),ROW(مسودة!$C$140:$C$169)),ROW()-ROW(Q146)+1)),مسودة!Q142:'مسودة'!Q$169)),0))</f>
        <v>36</v>
      </c>
      <c r="R146" s="32">
        <f t="array" ref="R146">IF($C$144="","",IFERROR(MAX(IF((ROW(مسودة!$C$140:$C$169)=SMALL(IF((ROW(مسودة!$C$140:$C$169)*(مسودة!$C$140:$C$169=$C$144)),ROW(مسودة!$C$140:$C$169)),ROW()-ROW(R146)+1)),مسودة!R142:'مسودة'!R$169)),0))</f>
        <v>60</v>
      </c>
      <c r="S146" s="32">
        <f t="array" ref="S146">IF($C$144="","",IFERROR(MAX(IF((ROW(مسودة!$C$140:$C$169)=SMALL(IF((ROW(مسودة!$C$140:$C$169)*(مسودة!$C$140:$C$169=$C$144)),ROW(مسودة!$C$140:$C$169)),ROW()-ROW(S146)+1)),مسودة!S142:'مسودة'!S$169)),0))</f>
        <v>27</v>
      </c>
      <c r="T146" s="32">
        <f t="array" ref="T146">IF($C$144="","",IFERROR(MAX(IF((ROW(مسودة!$C$140:$C$169)=SMALL(IF((ROW(مسودة!$C$140:$C$169)*(مسودة!$C$140:$C$169=$C$144)),ROW(مسودة!$C$140:$C$169)),ROW()-ROW(T146)+1)),مسودة!T142:'مسودة'!T$169)),0))</f>
        <v>22</v>
      </c>
      <c r="U146" s="32">
        <f t="array" ref="U146">IF($C$144="","",IFERROR(MAX(IF((ROW(مسودة!$C$140:$C$169)=SMALL(IF((ROW(مسودة!$C$140:$C$169)*(مسودة!$C$140:$C$169=$C$144)),ROW(مسودة!$C$140:$C$169)),ROW()-ROW(U146)+1)),مسودة!U142:'مسودة'!U$169)),0))</f>
        <v>49</v>
      </c>
      <c r="V146" s="32">
        <f t="array" ref="V146">IF($C$144="","",IFERROR(MAX(IF((ROW(مسودة!$C$140:$C$169)=SMALL(IF((ROW(مسودة!$C$140:$C$169)*(مسودة!$C$140:$C$169=$C$144)),ROW(مسودة!$C$140:$C$169)),ROW()-ROW(V146)+1)),مسودة!V142:'مسودة'!V$169)),0))</f>
        <v>34</v>
      </c>
      <c r="W146" s="32">
        <f t="array" ref="W146">IF($C$144="","",IFERROR(MAX(IF((ROW(مسودة!$C$140:$C$169)=SMALL(IF((ROW(مسودة!$C$140:$C$169)*(مسودة!$C$140:$C$169=$C$144)),ROW(مسودة!$C$140:$C$169)),ROW()-ROW(W146)+1)),مسودة!W142:'مسودة'!W$169)),0))</f>
        <v>29</v>
      </c>
      <c r="X146" s="32">
        <f t="array" ref="X146">IF($C$144="","",IFERROR(MAX(IF((ROW(مسودة!$C$140:$C$169)=SMALL(IF((ROW(مسودة!$C$140:$C$169)*(مسودة!$C$140:$C$169=$C$144)),ROW(مسودة!$C$140:$C$169)),ROW()-ROW(X146)+1)),مسودة!X142:'مسودة'!X$169)),0))</f>
        <v>63</v>
      </c>
      <c r="Y146" s="32">
        <f t="array" ref="Y146">IF($C$144="","",IFERROR(MAX(IF((ROW(مسودة!$C$140:$C$169)=SMALL(IF((ROW(مسودة!$C$140:$C$169)*(مسودة!$C$140:$C$169=$C$144)),ROW(مسودة!$C$140:$C$169)),ROW()-ROW(Y146)+1)),مسودة!Y142:'مسودة'!Y$169)),0))</f>
        <v>8</v>
      </c>
      <c r="Z146" s="32">
        <f t="array" ref="Z146">IF($C$144="","",IFERROR(MAX(IF((ROW(مسودة!$C$140:$C$169)=SMALL(IF((ROW(مسودة!$C$140:$C$169)*(مسودة!$C$140:$C$169=$C$144)),ROW(مسودة!$C$140:$C$169)),ROW()-ROW(Z146)+1)),مسودة!Z142:'مسودة'!Z$169)),0))</f>
        <v>39</v>
      </c>
      <c r="AA146" s="32">
        <f t="array" ref="AA146">IF($C$144="","",IFERROR(MAX(IF((ROW(مسودة!$C$140:$C$169)=SMALL(IF((ROW(مسودة!$C$140:$C$169)*(مسودة!$C$140:$C$169=$C$144)),ROW(مسودة!$C$140:$C$169)),ROW()-ROW(AA146)+1)),مسودة!AA142:'مسودة'!AA$169)),0))</f>
        <v>47</v>
      </c>
      <c r="AB146" s="32">
        <f t="array" ref="AB146">IF($C$144="","",IFERROR(MAX(IF((ROW(مسودة!$C$140:$C$169)=SMALL(IF((ROW(مسودة!$C$140:$C$169)*(مسودة!$C$140:$C$169=$C$144)),ROW(مسودة!$C$140:$C$169)),ROW()-ROW(AB146)+1)),مسودة!AB142:'مسودة'!AB$169)),0))</f>
        <v>24</v>
      </c>
      <c r="AC146" s="32">
        <f t="array" ref="AC146">IF($C$144="","",IFERROR(MAX(IF((ROW(مسودة!$C$140:$C$169)=SMALL(IF((ROW(مسودة!$C$140:$C$169)*(مسودة!$C$140:$C$169=$C$144)),ROW(مسودة!$C$140:$C$169)),ROW()-ROW(AC146)+1)),مسودة!AC142:'مسودة'!AC$169)),0))</f>
        <v>27</v>
      </c>
      <c r="AD146" s="32">
        <f t="array" ref="AD146">IF($C$144="","",IFERROR(MAX(IF((ROW(مسودة!$C$140:$C$169)=SMALL(IF((ROW(مسودة!$C$140:$C$169)*(مسودة!$C$140:$C$169=$C$144)),ROW(مسودة!$C$140:$C$169)),ROW()-ROW(AD146)+1)),مسودة!AD142:'مسودة'!AD$169)),0))</f>
        <v>51</v>
      </c>
      <c r="AE146" s="32">
        <f t="array" ref="AE146">IF($C$144="","",IFERROR(MAX(IF((ROW(مسودة!$C$140:$C$169)=SMALL(IF((ROW(مسودة!$C$140:$C$169)*(مسودة!$C$140:$C$169=$C$144)),ROW(مسودة!$C$140:$C$169)),ROW()-ROW(AE146)+1)),مسودة!AE142:'مسودة'!AE$169)),0))</f>
        <v>20</v>
      </c>
      <c r="AF146" s="32">
        <f t="array" ref="AF146">IF($C$144="","",IFERROR(MAX(IF((ROW(مسودة!$C$140:$C$169)=SMALL(IF((ROW(مسودة!$C$140:$C$169)*(مسودة!$C$140:$C$169=$C$144)),ROW(مسودة!$C$140:$C$169)),ROW()-ROW(AF146)+1)),مسودة!AF142:'مسودة'!AF$169)),0))</f>
        <v>24</v>
      </c>
      <c r="AG146" s="32">
        <f t="array" ref="AG146">IF($C$144="","",IFERROR(MAX(IF((ROW(مسودة!$C$140:$C$169)=SMALL(IF((ROW(مسودة!$C$140:$C$169)*(مسودة!$C$140:$C$169=$C$144)),ROW(مسودة!$C$140:$C$169)),ROW()-ROW(AG146)+1)),مسودة!AG142:'مسودة'!AG$169)),0))</f>
        <v>44</v>
      </c>
      <c r="AH146" s="32">
        <f t="array" ref="AH146">IF($C$144="","",IFERROR(MAX(IF((ROW(مسودة!$C$140:$C$169)=SMALL(IF((ROW(مسودة!$C$140:$C$169)*(مسودة!$C$140:$C$169=$C$144)),ROW(مسودة!$C$140:$C$169)),ROW()-ROW(AH146)+1)),مسودة!AH142:'مسودة'!AH$169)),0))</f>
        <v>8</v>
      </c>
      <c r="AI146" s="32">
        <f t="array" ref="AI146">IF($C$144="","",IFERROR(MAX(IF((ROW(مسودة!$C$140:$C$169)=SMALL(IF((ROW(مسودة!$C$140:$C$169)*(مسودة!$C$140:$C$169=$C$144)),ROW(مسودة!$C$140:$C$169)),ROW()-ROW(AI146)+1)),مسودة!AI142:'مسودة'!AI$169)),0))</f>
        <v>32</v>
      </c>
      <c r="AJ146" s="32">
        <f t="array" ref="AJ146">IF($C$144="","",IFERROR(MAX(IF((ROW(مسودة!$C$140:$C$169)=SMALL(IF((ROW(مسودة!$C$140:$C$169)*(مسودة!$C$140:$C$169=$C$144)),ROW(مسودة!$C$140:$C$169)),ROW()-ROW(AJ146)+1)),مسودة!AJ142:'مسودة'!AJ$169)),0))</f>
        <v>40</v>
      </c>
      <c r="AK146" s="32">
        <f t="array" ref="AK146">IF($C$144="","",IFERROR(MAX(IF((ROW(مسودة!$C$140:$C$169)=SMALL(IF((ROW(مسودة!$C$140:$C$169)*(مسودة!$C$140:$C$169=$C$144)),ROW(مسودة!$C$140:$C$169)),ROW()-ROW(AK146)+1)),مسودة!AK142:'مسودة'!AK$169)),0))</f>
        <v>6</v>
      </c>
      <c r="AL146" s="32">
        <f t="array" ref="AL146">IF($C$144="","",IFERROR(MAX(IF((ROW(مسودة!$C$140:$C$169)=SMALL(IF((ROW(مسودة!$C$140:$C$169)*(مسودة!$C$140:$C$169=$C$144)),ROW(مسودة!$C$140:$C$169)),ROW()-ROW(AL146)+1)),مسودة!AL142:'مسودة'!AL$169)),0))</f>
        <v>14</v>
      </c>
      <c r="AM146" s="32">
        <f t="array" ref="AM146">IF($C$144="","",IFERROR(MAX(IF((ROW(مسودة!$C$140:$C$169)=SMALL(IF((ROW(مسودة!$C$140:$C$169)*(مسودة!$C$140:$C$169=$C$144)),ROW(مسودة!$C$140:$C$169)),ROW()-ROW(AM146)+1)),مسودة!AM142:'مسودة'!AM$169)),0))</f>
        <v>20</v>
      </c>
      <c r="AN146" s="32">
        <f t="array" ref="AN146">IF($C$144="","",IFERROR(MAX(IF((ROW(مسودة!$C$140:$C$169)=SMALL(IF((ROW(مسودة!$C$140:$C$169)*(مسودة!$C$140:$C$169=$C$144)),ROW(مسودة!$C$140:$C$169)),ROW()-ROW(AN146)+1)),مسودة!AN142:AN$169)),0))</f>
        <v>0</v>
      </c>
      <c r="AO146" s="32">
        <f t="array" ref="AO146">IF($C$144="","",IFERROR(MAX(IF((ROW(مسودة!$C$140:$C$169)=SMALL(IF((ROW(مسودة!$C$140:$C$169)*(مسودة!$C$140:$C$169=$C$144)),ROW(مسودة!$C$140:$C$169)),ROW()-ROW(AO146)+1)),مسودة!AO142:AO$169)),0))</f>
        <v>0</v>
      </c>
      <c r="AP146" s="32" t="str">
        <f>IF(AO146&lt;50,"   ",IF(AO146&lt;65,"مقبول",IF(AO146&lt;75,"جيد",IF(AO146&lt;85,"جيدجداً",IF(AO146&lt;=100,"ممتاز","")))))</f>
        <v xml:space="preserve">   </v>
      </c>
      <c r="AQ146" s="41"/>
      <c r="AR146" s="41"/>
      <c r="AS146" s="41"/>
      <c r="AT146" s="41"/>
      <c r="AU146" s="97"/>
    </row>
    <row r="147" spans="2:47" ht="28.5" customHeight="1" thickBot="1">
      <c r="B147" s="40">
        <f>B144+1</f>
        <v>32</v>
      </c>
      <c r="C147" s="90">
        <f t="array" ref="C147">IF(ISERROR(INDEX(مسودة!$C$140:$AV$169,SMALL(IF((مسودة!$AU$140:$AU$169="راسب"),ROW(مسودة!$C$140:$AV$169)-MIN(ROW(مسودة!$C$140:$AV$169))+1,""),ROW(A2)),COLUMN(A2))),"",INDEX(مسودة!$C$140:$AV$169,SMALL(IF((مسودة!$AU$140:$AU$169="راسب"),ROW(مسودة!$C$140:$AV$169)-MIN(ROW(مسودة!$C$140:$AV$169))+1,""),ROW(A2)),COLUMN(A2)))</f>
        <v>642</v>
      </c>
      <c r="D147" s="87" t="str">
        <f>IF(C147&lt;&gt;"",VLOOKUP(C147,مسودة!$C$140:$D$169,2,0),"")</f>
        <v>احمد سالم</v>
      </c>
      <c r="E147" s="87">
        <f>IF(C147&lt;&gt;"",VLOOKUP(C147,مسودة!$C$140:$E$169,3,0),"")</f>
        <v>244</v>
      </c>
      <c r="F147" s="11" t="s">
        <v>30</v>
      </c>
      <c r="G147" s="32">
        <f t="array" ref="G147">IF($C$147="","",IFERROR(MAX(IF((ROW(مسودة!$C$140:$C$169)=SMALL(IF((ROW(مسودة!$C$140:$C$169)*(مسودة!$C$140:$C$169=$C$147)),ROW(مسودة!$C$140:$C$169)),ROW()-ROW(G147)+1)),مسودة!G140:'مسودة'!G$169)),0))</f>
        <v>14</v>
      </c>
      <c r="H147" s="32">
        <f t="array" ref="H147">IF($C$147="","",IFERROR(MAX(IF((ROW(مسودة!$C$140:$C$169)=SMALL(IF((ROW(مسودة!$C$140:$C$169)*(مسودة!$C$140:$C$169=$C$147)),ROW(مسودة!$C$140:$C$169)),ROW()-ROW(H147)+1)),مسودة!H140:'مسودة'!H$169)),0))</f>
        <v>48</v>
      </c>
      <c r="I147" s="32">
        <f t="array" ref="I147">IF($C$147="","",IFERROR(MAX(IF((ROW(مسودة!$C$140:$C$169)=SMALL(IF((ROW(مسودة!$C$140:$C$169)*(مسودة!$C$140:$C$169=$C$147)),ROW(مسودة!$C$140:$C$169)),ROW()-ROW(I147)+1)),مسودة!I140:'مسودة'!I$169)),0))</f>
        <v>62</v>
      </c>
      <c r="J147" s="32">
        <f t="array" ref="J147">IF($C$147="","",IFERROR(MAX(IF((ROW(مسودة!$C$140:$C$169)=SMALL(IF((ROW(مسودة!$C$140:$C$169)*(مسودة!$C$140:$C$169=$C$147)),ROW(مسودة!$C$140:$C$169)),ROW()-ROW(J147)+1)),مسودة!J140:'مسودة'!J$169)),0))</f>
        <v>26</v>
      </c>
      <c r="K147" s="32">
        <f t="array" ref="K147">IF($C$147="","",IFERROR(MAX(IF((ROW(مسودة!$C$140:$C$169)=SMALL(IF((ROW(مسودة!$C$140:$C$169)*(مسودة!$C$140:$C$169=$C$147)),ROW(مسودة!$C$140:$C$169)),ROW()-ROW(K147)+1)),مسودة!K140:'مسودة'!K$169)),0))</f>
        <v>30</v>
      </c>
      <c r="L147" s="32">
        <f t="array" ref="L147">IF($C$147="","",IFERROR(MAX(IF((ROW(مسودة!$C$140:$C$169)=SMALL(IF((ROW(مسودة!$C$140:$C$169)*(مسودة!$C$140:$C$169=$C$147)),ROW(مسودة!$C$140:$C$169)),ROW()-ROW(L147)+1)),مسودة!L140:'مسودة'!L$169)),0))</f>
        <v>56</v>
      </c>
      <c r="M147" s="32">
        <f t="array" ref="M147">IF($C$147="","",IFERROR(MAX(IF((ROW(مسودة!$C$140:$C$169)=SMALL(IF((ROW(مسودة!$C$140:$C$169)*(مسودة!$C$140:$C$169=$C$147)),ROW(مسودة!$C$140:$C$169)),ROW()-ROW(M147)+1)),مسودة!M140:'مسودة'!M$169)),0))</f>
        <v>8</v>
      </c>
      <c r="N147" s="32">
        <f t="array" ref="N147">IF($C$147="","",IFERROR(MAX(IF((ROW(مسودة!$C$140:$C$169)=SMALL(IF((ROW(مسودة!$C$140:$C$169)*(مسودة!$C$140:$C$169=$C$147)),ROW(مسودة!$C$140:$C$169)),ROW()-ROW(N147)+1)),مسودة!N140:'مسودة'!N$169)),0))</f>
        <v>20</v>
      </c>
      <c r="O147" s="32">
        <f t="array" ref="O147">IF($C$147="","",IFERROR(MAX(IF((ROW(مسودة!$C$140:$C$169)=SMALL(IF((ROW(مسودة!$C$140:$C$169)*(مسودة!$C$140:$C$169=$C$147)),ROW(مسودة!$C$140:$C$169)),ROW()-ROW(O147)+1)),مسودة!O140:'مسودة'!O$169)),0))</f>
        <v>28</v>
      </c>
      <c r="P147" s="32">
        <f t="array" ref="P147">IF($C$147="","",IFERROR(MAX(IF((ROW(مسودة!$C$140:$C$169)=SMALL(IF((ROW(مسودة!$C$140:$C$169)*(مسودة!$C$140:$C$169=$C$147)),ROW(مسودة!$C$140:$C$169)),ROW()-ROW(P147)+1)),مسودة!P140:'مسودة'!P$169)),0))</f>
        <v>19</v>
      </c>
      <c r="Q147" s="32">
        <f t="array" ref="Q147">IF($C$147="","",IFERROR(MAX(IF((ROW(مسودة!$C$140:$C$169)=SMALL(IF((ROW(مسودة!$C$140:$C$169)*(مسودة!$C$140:$C$169=$C$147)),ROW(مسودة!$C$140:$C$169)),ROW()-ROW(Q147)+1)),مسودة!Q140:'مسودة'!Q$169)),0))</f>
        <v>19</v>
      </c>
      <c r="R147" s="32">
        <f t="array" ref="R147">IF($C$147="","",IFERROR(MAX(IF((ROW(مسودة!$C$140:$C$169)=SMALL(IF((ROW(مسودة!$C$140:$C$169)*(مسودة!$C$140:$C$169=$C$147)),ROW(مسودة!$C$140:$C$169)),ROW()-ROW(R147)+1)),مسودة!R140:'مسودة'!R$169)),0))</f>
        <v>38</v>
      </c>
      <c r="S147" s="32">
        <f t="array" ref="S147">IF($C$147="","",IFERROR(MAX(IF((ROW(مسودة!$C$140:$C$169)=SMALL(IF((ROW(مسودة!$C$140:$C$169)*(مسودة!$C$140:$C$169=$C$147)),ROW(مسودة!$C$140:$C$169)),ROW()-ROW(S147)+1)),مسودة!S140:'مسودة'!S$169)),0))</f>
        <v>16</v>
      </c>
      <c r="T147" s="32">
        <f t="array" ref="T147">IF($C$147="","",IFERROR(MAX(IF((ROW(مسودة!$C$140:$C$169)=SMALL(IF((ROW(مسودة!$C$140:$C$169)*(مسودة!$C$140:$C$169=$C$147)),ROW(مسودة!$C$140:$C$169)),ROW()-ROW(T147)+1)),مسودة!T140:'مسودة'!T$169)),0))</f>
        <v>11</v>
      </c>
      <c r="U147" s="32">
        <f t="array" ref="U147">IF($C$147="","",IFERROR(MAX(IF((ROW(مسودة!$C$140:$C$169)=SMALL(IF((ROW(مسودة!$C$140:$C$169)*(مسودة!$C$140:$C$169=$C$147)),ROW(مسودة!$C$140:$C$169)),ROW()-ROW(U147)+1)),مسودة!U140:'مسودة'!U$169)),0))</f>
        <v>27</v>
      </c>
      <c r="V147" s="32">
        <f t="array" ref="V147">IF($C$147="","",IFERROR(MAX(IF((ROW(مسودة!$C$140:$C$169)=SMALL(IF((ROW(مسودة!$C$140:$C$169)*(مسودة!$C$140:$C$169=$C$147)),ROW(مسودة!$C$140:$C$169)),ROW()-ROW(V147)+1)),مسودة!V140:'مسودة'!V$169)),0))</f>
        <v>16</v>
      </c>
      <c r="W147" s="32">
        <f t="array" ref="W147">IF($C$147="","",IFERROR(MAX(IF((ROW(مسودة!$C$140:$C$169)=SMALL(IF((ROW(مسودة!$C$140:$C$169)*(مسودة!$C$140:$C$169=$C$147)),ROW(مسودة!$C$140:$C$169)),ROW()-ROW(W147)+1)),مسودة!W140:'مسودة'!W$169)),0))</f>
        <v>14</v>
      </c>
      <c r="X147" s="32">
        <f t="array" ref="X147">IF($C$147="","",IFERROR(MAX(IF((ROW(مسودة!$C$140:$C$169)=SMALL(IF((ROW(مسودة!$C$140:$C$169)*(مسودة!$C$140:$C$169=$C$147)),ROW(مسودة!$C$140:$C$169)),ROW()-ROW(X147)+1)),مسودة!X140:'مسودة'!X$169)),0))</f>
        <v>30</v>
      </c>
      <c r="Y147" s="32">
        <f t="array" ref="Y147">IF($C$147="","",IFERROR(MAX(IF((ROW(مسودة!$C$140:$C$169)=SMALL(IF((ROW(مسودة!$C$140:$C$169)*(مسودة!$C$140:$C$169=$C$147)),ROW(مسودة!$C$140:$C$169)),ROW()-ROW(Y147)+1)),مسودة!Y140:'مسودة'!Y$169)),0))</f>
        <v>6</v>
      </c>
      <c r="Z147" s="32">
        <f t="array" ref="Z147">IF($C$147="","",IFERROR(MAX(IF((ROW(مسودة!$C$140:$C$169)=SMALL(IF((ROW(مسودة!$C$140:$C$169)*(مسودة!$C$140:$C$169=$C$147)),ROW(مسودة!$C$140:$C$169)),ROW()-ROW(Z147)+1)),مسودة!Z140:'مسودة'!Z$169)),0))</f>
        <v>18</v>
      </c>
      <c r="AA147" s="32">
        <f t="array" ref="AA147">IF($C$147="","",IFERROR(MAX(IF((ROW(مسودة!$C$140:$C$169)=SMALL(IF((ROW(مسودة!$C$140:$C$169)*(مسودة!$C$140:$C$169=$C$147)),ROW(مسودة!$C$140:$C$169)),ROW()-ROW(AA147)+1)),مسودة!AA140:'مسودة'!AA$169)),0))</f>
        <v>24</v>
      </c>
      <c r="AB147" s="32">
        <f t="array" ref="AB147">IF($C$147="","",IFERROR(MAX(IF((ROW(مسودة!$C$140:$C$169)=SMALL(IF((ROW(مسودة!$C$140:$C$169)*(مسودة!$C$140:$C$169=$C$147)),ROW(مسودة!$C$140:$C$169)),ROW()-ROW(AB147)+1)),مسودة!AB140:'مسودة'!AB$169)),0))</f>
        <v>14</v>
      </c>
      <c r="AC147" s="32">
        <f t="array" ref="AC147">IF($C$147="","",IFERROR(MAX(IF((ROW(مسودة!$C$140:$C$169)=SMALL(IF((ROW(مسودة!$C$140:$C$169)*(مسودة!$C$140:$C$169=$C$147)),ROW(مسودة!$C$140:$C$169)),ROW()-ROW(AC147)+1)),مسودة!AC140:'مسودة'!AC$169)),0))</f>
        <v>11</v>
      </c>
      <c r="AD147" s="32">
        <f t="array" ref="AD147">IF($C$147="","",IFERROR(MAX(IF((ROW(مسودة!$C$140:$C$169)=SMALL(IF((ROW(مسودة!$C$140:$C$169)*(مسودة!$C$140:$C$169=$C$147)),ROW(مسودة!$C$140:$C$169)),ROW()-ROW(AD147)+1)),مسودة!AD140:'مسودة'!AD$169)),0))</f>
        <v>25</v>
      </c>
      <c r="AE147" s="32">
        <f t="array" ref="AE147">IF($C$147="","",IFERROR(MAX(IF((ROW(مسودة!$C$140:$C$169)=SMALL(IF((ROW(مسودة!$C$140:$C$169)*(مسودة!$C$140:$C$169=$C$147)),ROW(مسودة!$C$140:$C$169)),ROW()-ROW(AE147)+1)),مسودة!AE140:'مسودة'!AE$169)),0))</f>
        <v>6</v>
      </c>
      <c r="AF147" s="32">
        <f t="array" ref="AF147">IF($C$147="","",IFERROR(MAX(IF((ROW(مسودة!$C$140:$C$169)=SMALL(IF((ROW(مسودة!$C$140:$C$169)*(مسودة!$C$140:$C$169=$C$147)),ROW(مسودة!$C$140:$C$169)),ROW()-ROW(AF147)+1)),مسودة!AF140:'مسودة'!AF$169)),0))</f>
        <v>14</v>
      </c>
      <c r="AG147" s="32">
        <f t="array" ref="AG147">IF($C$147="","",IFERROR(MAX(IF((ROW(مسودة!$C$140:$C$169)=SMALL(IF((ROW(مسودة!$C$140:$C$169)*(مسودة!$C$140:$C$169=$C$147)),ROW(مسودة!$C$140:$C$169)),ROW()-ROW(AG147)+1)),مسودة!AG140:'مسودة'!AG$169)),0))</f>
        <v>20</v>
      </c>
      <c r="AH147" s="32">
        <f t="array" ref="AH147">IF($C$147="","",IFERROR(MAX(IF((ROW(مسودة!$C$140:$C$169)=SMALL(IF((ROW(مسودة!$C$140:$C$169)*(مسودة!$C$140:$C$169=$C$147)),ROW(مسودة!$C$140:$C$169)),ROW()-ROW(AH147)+1)),مسودة!AH140:'مسودة'!AH$169)),0))</f>
        <v>6</v>
      </c>
      <c r="AI147" s="32">
        <f t="array" ref="AI147">IF($C$147="","",IFERROR(MAX(IF((ROW(مسودة!$C$140:$C$169)=SMALL(IF((ROW(مسودة!$C$140:$C$169)*(مسودة!$C$140:$C$169=$C$147)),ROW(مسودة!$C$140:$C$169)),ROW()-ROW(AI147)+1)),مسودة!AI140:'مسودة'!AI$169)),0))</f>
        <v>8</v>
      </c>
      <c r="AJ147" s="32">
        <f t="array" ref="AJ147">IF($C$147="","",IFERROR(MAX(IF((ROW(مسودة!$C$140:$C$169)=SMALL(IF((ROW(مسودة!$C$140:$C$169)*(مسودة!$C$140:$C$169=$C$147)),ROW(مسودة!$C$140:$C$169)),ROW()-ROW(AJ147)+1)),مسودة!AJ140:'مسودة'!AJ$169)),0))</f>
        <v>14</v>
      </c>
      <c r="AK147" s="32">
        <f t="array" ref="AK147">IF($C$147="","",IFERROR(MAX(IF((ROW(مسودة!$C$140:$C$169)=SMALL(IF((ROW(مسودة!$C$140:$C$169)*(مسودة!$C$140:$C$169=$C$147)),ROW(مسودة!$C$140:$C$169)),ROW()-ROW(AK147)+1)),مسودة!AK140:'مسودة'!AK$169)),0))</f>
        <v>5</v>
      </c>
      <c r="AL147" s="32">
        <f t="array" ref="AL147">IF($C$147="","",IFERROR(MAX(IF((ROW(مسودة!$C$140:$C$169)=SMALL(IF((ROW(مسودة!$C$140:$C$169)*(مسودة!$C$140:$C$169=$C$147)),ROW(مسودة!$C$140:$C$169)),ROW()-ROW(AL147)+1)),مسودة!AL140:'مسودة'!AL$169)),0))</f>
        <v>4</v>
      </c>
      <c r="AM147" s="32">
        <f t="array" ref="AM147">IF($C$147="","",IFERROR(MAX(IF((ROW(مسودة!$C$140:$C$169)=SMALL(IF((ROW(مسودة!$C$140:$C$169)*(مسودة!$C$140:$C$169=$C$147)),ROW(مسودة!$C$140:$C$169)),ROW()-ROW(AM147)+1)),مسودة!AM140:'مسودة'!AM$169)),0))</f>
        <v>9</v>
      </c>
      <c r="AN147" s="54"/>
      <c r="AO147" s="54"/>
      <c r="AP147" s="47"/>
      <c r="AQ147" s="41"/>
      <c r="AR147" s="41"/>
      <c r="AS147" s="41"/>
      <c r="AT147" s="41"/>
      <c r="AU147" s="95" t="str">
        <f>IFERROR(LOOKUP(2,1/((مسودة!$C$140:$C$169=C147)*(مسودة!$F$140:$F$169=F147)),مسودة!$AV$140:$AV$169),"")</f>
        <v>له دور ثانٍ في :  رياضيات،</v>
      </c>
    </row>
    <row r="148" spans="2:47" ht="28.5" customHeight="1" thickBot="1">
      <c r="B148" s="40"/>
      <c r="C148" s="91"/>
      <c r="D148" s="43"/>
      <c r="E148" s="43"/>
      <c r="F148" s="11" t="s">
        <v>31</v>
      </c>
      <c r="G148" s="32">
        <f t="array" ref="G148">IF($C$147="","",IFERROR(MAX(IF((ROW(مسودة!$C$140:$C$169)=SMALL(IF((ROW(مسودة!$C$140:$C$169)*(مسودة!$C$140:$C$169=$C$147)),ROW(مسودة!$C$140:$C$169)),ROW()-ROW(G148)+1)),مسودة!G141:'مسودة'!G$169)),0))</f>
        <v>16</v>
      </c>
      <c r="H148" s="32">
        <f t="array" ref="H148">IF($C$147="","",IFERROR(MAX(IF((ROW(مسودة!$C$140:$C$169)=SMALL(IF((ROW(مسودة!$C$140:$C$169)*(مسودة!$C$140:$C$169=$C$147)),ROW(مسودة!$C$140:$C$169)),ROW()-ROW(H148)+1)),مسودة!H141:'مسودة'!H$169)),0))</f>
        <v>58</v>
      </c>
      <c r="I148" s="32">
        <f t="array" ref="I148">IF($C$147="","",IFERROR(MAX(IF((ROW(مسودة!$C$140:$C$169)=SMALL(IF((ROW(مسودة!$C$140:$C$169)*(مسودة!$C$140:$C$169=$C$147)),ROW(مسودة!$C$140:$C$169)),ROW()-ROW(I148)+1)),مسودة!I141:'مسودة'!I$169)),0))</f>
        <v>74</v>
      </c>
      <c r="J148" s="32">
        <f t="array" ref="J148">IF($C$147="","",IFERROR(MAX(IF((ROW(مسودة!$C$140:$C$169)=SMALL(IF((ROW(مسودة!$C$140:$C$169)*(مسودة!$C$140:$C$169=$C$147)),ROW(مسودة!$C$140:$C$169)),ROW()-ROW(J148)+1)),مسودة!J141:'مسودة'!J$169)),0))</f>
        <v>20</v>
      </c>
      <c r="K148" s="32">
        <f t="array" ref="K148">IF($C$147="","",IFERROR(MAX(IF((ROW(مسودة!$C$140:$C$169)=SMALL(IF((ROW(مسودة!$C$140:$C$169)*(مسودة!$C$140:$C$169=$C$147)),ROW(مسودة!$C$140:$C$169)),ROW()-ROW(K148)+1)),مسودة!K141:'مسودة'!K$169)),0))</f>
        <v>29</v>
      </c>
      <c r="L148" s="32">
        <f t="array" ref="L148">IF($C$147="","",IFERROR(MAX(IF((ROW(مسودة!$C$140:$C$169)=SMALL(IF((ROW(مسودة!$C$140:$C$169)*(مسودة!$C$140:$C$169=$C$147)),ROW(مسودة!$C$140:$C$169)),ROW()-ROW(L148)+1)),مسودة!L141:'مسودة'!L$169)),0))</f>
        <v>49</v>
      </c>
      <c r="M148" s="32">
        <f t="array" ref="M148">IF($C$147="","",IFERROR(MAX(IF((ROW(مسودة!$C$140:$C$169)=SMALL(IF((ROW(مسودة!$C$140:$C$169)*(مسودة!$C$140:$C$169=$C$147)),ROW(مسودة!$C$140:$C$169)),ROW()-ROW(M148)+1)),مسودة!M141:'مسودة'!M$169)),0))</f>
        <v>15</v>
      </c>
      <c r="N148" s="32">
        <f t="array" ref="N148">IF($C$147="","",IFERROR(MAX(IF((ROW(مسودة!$C$140:$C$169)=SMALL(IF((ROW(مسودة!$C$140:$C$169)*(مسودة!$C$140:$C$169=$C$147)),ROW(مسودة!$C$140:$C$169)),ROW()-ROW(N148)+1)),مسودة!N141:'مسودة'!N$169)),0))</f>
        <v>18</v>
      </c>
      <c r="O148" s="32">
        <f t="array" ref="O148">IF($C$147="","",IFERROR(MAX(IF((ROW(مسودة!$C$140:$C$169)=SMALL(IF((ROW(مسودة!$C$140:$C$169)*(مسودة!$C$140:$C$169=$C$147)),ROW(مسودة!$C$140:$C$169)),ROW()-ROW(O148)+1)),مسودة!O141:'مسودة'!O$169)),0))</f>
        <v>33</v>
      </c>
      <c r="P148" s="32">
        <f t="array" ref="P148">IF($C$147="","",IFERROR(MAX(IF((ROW(مسودة!$C$140:$C$169)=SMALL(IF((ROW(مسودة!$C$140:$C$169)*(مسودة!$C$140:$C$169=$C$147)),ROW(مسودة!$C$140:$C$169)),ROW()-ROW(P148)+1)),مسودة!P141:'مسودة'!P$169)),0))</f>
        <v>20</v>
      </c>
      <c r="Q148" s="32">
        <f t="array" ref="Q148">IF($C$147="","",IFERROR(MAX(IF((ROW(مسودة!$C$140:$C$169)=SMALL(IF((ROW(مسودة!$C$140:$C$169)*(مسودة!$C$140:$C$169=$C$147)),ROW(مسودة!$C$140:$C$169)),ROW()-ROW(Q148)+1)),مسودة!Q141:'مسودة'!Q$169)),0))</f>
        <v>10</v>
      </c>
      <c r="R148" s="32">
        <f t="array" ref="R148">IF($C$147="","",IFERROR(MAX(IF((ROW(مسودة!$C$140:$C$169)=SMALL(IF((ROW(مسودة!$C$140:$C$169)*(مسودة!$C$140:$C$169=$C$147)),ROW(مسودة!$C$140:$C$169)),ROW()-ROW(R148)+1)),مسودة!R141:'مسودة'!R$169)),0))</f>
        <v>30</v>
      </c>
      <c r="S148" s="32">
        <f t="array" ref="S148">IF($C$147="","",IFERROR(MAX(IF((ROW(مسودة!$C$140:$C$169)=SMALL(IF((ROW(مسودة!$C$140:$C$169)*(مسودة!$C$140:$C$169=$C$147)),ROW(مسودة!$C$140:$C$169)),ROW()-ROW(S148)+1)),مسودة!S141:'مسودة'!S$169)),0))</f>
        <v>16</v>
      </c>
      <c r="T148" s="32">
        <f t="array" ref="T148">IF($C$147="","",IFERROR(MAX(IF((ROW(مسودة!$C$140:$C$169)=SMALL(IF((ROW(مسودة!$C$140:$C$169)*(مسودة!$C$140:$C$169=$C$147)),ROW(مسودة!$C$140:$C$169)),ROW()-ROW(T148)+1)),مسودة!T141:'مسودة'!T$169)),0))</f>
        <v>21</v>
      </c>
      <c r="U148" s="32">
        <f t="array" ref="U148">IF($C$147="","",IFERROR(MAX(IF((ROW(مسودة!$C$140:$C$169)=SMALL(IF((ROW(مسودة!$C$140:$C$169)*(مسودة!$C$140:$C$169=$C$147)),ROW(مسودة!$C$140:$C$169)),ROW()-ROW(U148)+1)),مسودة!U141:'مسودة'!U$169)),0))</f>
        <v>37</v>
      </c>
      <c r="V148" s="32">
        <f t="array" ref="V148">IF($C$147="","",IFERROR(MAX(IF((ROW(مسودة!$C$140:$C$169)=SMALL(IF((ROW(مسودة!$C$140:$C$169)*(مسودة!$C$140:$C$169=$C$147)),ROW(مسودة!$C$140:$C$169)),ROW()-ROW(V148)+1)),مسودة!V141:'مسودة'!V$169)),0))</f>
        <v>17</v>
      </c>
      <c r="W148" s="32">
        <f t="array" ref="W148">IF($C$147="","",IFERROR(MAX(IF((ROW(مسودة!$C$140:$C$169)=SMALL(IF((ROW(مسودة!$C$140:$C$169)*(مسودة!$C$140:$C$169=$C$147)),ROW(مسودة!$C$140:$C$169)),ROW()-ROW(W148)+1)),مسودة!W141:'مسودة'!W$169)),0))</f>
        <v>19</v>
      </c>
      <c r="X148" s="32">
        <f t="array" ref="X148">IF($C$147="","",IFERROR(MAX(IF((ROW(مسودة!$C$140:$C$169)=SMALL(IF((ROW(مسودة!$C$140:$C$169)*(مسودة!$C$140:$C$169=$C$147)),ROW(مسودة!$C$140:$C$169)),ROW()-ROW(X148)+1)),مسودة!X141:'مسودة'!X$169)),0))</f>
        <v>36</v>
      </c>
      <c r="Y148" s="32">
        <f t="array" ref="Y148">IF($C$147="","",IFERROR(MAX(IF((ROW(مسودة!$C$140:$C$169)=SMALL(IF((ROW(مسودة!$C$140:$C$169)*(مسودة!$C$140:$C$169=$C$147)),ROW(مسودة!$C$140:$C$169)),ROW()-ROW(Y148)+1)),مسودة!Y141:'مسودة'!Y$169)),0))</f>
        <v>9</v>
      </c>
      <c r="Z148" s="32">
        <f t="array" ref="Z148">IF($C$147="","",IFERROR(MAX(IF((ROW(مسودة!$C$140:$C$169)=SMALL(IF((ROW(مسودة!$C$140:$C$169)*(مسودة!$C$140:$C$169=$C$147)),ROW(مسودة!$C$140:$C$169)),ROW()-ROW(Z148)+1)),مسودة!Z141:'مسودة'!Z$169)),0))</f>
        <v>24</v>
      </c>
      <c r="AA148" s="32">
        <f t="array" ref="AA148">IF($C$147="","",IFERROR(MAX(IF((ROW(مسودة!$C$140:$C$169)=SMALL(IF((ROW(مسودة!$C$140:$C$169)*(مسودة!$C$140:$C$169=$C$147)),ROW(مسودة!$C$140:$C$169)),ROW()-ROW(AA148)+1)),مسودة!AA141:'مسودة'!AA$169)),0))</f>
        <v>33</v>
      </c>
      <c r="AB148" s="32">
        <f t="array" ref="AB148">IF($C$147="","",IFERROR(MAX(IF((ROW(مسودة!$C$140:$C$169)=SMALL(IF((ROW(مسودة!$C$140:$C$169)*(مسودة!$C$140:$C$169=$C$147)),ROW(مسودة!$C$140:$C$169)),ROW()-ROW(AB148)+1)),مسودة!AB141:'مسودة'!AB$169)),0))</f>
        <v>14</v>
      </c>
      <c r="AC148" s="32">
        <f t="array" ref="AC148">IF($C$147="","",IFERROR(MAX(IF((ROW(مسودة!$C$140:$C$169)=SMALL(IF((ROW(مسودة!$C$140:$C$169)*(مسودة!$C$140:$C$169=$C$147)),ROW(مسودة!$C$140:$C$169)),ROW()-ROW(AC148)+1)),مسودة!AC141:'مسودة'!AC$169)),0))</f>
        <v>18</v>
      </c>
      <c r="AD148" s="32">
        <f t="array" ref="AD148">IF($C$147="","",IFERROR(MAX(IF((ROW(مسودة!$C$140:$C$169)=SMALL(IF((ROW(مسودة!$C$140:$C$169)*(مسودة!$C$140:$C$169=$C$147)),ROW(مسودة!$C$140:$C$169)),ROW()-ROW(AD148)+1)),مسودة!AD141:'مسودة'!AD$169)),0))</f>
        <v>32</v>
      </c>
      <c r="AE148" s="32">
        <f t="array" ref="AE148">IF($C$147="","",IFERROR(MAX(IF((ROW(مسودة!$C$140:$C$169)=SMALL(IF((ROW(مسودة!$C$140:$C$169)*(مسودة!$C$140:$C$169=$C$147)),ROW(مسودة!$C$140:$C$169)),ROW()-ROW(AE148)+1)),مسودة!AE141:'مسودة'!AE$169)),0))</f>
        <v>12</v>
      </c>
      <c r="AF148" s="32">
        <f t="array" ref="AF148">IF($C$147="","",IFERROR(MAX(IF((ROW(مسودة!$C$140:$C$169)=SMALL(IF((ROW(مسودة!$C$140:$C$169)*(مسودة!$C$140:$C$169=$C$147)),ROW(مسودة!$C$140:$C$169)),ROW()-ROW(AF148)+1)),مسودة!AF141:'مسودة'!AF$169)),0))</f>
        <v>14</v>
      </c>
      <c r="AG148" s="32">
        <f t="array" ref="AG148">IF($C$147="","",IFERROR(MAX(IF((ROW(مسودة!$C$140:$C$169)=SMALL(IF((ROW(مسودة!$C$140:$C$169)*(مسودة!$C$140:$C$169=$C$147)),ROW(مسودة!$C$140:$C$169)),ROW()-ROW(AG148)+1)),مسودة!AG141:'مسودة'!AG$169)),0))</f>
        <v>26</v>
      </c>
      <c r="AH148" s="32">
        <f t="array" ref="AH148">IF($C$147="","",IFERROR(MAX(IF((ROW(مسودة!$C$140:$C$169)=SMALL(IF((ROW(مسودة!$C$140:$C$169)*(مسودة!$C$140:$C$169=$C$147)),ROW(مسودة!$C$140:$C$169)),ROW()-ROW(AH148)+1)),مسودة!AH141:'مسودة'!AH$169)),0))</f>
        <v>10</v>
      </c>
      <c r="AI148" s="32">
        <f t="array" ref="AI148">IF($C$147="","",IFERROR(MAX(IF((ROW(مسودة!$C$140:$C$169)=SMALL(IF((ROW(مسودة!$C$140:$C$169)*(مسودة!$C$140:$C$169=$C$147)),ROW(مسودة!$C$140:$C$169)),ROW()-ROW(AI148)+1)),مسودة!AI141:'مسودة'!AI$169)),0))</f>
        <v>16</v>
      </c>
      <c r="AJ148" s="32">
        <f t="array" ref="AJ148">IF($C$147="","",IFERROR(MAX(IF((ROW(مسودة!$C$140:$C$169)=SMALL(IF((ROW(مسودة!$C$140:$C$169)*(مسودة!$C$140:$C$169=$C$147)),ROW(مسودة!$C$140:$C$169)),ROW()-ROW(AJ148)+1)),مسودة!AJ141:'مسودة'!AJ$169)),0))</f>
        <v>26</v>
      </c>
      <c r="AK148" s="32">
        <f t="array" ref="AK148">IF($C$147="","",IFERROR(MAX(IF((ROW(مسودة!$C$140:$C$169)=SMALL(IF((ROW(مسودة!$C$140:$C$169)*(مسودة!$C$140:$C$169=$C$147)),ROW(مسودة!$C$140:$C$169)),ROW()-ROW(AK148)+1)),مسودة!AK141:'مسودة'!AK$169)),0))</f>
        <v>3</v>
      </c>
      <c r="AL148" s="32">
        <f t="array" ref="AL148">IF($C$147="","",IFERROR(MAX(IF((ROW(مسودة!$C$140:$C$169)=SMALL(IF((ROW(مسودة!$C$140:$C$169)*(مسودة!$C$140:$C$169=$C$147)),ROW(مسودة!$C$140:$C$169)),ROW()-ROW(AL148)+1)),مسودة!AL141:'مسودة'!AL$169)),0))</f>
        <v>8</v>
      </c>
      <c r="AM148" s="32">
        <f t="array" ref="AM148">IF($C$147="","",IFERROR(MAX(IF((ROW(مسودة!$C$140:$C$169)=SMALL(IF((ROW(مسودة!$C$140:$C$169)*(مسودة!$C$140:$C$169=$C$147)),ROW(مسودة!$C$140:$C$169)),ROW()-ROW(AM148)+1)),مسودة!AM141:'مسودة'!AM$169)),0))</f>
        <v>11</v>
      </c>
      <c r="AN148" s="48"/>
      <c r="AO148" s="48"/>
      <c r="AP148" s="48"/>
      <c r="AQ148" s="41"/>
      <c r="AR148" s="41"/>
      <c r="AS148" s="41"/>
      <c r="AT148" s="41"/>
      <c r="AU148" s="96"/>
    </row>
    <row r="149" spans="2:47" ht="36" customHeight="1" thickBot="1">
      <c r="B149" s="40"/>
      <c r="C149" s="85"/>
      <c r="D149" s="43"/>
      <c r="E149" s="43"/>
      <c r="F149" s="14" t="s">
        <v>32</v>
      </c>
      <c r="G149" s="32">
        <f t="array" ref="G149">IF($C$147="","",IFERROR(MAX(IF((ROW(مسودة!$C$140:$C$169)=SMALL(IF((ROW(مسودة!$C$140:$C$169)*(مسودة!$C$140:$C$169=$C$147)),ROW(مسودة!$C$140:$C$169)),ROW()-ROW(G149)+1)),مسودة!G142:'مسودة'!G$169)),0))</f>
        <v>30</v>
      </c>
      <c r="H149" s="32">
        <f t="array" ref="H149">IF($C$147="","",IFERROR(MAX(IF((ROW(مسودة!$C$140:$C$169)=SMALL(IF((ROW(مسودة!$C$140:$C$169)*(مسودة!$C$140:$C$169=$C$147)),ROW(مسودة!$C$140:$C$169)),ROW()-ROW(H149)+1)),مسودة!H142:'مسودة'!H$169)),0))</f>
        <v>106</v>
      </c>
      <c r="I149" s="32">
        <f t="array" ref="I149">IF($C$147="","",IFERROR(MAX(IF((ROW(مسودة!$C$140:$C$169)=SMALL(IF((ROW(مسودة!$C$140:$C$169)*(مسودة!$C$140:$C$169=$C$147)),ROW(مسودة!$C$140:$C$169)),ROW()-ROW(I149)+1)),مسودة!I142:'مسودة'!I$169)),0))</f>
        <v>136</v>
      </c>
      <c r="J149" s="32">
        <f t="array" ref="J149">IF($C$147="","",IFERROR(MAX(IF((ROW(مسودة!$C$140:$C$169)=SMALL(IF((ROW(مسودة!$C$140:$C$169)*(مسودة!$C$140:$C$169=$C$147)),ROW(مسودة!$C$140:$C$169)),ROW()-ROW(J149)+1)),مسودة!J142:'مسودة'!J$169)),0))</f>
        <v>46</v>
      </c>
      <c r="K149" s="32">
        <f t="array" ref="K149">IF($C$147="","",IFERROR(MAX(IF((ROW(مسودة!$C$140:$C$169)=SMALL(IF((ROW(مسودة!$C$140:$C$169)*(مسودة!$C$140:$C$169=$C$147)),ROW(مسودة!$C$140:$C$169)),ROW()-ROW(K149)+1)),مسودة!K142:'مسودة'!K$169)),0))</f>
        <v>59</v>
      </c>
      <c r="L149" s="32">
        <f t="array" ref="L149">IF($C$147="","",IFERROR(MAX(IF((ROW(مسودة!$C$140:$C$169)=SMALL(IF((ROW(مسودة!$C$140:$C$169)*(مسودة!$C$140:$C$169=$C$147)),ROW(مسودة!$C$140:$C$169)),ROW()-ROW(L149)+1)),مسودة!L142:'مسودة'!L$169)),0))</f>
        <v>105</v>
      </c>
      <c r="M149" s="32">
        <f t="array" ref="M149">IF($C$147="","",IFERROR(MAX(IF((ROW(مسودة!$C$140:$C$169)=SMALL(IF((ROW(مسودة!$C$140:$C$169)*(مسودة!$C$140:$C$169=$C$147)),ROW(مسودة!$C$140:$C$169)),ROW()-ROW(M149)+1)),مسودة!M142:'مسودة'!M$169)),0))</f>
        <v>23</v>
      </c>
      <c r="N149" s="32">
        <f t="array" ref="N149">IF($C$147="","",IFERROR(MAX(IF((ROW(مسودة!$C$140:$C$169)=SMALL(IF((ROW(مسودة!$C$140:$C$169)*(مسودة!$C$140:$C$169=$C$147)),ROW(مسودة!$C$140:$C$169)),ROW()-ROW(N149)+1)),مسودة!N142:'مسودة'!N$169)),0))</f>
        <v>38</v>
      </c>
      <c r="O149" s="32">
        <f t="array" ref="O149">IF($C$147="","",IFERROR(MAX(IF((ROW(مسودة!$C$140:$C$169)=SMALL(IF((ROW(مسودة!$C$140:$C$169)*(مسودة!$C$140:$C$169=$C$147)),ROW(مسودة!$C$140:$C$169)),ROW()-ROW(O149)+1)),مسودة!O142:'مسودة'!O$169)),0))</f>
        <v>0</v>
      </c>
      <c r="P149" s="32">
        <f t="array" ref="P149">IF($C$147="","",IFERROR(MAX(IF((ROW(مسودة!$C$140:$C$169)=SMALL(IF((ROW(مسودة!$C$140:$C$169)*(مسودة!$C$140:$C$169=$C$147)),ROW(مسودة!$C$140:$C$169)),ROW()-ROW(P149)+1)),مسودة!P142:'مسودة'!P$169)),0))</f>
        <v>39</v>
      </c>
      <c r="Q149" s="32">
        <f t="array" ref="Q149">IF($C$147="","",IFERROR(MAX(IF((ROW(مسودة!$C$140:$C$169)=SMALL(IF((ROW(مسودة!$C$140:$C$169)*(مسودة!$C$140:$C$169=$C$147)),ROW(مسودة!$C$140:$C$169)),ROW()-ROW(Q149)+1)),مسودة!Q142:'مسودة'!Q$169)),0))</f>
        <v>29</v>
      </c>
      <c r="R149" s="32">
        <f t="array" ref="R149">IF($C$147="","",IFERROR(MAX(IF((ROW(مسودة!$C$140:$C$169)=SMALL(IF((ROW(مسودة!$C$140:$C$169)*(مسودة!$C$140:$C$169=$C$147)),ROW(مسودة!$C$140:$C$169)),ROW()-ROW(R149)+1)),مسودة!R142:'مسودة'!R$169)),0))</f>
        <v>68</v>
      </c>
      <c r="S149" s="32">
        <f t="array" ref="S149">IF($C$147="","",IFERROR(MAX(IF((ROW(مسودة!$C$140:$C$169)=SMALL(IF((ROW(مسودة!$C$140:$C$169)*(مسودة!$C$140:$C$169=$C$147)),ROW(مسودة!$C$140:$C$169)),ROW()-ROW(S149)+1)),مسودة!S142:'مسودة'!S$169)),0))</f>
        <v>32</v>
      </c>
      <c r="T149" s="32">
        <f t="array" ref="T149">IF($C$147="","",IFERROR(MAX(IF((ROW(مسودة!$C$140:$C$169)=SMALL(IF((ROW(مسودة!$C$140:$C$169)*(مسودة!$C$140:$C$169=$C$147)),ROW(مسودة!$C$140:$C$169)),ROW()-ROW(T149)+1)),مسودة!T142:'مسودة'!T$169)),0))</f>
        <v>32</v>
      </c>
      <c r="U149" s="32">
        <f t="array" ref="U149">IF($C$147="","",IFERROR(MAX(IF((ROW(مسودة!$C$140:$C$169)=SMALL(IF((ROW(مسودة!$C$140:$C$169)*(مسودة!$C$140:$C$169=$C$147)),ROW(مسودة!$C$140:$C$169)),ROW()-ROW(U149)+1)),مسودة!U142:'مسودة'!U$169)),0))</f>
        <v>64</v>
      </c>
      <c r="V149" s="32">
        <f t="array" ref="V149">IF($C$147="","",IFERROR(MAX(IF((ROW(مسودة!$C$140:$C$169)=SMALL(IF((ROW(مسودة!$C$140:$C$169)*(مسودة!$C$140:$C$169=$C$147)),ROW(مسودة!$C$140:$C$169)),ROW()-ROW(V149)+1)),مسودة!V142:'مسودة'!V$169)),0))</f>
        <v>33</v>
      </c>
      <c r="W149" s="32">
        <f t="array" ref="W149">IF($C$147="","",IFERROR(MAX(IF((ROW(مسودة!$C$140:$C$169)=SMALL(IF((ROW(مسودة!$C$140:$C$169)*(مسودة!$C$140:$C$169=$C$147)),ROW(مسودة!$C$140:$C$169)),ROW()-ROW(W149)+1)),مسودة!W142:'مسودة'!W$169)),0))</f>
        <v>33</v>
      </c>
      <c r="X149" s="32">
        <f t="array" ref="X149">IF($C$147="","",IFERROR(MAX(IF((ROW(مسودة!$C$140:$C$169)=SMALL(IF((ROW(مسودة!$C$140:$C$169)*(مسودة!$C$140:$C$169=$C$147)),ROW(مسودة!$C$140:$C$169)),ROW()-ROW(X149)+1)),مسودة!X142:'مسودة'!X$169)),0))</f>
        <v>66</v>
      </c>
      <c r="Y149" s="32">
        <f t="array" ref="Y149">IF($C$147="","",IFERROR(MAX(IF((ROW(مسودة!$C$140:$C$169)=SMALL(IF((ROW(مسودة!$C$140:$C$169)*(مسودة!$C$140:$C$169=$C$147)),ROW(مسودة!$C$140:$C$169)),ROW()-ROW(Y149)+1)),مسودة!Y142:'مسودة'!Y$169)),0))</f>
        <v>15</v>
      </c>
      <c r="Z149" s="32">
        <f t="array" ref="Z149">IF($C$147="","",IFERROR(MAX(IF((ROW(مسودة!$C$140:$C$169)=SMALL(IF((ROW(مسودة!$C$140:$C$169)*(مسودة!$C$140:$C$169=$C$147)),ROW(مسودة!$C$140:$C$169)),ROW()-ROW(Z149)+1)),مسودة!Z142:'مسودة'!Z$169)),0))</f>
        <v>42</v>
      </c>
      <c r="AA149" s="32">
        <f t="array" ref="AA149">IF($C$147="","",IFERROR(MAX(IF((ROW(مسودة!$C$140:$C$169)=SMALL(IF((ROW(مسودة!$C$140:$C$169)*(مسودة!$C$140:$C$169=$C$147)),ROW(مسودة!$C$140:$C$169)),ROW()-ROW(AA149)+1)),مسودة!AA142:'مسودة'!AA$169)),0))</f>
        <v>57</v>
      </c>
      <c r="AB149" s="32">
        <f t="array" ref="AB149">IF($C$147="","",IFERROR(MAX(IF((ROW(مسودة!$C$140:$C$169)=SMALL(IF((ROW(مسودة!$C$140:$C$169)*(مسودة!$C$140:$C$169=$C$147)),ROW(مسودة!$C$140:$C$169)),ROW()-ROW(AB149)+1)),مسودة!AB142:'مسودة'!AB$169)),0))</f>
        <v>28</v>
      </c>
      <c r="AC149" s="32">
        <f t="array" ref="AC149">IF($C$147="","",IFERROR(MAX(IF((ROW(مسودة!$C$140:$C$169)=SMALL(IF((ROW(مسودة!$C$140:$C$169)*(مسودة!$C$140:$C$169=$C$147)),ROW(مسودة!$C$140:$C$169)),ROW()-ROW(AC149)+1)),مسودة!AC142:'مسودة'!AC$169)),0))</f>
        <v>29</v>
      </c>
      <c r="AD149" s="32">
        <f t="array" ref="AD149">IF($C$147="","",IFERROR(MAX(IF((ROW(مسودة!$C$140:$C$169)=SMALL(IF((ROW(مسودة!$C$140:$C$169)*(مسودة!$C$140:$C$169=$C$147)),ROW(مسودة!$C$140:$C$169)),ROW()-ROW(AD149)+1)),مسودة!AD142:'مسودة'!AD$169)),0))</f>
        <v>57</v>
      </c>
      <c r="AE149" s="32">
        <f t="array" ref="AE149">IF($C$147="","",IFERROR(MAX(IF((ROW(مسودة!$C$140:$C$169)=SMALL(IF((ROW(مسودة!$C$140:$C$169)*(مسودة!$C$140:$C$169=$C$147)),ROW(مسودة!$C$140:$C$169)),ROW()-ROW(AE149)+1)),مسودة!AE142:'مسودة'!AE$169)),0))</f>
        <v>18</v>
      </c>
      <c r="AF149" s="32">
        <f t="array" ref="AF149">IF($C$147="","",IFERROR(MAX(IF((ROW(مسودة!$C$140:$C$169)=SMALL(IF((ROW(مسودة!$C$140:$C$169)*(مسودة!$C$140:$C$169=$C$147)),ROW(مسودة!$C$140:$C$169)),ROW()-ROW(AF149)+1)),مسودة!AF142:'مسودة'!AF$169)),0))</f>
        <v>28</v>
      </c>
      <c r="AG149" s="32">
        <f t="array" ref="AG149">IF($C$147="","",IFERROR(MAX(IF((ROW(مسودة!$C$140:$C$169)=SMALL(IF((ROW(مسودة!$C$140:$C$169)*(مسودة!$C$140:$C$169=$C$147)),ROW(مسودة!$C$140:$C$169)),ROW()-ROW(AG149)+1)),مسودة!AG142:'مسودة'!AG$169)),0))</f>
        <v>46</v>
      </c>
      <c r="AH149" s="32">
        <f t="array" ref="AH149">IF($C$147="","",IFERROR(MAX(IF((ROW(مسودة!$C$140:$C$169)=SMALL(IF((ROW(مسودة!$C$140:$C$169)*(مسودة!$C$140:$C$169=$C$147)),ROW(مسودة!$C$140:$C$169)),ROW()-ROW(AH149)+1)),مسودة!AH142:'مسودة'!AH$169)),0))</f>
        <v>16</v>
      </c>
      <c r="AI149" s="32">
        <f t="array" ref="AI149">IF($C$147="","",IFERROR(MAX(IF((ROW(مسودة!$C$140:$C$169)=SMALL(IF((ROW(مسودة!$C$140:$C$169)*(مسودة!$C$140:$C$169=$C$147)),ROW(مسودة!$C$140:$C$169)),ROW()-ROW(AI149)+1)),مسودة!AI142:'مسودة'!AI$169)),0))</f>
        <v>24</v>
      </c>
      <c r="AJ149" s="32">
        <f t="array" ref="AJ149">IF($C$147="","",IFERROR(MAX(IF((ROW(مسودة!$C$140:$C$169)=SMALL(IF((ROW(مسودة!$C$140:$C$169)*(مسودة!$C$140:$C$169=$C$147)),ROW(مسودة!$C$140:$C$169)),ROW()-ROW(AJ149)+1)),مسودة!AJ142:'مسودة'!AJ$169)),0))</f>
        <v>40</v>
      </c>
      <c r="AK149" s="32">
        <f t="array" ref="AK149">IF($C$147="","",IFERROR(MAX(IF((ROW(مسودة!$C$140:$C$169)=SMALL(IF((ROW(مسودة!$C$140:$C$169)*(مسودة!$C$140:$C$169=$C$147)),ROW(مسودة!$C$140:$C$169)),ROW()-ROW(AK149)+1)),مسودة!AK142:'مسودة'!AK$169)),0))</f>
        <v>8</v>
      </c>
      <c r="AL149" s="32">
        <f t="array" ref="AL149">IF($C$147="","",IFERROR(MAX(IF((ROW(مسودة!$C$140:$C$169)=SMALL(IF((ROW(مسودة!$C$140:$C$169)*(مسودة!$C$140:$C$169=$C$147)),ROW(مسودة!$C$140:$C$169)),ROW()-ROW(AL149)+1)),مسودة!AL142:'مسودة'!AL$169)),0))</f>
        <v>12</v>
      </c>
      <c r="AM149" s="32">
        <f t="array" ref="AM149">IF($C$147="","",IFERROR(MAX(IF((ROW(مسودة!$C$140:$C$169)=SMALL(IF((ROW(مسودة!$C$140:$C$169)*(مسودة!$C$140:$C$169=$C$147)),ROW(مسودة!$C$140:$C$169)),ROW()-ROW(AM149)+1)),مسودة!AM142:'مسودة'!AM$169)),0))</f>
        <v>20</v>
      </c>
      <c r="AN149" s="32">
        <f t="array" ref="AN149">IF($C$147="","",IFERROR(MAX(IF((ROW(مسودة!$C$140:$C$169)=SMALL(IF((ROW(مسودة!$C$140:$C$169)*(مسودة!$C$140:$C$169=$C$147)),ROW(مسودة!$C$140:$C$169)),ROW()-ROW(AN149)+1)),مسودة!AN142:AN$169)),0))</f>
        <v>0</v>
      </c>
      <c r="AO149" s="32">
        <f t="array" ref="AO149">IF($C$147="","",IFERROR(MAX(IF((ROW(مسودة!$C$140:$C$169)=SMALL(IF((ROW(مسودة!$C$140:$C$169)*(مسودة!$C$140:$C$169=$C$147)),ROW(مسودة!$C$140:$C$169)),ROW()-ROW(AO149)+1)),مسودة!AO142:AO$169)),0))</f>
        <v>0</v>
      </c>
      <c r="AP149" s="32" t="str">
        <f>IF(AO149&lt;50,"   ",IF(AO149&lt;65,"مقبول",IF(AO149&lt;75,"جيد",IF(AO149&lt;85,"جيدجداً",IF(AO149&lt;=100,"ممتاز","")))))</f>
        <v xml:space="preserve">   </v>
      </c>
      <c r="AQ149" s="41"/>
      <c r="AR149" s="41"/>
      <c r="AS149" s="41"/>
      <c r="AT149" s="41"/>
      <c r="AU149" s="97"/>
    </row>
    <row r="150" spans="2:47" ht="28.5" customHeight="1" thickBot="1">
      <c r="B150" s="40">
        <f t="shared" ref="B150" si="16">B147+1</f>
        <v>33</v>
      </c>
      <c r="C150" s="90">
        <f t="array" ref="C150">IF(ISERROR(INDEX(مسودة!$C$140:$AV$169,SMALL(IF((مسودة!$AU$140:$AU$169="راسب"),ROW(مسودة!$C$140:$AV$169)-MIN(ROW(مسودة!$C$140:$AV$169))+1,""),ROW(A3)),COLUMN(A3))),"",INDEX(مسودة!$C$140:$AV$169,SMALL(IF((مسودة!$AU$140:$AU$169="راسب"),ROW(مسودة!$C$140:$AV$169)-MIN(ROW(مسودة!$C$140:$AV$169))+1,""),ROW(A3)),COLUMN(A3)))</f>
        <v>644</v>
      </c>
      <c r="D150" s="87" t="str">
        <f>IF(C150&lt;&gt;"",VLOOKUP(C150,مسودة!$C$140:$D$169,2,0),"")</f>
        <v>احمد احمد</v>
      </c>
      <c r="E150" s="87">
        <f>IF(C150&lt;&gt;"",VLOOKUP(C150,مسودة!$C$140:$E$169,3,0),"")</f>
        <v>246</v>
      </c>
      <c r="F150" s="11" t="s">
        <v>30</v>
      </c>
      <c r="G150" s="32">
        <f t="array" ref="G150">IF($C$150="","",IFERROR(MAX(IF((ROW(مسودة!$C$140:$C$169)=SMALL(IF((ROW(مسودة!$C$140:$C$169)*(مسودة!$C$140:$C$169=$C$150)),ROW(مسودة!$C$140:$C$169)),ROW()-ROW(G150)+1)),مسودة!G140:'مسودة'!G$169)),0))</f>
        <v>8</v>
      </c>
      <c r="H150" s="32">
        <f t="array" ref="H150">IF($C$150="","",IFERROR(MAX(IF((ROW(مسودة!$C$140:$C$169)=SMALL(IF((ROW(مسودة!$C$140:$C$169)*(مسودة!$C$140:$C$169=$C$150)),ROW(مسودة!$C$140:$C$169)),ROW()-ROW(H150)+1)),مسودة!H140:'مسودة'!H$169)),0))</f>
        <v>12</v>
      </c>
      <c r="I150" s="32">
        <f t="array" ref="I150">IF($C$150="","",IFERROR(MAX(IF((ROW(مسودة!$C$140:$C$169)=SMALL(IF((ROW(مسودة!$C$140:$C$169)*(مسودة!$C$140:$C$169=$C$150)),ROW(مسودة!$C$140:$C$169)),ROW()-ROW(I150)+1)),مسودة!I140:'مسودة'!I$169)),0))</f>
        <v>20</v>
      </c>
      <c r="J150" s="32">
        <f t="array" ref="J150">IF($C$150="","",IFERROR(MAX(IF((ROW(مسودة!$C$140:$C$169)=SMALL(IF((ROW(مسودة!$C$140:$C$169)*(مسودة!$C$140:$C$169=$C$150)),ROW(مسودة!$C$140:$C$169)),ROW()-ROW(J150)+1)),مسودة!J140:'مسودة'!J$169)),0))</f>
        <v>9</v>
      </c>
      <c r="K150" s="32">
        <f t="array" ref="K150">IF($C$150="","",IFERROR(MAX(IF((ROW(مسودة!$C$140:$C$169)=SMALL(IF((ROW(مسودة!$C$140:$C$169)*(مسودة!$C$140:$C$169=$C$150)),ROW(مسودة!$C$140:$C$169)),ROW()-ROW(K150)+1)),مسودة!K140:'مسودة'!K$169)),0))</f>
        <v>5</v>
      </c>
      <c r="L150" s="32">
        <f t="array" ref="L150">IF($C$150="","",IFERROR(MAX(IF((ROW(مسودة!$C$140:$C$169)=SMALL(IF((ROW(مسودة!$C$140:$C$169)*(مسودة!$C$140:$C$169=$C$150)),ROW(مسودة!$C$140:$C$169)),ROW()-ROW(L150)+1)),مسودة!L140:'مسودة'!L$169)),0))</f>
        <v>14</v>
      </c>
      <c r="M150" s="32">
        <f t="array" ref="M150">IF($C$150="","",IFERROR(MAX(IF((ROW(مسودة!$C$140:$C$169)=SMALL(IF((ROW(مسودة!$C$140:$C$169)*(مسودة!$C$140:$C$169=$C$150)),ROW(مسودة!$C$140:$C$169)),ROW()-ROW(M150)+1)),مسودة!M140:'مسودة'!M$169)),0))</f>
        <v>17</v>
      </c>
      <c r="N150" s="32">
        <f t="array" ref="N150">IF($C$150="","",IFERROR(MAX(IF((ROW(مسودة!$C$140:$C$169)=SMALL(IF((ROW(مسودة!$C$140:$C$169)*(مسودة!$C$140:$C$169=$C$150)),ROW(مسودة!$C$140:$C$169)),ROW()-ROW(N150)+1)),مسودة!N140:'مسودة'!N$169)),0))</f>
        <v>0</v>
      </c>
      <c r="O150" s="32">
        <f t="array" ref="O150">IF($C$150="","",IFERROR(MAX(IF((ROW(مسودة!$C$140:$C$169)=SMALL(IF((ROW(مسودة!$C$140:$C$169)*(مسودة!$C$140:$C$169=$C$150)),ROW(مسودة!$C$140:$C$169)),ROW()-ROW(O150)+1)),مسودة!O140:'مسودة'!O$169)),0))</f>
        <v>17</v>
      </c>
      <c r="P150" s="32">
        <f t="array" ref="P150">IF($C$150="","",IFERROR(MAX(IF((ROW(مسودة!$C$140:$C$169)=SMALL(IF((ROW(مسودة!$C$140:$C$169)*(مسودة!$C$140:$C$169=$C$150)),ROW(مسودة!$C$140:$C$169)),ROW()-ROW(P150)+1)),مسودة!P140:'مسودة'!P$169)),0))</f>
        <v>11</v>
      </c>
      <c r="Q150" s="32">
        <f t="array" ref="Q150">IF($C$150="","",IFERROR(MAX(IF((ROW(مسودة!$C$140:$C$169)=SMALL(IF((ROW(مسودة!$C$140:$C$169)*(مسودة!$C$140:$C$169=$C$150)),ROW(مسودة!$C$140:$C$169)),ROW()-ROW(Q150)+1)),مسودة!Q140:'مسودة'!Q$169)),0))</f>
        <v>8</v>
      </c>
      <c r="R150" s="32">
        <f t="array" ref="R150">IF($C$150="","",IFERROR(MAX(IF((ROW(مسودة!$C$140:$C$169)=SMALL(IF((ROW(مسودة!$C$140:$C$169)*(مسودة!$C$140:$C$169=$C$150)),ROW(مسودة!$C$140:$C$169)),ROW()-ROW(R150)+1)),مسودة!R140:'مسودة'!R$169)),0))</f>
        <v>19</v>
      </c>
      <c r="S150" s="32">
        <f t="array" ref="S150">IF($C$150="","",IFERROR(MAX(IF((ROW(مسودة!$C$140:$C$169)=SMALL(IF((ROW(مسودة!$C$140:$C$169)*(مسودة!$C$140:$C$169=$C$150)),ROW(مسودة!$C$140:$C$169)),ROW()-ROW(S150)+1)),مسودة!S140:'مسودة'!S$169)),0))</f>
        <v>12</v>
      </c>
      <c r="T150" s="32">
        <f t="array" ref="T150">IF($C$150="","",IFERROR(MAX(IF((ROW(مسودة!$C$140:$C$169)=SMALL(IF((ROW(مسودة!$C$140:$C$169)*(مسودة!$C$140:$C$169=$C$150)),ROW(مسودة!$C$140:$C$169)),ROW()-ROW(T150)+1)),مسودة!T140:'مسودة'!T$169)),0))</f>
        <v>20</v>
      </c>
      <c r="U150" s="32">
        <f t="array" ref="U150">IF($C$150="","",IFERROR(MAX(IF((ROW(مسودة!$C$140:$C$169)=SMALL(IF((ROW(مسودة!$C$140:$C$169)*(مسودة!$C$140:$C$169=$C$150)),ROW(مسودة!$C$140:$C$169)),ROW()-ROW(U150)+1)),مسودة!U140:'مسودة'!U$169)),0))</f>
        <v>32</v>
      </c>
      <c r="V150" s="32">
        <f t="array" ref="V150">IF($C$150="","",IFERROR(MAX(IF((ROW(مسودة!$C$140:$C$169)=SMALL(IF((ROW(مسودة!$C$140:$C$169)*(مسودة!$C$140:$C$169=$C$150)),ROW(مسودة!$C$140:$C$169)),ROW()-ROW(V150)+1)),مسودة!V140:'مسودة'!V$169)),0))</f>
        <v>18</v>
      </c>
      <c r="W150" s="32">
        <f t="array" ref="W150">IF($C$150="","",IFERROR(MAX(IF((ROW(مسودة!$C$140:$C$169)=SMALL(IF((ROW(مسودة!$C$140:$C$169)*(مسودة!$C$140:$C$169=$C$150)),ROW(مسودة!$C$140:$C$169)),ROW()-ROW(W150)+1)),مسودة!W140:'مسودة'!W$169)),0))</f>
        <v>12</v>
      </c>
      <c r="X150" s="32">
        <f t="array" ref="X150">IF($C$150="","",IFERROR(MAX(IF((ROW(مسودة!$C$140:$C$169)=SMALL(IF((ROW(مسودة!$C$140:$C$169)*(مسودة!$C$140:$C$169=$C$150)),ROW(مسودة!$C$140:$C$169)),ROW()-ROW(X150)+1)),مسودة!X140:'مسودة'!X$169)),0))</f>
        <v>30</v>
      </c>
      <c r="Y150" s="32">
        <f t="array" ref="Y150">IF($C$150="","",IFERROR(MAX(IF((ROW(مسودة!$C$140:$C$169)=SMALL(IF((ROW(مسودة!$C$140:$C$169)*(مسودة!$C$140:$C$169=$C$150)),ROW(مسودة!$C$140:$C$169)),ROW()-ROW(Y150)+1)),مسودة!Y140:'مسودة'!Y$169)),0))</f>
        <v>5</v>
      </c>
      <c r="Z150" s="32">
        <f t="array" ref="Z150">IF($C$150="","",IFERROR(MAX(IF((ROW(مسودة!$C$140:$C$169)=SMALL(IF((ROW(مسودة!$C$140:$C$169)*(مسودة!$C$140:$C$169=$C$150)),ROW(مسودة!$C$140:$C$169)),ROW()-ROW(Z150)+1)),مسودة!Z140:'مسودة'!Z$169)),0))</f>
        <v>9</v>
      </c>
      <c r="AA150" s="32">
        <f t="array" ref="AA150">IF($C$150="","",IFERROR(MAX(IF((ROW(مسودة!$C$140:$C$169)=SMALL(IF((ROW(مسودة!$C$140:$C$169)*(مسودة!$C$140:$C$169=$C$150)),ROW(مسودة!$C$140:$C$169)),ROW()-ROW(AA150)+1)),مسودة!AA140:'مسودة'!AA$169)),0))</f>
        <v>14</v>
      </c>
      <c r="AB150" s="32">
        <f t="array" ref="AB150">IF($C$150="","",IFERROR(MAX(IF((ROW(مسودة!$C$140:$C$169)=SMALL(IF((ROW(مسودة!$C$140:$C$169)*(مسودة!$C$140:$C$169=$C$150)),ROW(مسودة!$C$140:$C$169)),ROW()-ROW(AB150)+1)),مسودة!AB140:'مسودة'!AB$169)),0))</f>
        <v>12</v>
      </c>
      <c r="AC150" s="32">
        <f t="array" ref="AC150">IF($C$150="","",IFERROR(MAX(IF((ROW(مسودة!$C$140:$C$169)=SMALL(IF((ROW(مسودة!$C$140:$C$169)*(مسودة!$C$140:$C$169=$C$150)),ROW(مسودة!$C$140:$C$169)),ROW()-ROW(AC150)+1)),مسودة!AC140:'مسودة'!AC$169)),0))</f>
        <v>14</v>
      </c>
      <c r="AD150" s="32">
        <f t="array" ref="AD150">IF($C$150="","",IFERROR(MAX(IF((ROW(مسودة!$C$140:$C$169)=SMALL(IF((ROW(مسودة!$C$140:$C$169)*(مسودة!$C$140:$C$169=$C$150)),ROW(مسودة!$C$140:$C$169)),ROW()-ROW(AD150)+1)),مسودة!AD140:'مسودة'!AD$169)),0))</f>
        <v>26</v>
      </c>
      <c r="AE150" s="32">
        <f t="array" ref="AE150">IF($C$150="","",IFERROR(MAX(IF((ROW(مسودة!$C$140:$C$169)=SMALL(IF((ROW(مسودة!$C$140:$C$169)*(مسودة!$C$140:$C$169=$C$150)),ROW(مسودة!$C$140:$C$169)),ROW()-ROW(AE150)+1)),مسودة!AE140:'مسودة'!AE$169)),0))</f>
        <v>4</v>
      </c>
      <c r="AF150" s="32">
        <f t="array" ref="AF150">IF($C$150="","",IFERROR(MAX(IF((ROW(مسودة!$C$140:$C$169)=SMALL(IF((ROW(مسودة!$C$140:$C$169)*(مسودة!$C$140:$C$169=$C$150)),ROW(مسودة!$C$140:$C$169)),ROW()-ROW(AF150)+1)),مسودة!AF140:'مسودة'!AF$169)),0))</f>
        <v>5</v>
      </c>
      <c r="AG150" s="32">
        <f t="array" ref="AG150">IF($C$150="","",IFERROR(MAX(IF((ROW(مسودة!$C$140:$C$169)=SMALL(IF((ROW(مسودة!$C$140:$C$169)*(مسودة!$C$140:$C$169=$C$150)),ROW(مسودة!$C$140:$C$169)),ROW()-ROW(AG150)+1)),مسودة!AG140:'مسودة'!AG$169)),0))</f>
        <v>9</v>
      </c>
      <c r="AH150" s="32">
        <f t="array" ref="AH150">IF($C$150="","",IFERROR(MAX(IF((ROW(مسودة!$C$140:$C$169)=SMALL(IF((ROW(مسودة!$C$140:$C$169)*(مسودة!$C$140:$C$169=$C$150)),ROW(مسودة!$C$140:$C$169)),ROW()-ROW(AH150)+1)),مسودة!AH140:'مسودة'!AH$169)),0))</f>
        <v>6</v>
      </c>
      <c r="AI150" s="32">
        <f t="array" ref="AI150">IF($C$150="","",IFERROR(MAX(IF((ROW(مسودة!$C$140:$C$169)=SMALL(IF((ROW(مسودة!$C$140:$C$169)*(مسودة!$C$140:$C$169=$C$150)),ROW(مسودة!$C$140:$C$169)),ROW()-ROW(AI150)+1)),مسودة!AI140:'مسودة'!AI$169)),0))</f>
        <v>10</v>
      </c>
      <c r="AJ150" s="32">
        <f t="array" ref="AJ150">IF($C$150="","",IFERROR(MAX(IF((ROW(مسودة!$C$140:$C$169)=SMALL(IF((ROW(مسودة!$C$140:$C$169)*(مسودة!$C$140:$C$169=$C$150)),ROW(مسودة!$C$140:$C$169)),ROW()-ROW(AJ150)+1)),مسودة!AJ140:'مسودة'!AJ$169)),0))</f>
        <v>16</v>
      </c>
      <c r="AK150" s="32">
        <f t="array" ref="AK150">IF($C$150="","",IFERROR(MAX(IF((ROW(مسودة!$C$140:$C$169)=SMALL(IF((ROW(مسودة!$C$140:$C$169)*(مسودة!$C$140:$C$169=$C$150)),ROW(مسودة!$C$140:$C$169)),ROW()-ROW(AK150)+1)),مسودة!AK140:'مسودة'!AK$169)),0))</f>
        <v>5</v>
      </c>
      <c r="AL150" s="32">
        <f t="array" ref="AL150">IF($C$150="","",IFERROR(MAX(IF((ROW(مسودة!$C$140:$C$169)=SMALL(IF((ROW(مسودة!$C$140:$C$169)*(مسودة!$C$140:$C$169=$C$150)),ROW(مسودة!$C$140:$C$169)),ROW()-ROW(AL150)+1)),مسودة!AL140:'مسودة'!AL$169)),0))</f>
        <v>2</v>
      </c>
      <c r="AM150" s="32">
        <f t="array" ref="AM150">IF($C$150="","",IFERROR(MAX(IF((ROW(مسودة!$C$140:$C$169)=SMALL(IF((ROW(مسودة!$C$140:$C$169)*(مسودة!$C$140:$C$169=$C$150)),ROW(مسودة!$C$140:$C$169)),ROW()-ROW(AM150)+1)),مسودة!AM140:'مسودة'!AM$169)),0))</f>
        <v>7</v>
      </c>
      <c r="AN150" s="54"/>
      <c r="AO150" s="54"/>
      <c r="AP150" s="54"/>
      <c r="AQ150" s="98"/>
      <c r="AR150" s="99"/>
      <c r="AS150" s="98"/>
      <c r="AT150" s="99"/>
      <c r="AU150" s="95" t="str">
        <f>IFERROR(LOOKUP(2,1/((مسودة!$C$140:$C$169=C150)*(مسودة!$F$140:$F$169=F150)),مسودة!$AV$140:$AV$169),"")</f>
        <v>له دور ثانٍ في : عربي،إنجليزي، رياضيات،فيزياء ،تاريخ ،جغرافيا،</v>
      </c>
    </row>
    <row r="151" spans="2:47" ht="28.5" customHeight="1" thickBot="1">
      <c r="B151" s="40"/>
      <c r="C151" s="91"/>
      <c r="D151" s="43"/>
      <c r="E151" s="43"/>
      <c r="F151" s="11" t="s">
        <v>31</v>
      </c>
      <c r="G151" s="32">
        <f t="array" ref="G151">IF($C$150="","",IFERROR(MAX(IF((ROW(مسودة!$C$140:$C$169)=SMALL(IF((ROW(مسودة!$C$140:$C$169)*(مسودة!$C$140:$C$169=$C$150)),ROW(مسودة!$C$140:$C$169)),ROW()-ROW(G151)+1)),مسودة!G141:'مسودة'!G$169)),0))</f>
        <v>19</v>
      </c>
      <c r="H151" s="32">
        <f t="array" ref="H151">IF($C$150="","",IFERROR(MAX(IF((ROW(مسودة!$C$140:$C$169)=SMALL(IF((ROW(مسودة!$C$140:$C$169)*(مسودة!$C$140:$C$169=$C$150)),ROW(مسودة!$C$140:$C$169)),ROW()-ROW(H151)+1)),مسودة!H141:'مسودة'!H$169)),0))</f>
        <v>16</v>
      </c>
      <c r="I151" s="32">
        <f t="array" ref="I151">IF($C$150="","",IFERROR(MAX(IF((ROW(مسودة!$C$140:$C$169)=SMALL(IF((ROW(مسودة!$C$140:$C$169)*(مسودة!$C$140:$C$169=$C$150)),ROW(مسودة!$C$140:$C$169)),ROW()-ROW(I151)+1)),مسودة!I141:'مسودة'!I$169)),0))</f>
        <v>35</v>
      </c>
      <c r="J151" s="32">
        <f t="array" ref="J151">IF($C$150="","",IFERROR(MAX(IF((ROW(مسودة!$C$140:$C$169)=SMALL(IF((ROW(مسودة!$C$140:$C$169)*(مسودة!$C$140:$C$169=$C$150)),ROW(مسودة!$C$140:$C$169)),ROW()-ROW(J151)+1)),مسودة!J141:'مسودة'!J$169)),0))</f>
        <v>18</v>
      </c>
      <c r="K151" s="32">
        <f t="array" ref="K151">IF($C$150="","",IFERROR(MAX(IF((ROW(مسودة!$C$140:$C$169)=SMALL(IF((ROW(مسودة!$C$140:$C$169)*(مسودة!$C$140:$C$169=$C$150)),ROW(مسودة!$C$140:$C$169)),ROW()-ROW(K151)+1)),مسودة!K141:'مسودة'!K$169)),0))</f>
        <v>22</v>
      </c>
      <c r="L151" s="32">
        <f t="array" ref="L151">IF($C$150="","",IFERROR(MAX(IF((ROW(مسودة!$C$140:$C$169)=SMALL(IF((ROW(مسودة!$C$140:$C$169)*(مسودة!$C$140:$C$169=$C$150)),ROW(مسودة!$C$140:$C$169)),ROW()-ROW(L151)+1)),مسودة!L141:'مسودة'!L$169)),0))</f>
        <v>40</v>
      </c>
      <c r="M151" s="32">
        <f t="array" ref="M151">IF($C$150="","",IFERROR(MAX(IF((ROW(مسودة!$C$140:$C$169)=SMALL(IF((ROW(مسودة!$C$140:$C$169)*(مسودة!$C$140:$C$169=$C$150)),ROW(مسودة!$C$140:$C$169)),ROW()-ROW(M151)+1)),مسودة!M141:'مسودة'!M$169)),0))</f>
        <v>15</v>
      </c>
      <c r="N151" s="32">
        <f t="array" ref="N151">IF($C$150="","",IFERROR(MAX(IF((ROW(مسودة!$C$140:$C$169)=SMALL(IF((ROW(مسودة!$C$140:$C$169)*(مسودة!$C$140:$C$169=$C$150)),ROW(مسودة!$C$140:$C$169)),ROW()-ROW(N151)+1)),مسودة!N141:'مسودة'!N$169)),0))</f>
        <v>2</v>
      </c>
      <c r="O151" s="32">
        <f t="array" ref="O151">IF($C$150="","",IFERROR(MAX(IF((ROW(مسودة!$C$140:$C$169)=SMALL(IF((ROW(مسودة!$C$140:$C$169)*(مسودة!$C$140:$C$169=$C$150)),ROW(مسودة!$C$140:$C$169)),ROW()-ROW(O151)+1)),مسودة!O141:'مسودة'!O$169)),0))</f>
        <v>17</v>
      </c>
      <c r="P151" s="32">
        <f t="array" ref="P151">IF($C$150="","",IFERROR(MAX(IF((ROW(مسودة!$C$140:$C$169)=SMALL(IF((ROW(مسودة!$C$140:$C$169)*(مسودة!$C$140:$C$169=$C$150)),ROW(مسودة!$C$140:$C$169)),ROW()-ROW(P151)+1)),مسودة!P141:'مسودة'!P$169)),0))</f>
        <v>14</v>
      </c>
      <c r="Q151" s="32">
        <f t="array" ref="Q151">IF($C$150="","",IFERROR(MAX(IF((ROW(مسودة!$C$140:$C$169)=SMALL(IF((ROW(مسودة!$C$140:$C$169)*(مسودة!$C$140:$C$169=$C$150)),ROW(مسودة!$C$140:$C$169)),ROW()-ROW(Q151)+1)),مسودة!Q141:'مسودة'!Q$169)),0))</f>
        <v>18</v>
      </c>
      <c r="R151" s="32">
        <f t="array" ref="R151">IF($C$150="","",IFERROR(MAX(IF((ROW(مسودة!$C$140:$C$169)=SMALL(IF((ROW(مسودة!$C$140:$C$169)*(مسودة!$C$140:$C$169=$C$150)),ROW(مسودة!$C$140:$C$169)),ROW()-ROW(R151)+1)),مسودة!R141:'مسودة'!R$169)),0))</f>
        <v>32</v>
      </c>
      <c r="S151" s="32">
        <f t="array" ref="S151">IF($C$150="","",IFERROR(MAX(IF((ROW(مسودة!$C$140:$C$169)=SMALL(IF((ROW(مسودة!$C$140:$C$169)*(مسودة!$C$140:$C$169=$C$150)),ROW(مسودة!$C$140:$C$169)),ROW()-ROW(S151)+1)),مسودة!S141:'مسودة'!S$169)),0))</f>
        <v>15</v>
      </c>
      <c r="T151" s="32">
        <f t="array" ref="T151">IF($C$150="","",IFERROR(MAX(IF((ROW(مسودة!$C$140:$C$169)=SMALL(IF((ROW(مسودة!$C$140:$C$169)*(مسودة!$C$140:$C$169=$C$150)),ROW(مسودة!$C$140:$C$169)),ROW()-ROW(T151)+1)),مسودة!T141:'مسودة'!T$169)),0))</f>
        <v>13</v>
      </c>
      <c r="U151" s="32">
        <f t="array" ref="U151">IF($C$150="","",IFERROR(MAX(IF((ROW(مسودة!$C$140:$C$169)=SMALL(IF((ROW(مسودة!$C$140:$C$169)*(مسودة!$C$140:$C$169=$C$150)),ROW(مسودة!$C$140:$C$169)),ROW()-ROW(U151)+1)),مسودة!U141:'مسودة'!U$169)),0))</f>
        <v>28</v>
      </c>
      <c r="V151" s="32">
        <f t="array" ref="V151">IF($C$150="","",IFERROR(MAX(IF((ROW(مسودة!$C$140:$C$169)=SMALL(IF((ROW(مسودة!$C$140:$C$169)*(مسودة!$C$140:$C$169=$C$150)),ROW(مسودة!$C$140:$C$169)),ROW()-ROW(V151)+1)),مسودة!V141:'مسودة'!V$169)),0))</f>
        <v>16</v>
      </c>
      <c r="W151" s="32">
        <f t="array" ref="W151">IF($C$150="","",IFERROR(MAX(IF((ROW(مسودة!$C$140:$C$169)=SMALL(IF((ROW(مسودة!$C$140:$C$169)*(مسودة!$C$140:$C$169=$C$150)),ROW(مسودة!$C$140:$C$169)),ROW()-ROW(W151)+1)),مسودة!W141:'مسودة'!W$169)),0))</f>
        <v>17</v>
      </c>
      <c r="X151" s="32">
        <f t="array" ref="X151">IF($C$150="","",IFERROR(MAX(IF((ROW(مسودة!$C$140:$C$169)=SMALL(IF((ROW(مسودة!$C$140:$C$169)*(مسودة!$C$140:$C$169=$C$150)),ROW(مسودة!$C$140:$C$169)),ROW()-ROW(X151)+1)),مسودة!X141:'مسودة'!X$169)),0))</f>
        <v>33</v>
      </c>
      <c r="Y151" s="32">
        <f t="array" ref="Y151">IF($C$150="","",IFERROR(MAX(IF((ROW(مسودة!$C$140:$C$169)=SMALL(IF((ROW(مسودة!$C$140:$C$169)*(مسودة!$C$140:$C$169=$C$150)),ROW(مسودة!$C$140:$C$169)),ROW()-ROW(Y151)+1)),مسودة!Y141:'مسودة'!Y$169)),0))</f>
        <v>1</v>
      </c>
      <c r="Z151" s="32">
        <f t="array" ref="Z151">IF($C$150="","",IFERROR(MAX(IF((ROW(مسودة!$C$140:$C$169)=SMALL(IF((ROW(مسودة!$C$140:$C$169)*(مسودة!$C$140:$C$169=$C$150)),ROW(مسودة!$C$140:$C$169)),ROW()-ROW(Z151)+1)),مسودة!Z141:'مسودة'!Z$169)),0))</f>
        <v>25</v>
      </c>
      <c r="AA151" s="32">
        <f t="array" ref="AA151">IF($C$150="","",IFERROR(MAX(IF((ROW(مسودة!$C$140:$C$169)=SMALL(IF((ROW(مسودة!$C$140:$C$169)*(مسودة!$C$140:$C$169=$C$150)),ROW(مسودة!$C$140:$C$169)),ROW()-ROW(AA151)+1)),مسودة!AA141:'مسودة'!AA$169)),0))</f>
        <v>26</v>
      </c>
      <c r="AB151" s="32">
        <f t="array" ref="AB151">IF($C$150="","",IFERROR(MAX(IF((ROW(مسودة!$C$140:$C$169)=SMALL(IF((ROW(مسودة!$C$140:$C$169)*(مسودة!$C$140:$C$169=$C$150)),ROW(مسودة!$C$140:$C$169)),ROW()-ROW(AB151)+1)),مسودة!AB141:'مسودة'!AB$169)),0))</f>
        <v>7</v>
      </c>
      <c r="AC151" s="32">
        <f t="array" ref="AC151">IF($C$150="","",IFERROR(MAX(IF((ROW(مسودة!$C$140:$C$169)=SMALL(IF((ROW(مسودة!$C$140:$C$169)*(مسودة!$C$140:$C$169=$C$150)),ROW(مسودة!$C$140:$C$169)),ROW()-ROW(AC151)+1)),مسودة!AC141:'مسودة'!AC$169)),0))</f>
        <v>8</v>
      </c>
      <c r="AD151" s="32">
        <f t="array" ref="AD151">IF($C$150="","",IFERROR(MAX(IF((ROW(مسودة!$C$140:$C$169)=SMALL(IF((ROW(مسودة!$C$140:$C$169)*(مسودة!$C$140:$C$169=$C$150)),ROW(مسودة!$C$140:$C$169)),ROW()-ROW(AD151)+1)),مسودة!AD141:'مسودة'!AD$169)),0))</f>
        <v>15</v>
      </c>
      <c r="AE151" s="32">
        <f t="array" ref="AE151">IF($C$150="","",IFERROR(MAX(IF((ROW(مسودة!$C$140:$C$169)=SMALL(IF((ROW(مسودة!$C$140:$C$169)*(مسودة!$C$140:$C$169=$C$150)),ROW(مسودة!$C$140:$C$169)),ROW()-ROW(AE151)+1)),مسودة!AE141:'مسودة'!AE$169)),0))</f>
        <v>4</v>
      </c>
      <c r="AF151" s="32">
        <f t="array" ref="AF151">IF($C$150="","",IFERROR(MAX(IF((ROW(مسودة!$C$140:$C$169)=SMALL(IF((ROW(مسودة!$C$140:$C$169)*(مسودة!$C$140:$C$169=$C$150)),ROW(مسودة!$C$140:$C$169)),ROW()-ROW(AF151)+1)),مسودة!AF141:'مسودة'!AF$169)),0))</f>
        <v>3</v>
      </c>
      <c r="AG151" s="32">
        <f t="array" ref="AG151">IF($C$150="","",IFERROR(MAX(IF((ROW(مسودة!$C$140:$C$169)=SMALL(IF((ROW(مسودة!$C$140:$C$169)*(مسودة!$C$140:$C$169=$C$150)),ROW(مسودة!$C$140:$C$169)),ROW()-ROW(AG151)+1)),مسودة!AG141:'مسودة'!AG$169)),0))</f>
        <v>7</v>
      </c>
      <c r="AH151" s="32">
        <f t="array" ref="AH151">IF($C$150="","",IFERROR(MAX(IF((ROW(مسودة!$C$140:$C$169)=SMALL(IF((ROW(مسودة!$C$140:$C$169)*(مسودة!$C$140:$C$169=$C$150)),ROW(مسودة!$C$140:$C$169)),ROW()-ROW(AH151)+1)),مسودة!AH141:'مسودة'!AH$169)),0))</f>
        <v>6</v>
      </c>
      <c r="AI151" s="32">
        <f t="array" ref="AI151">IF($C$150="","",IFERROR(MAX(IF((ROW(مسودة!$C$140:$C$169)=SMALL(IF((ROW(مسودة!$C$140:$C$169)*(مسودة!$C$140:$C$169=$C$150)),ROW(مسودة!$C$140:$C$169)),ROW()-ROW(AI151)+1)),مسودة!AI141:'مسودة'!AI$169)),0))</f>
        <v>4</v>
      </c>
      <c r="AJ151" s="32">
        <f t="array" ref="AJ151">IF($C$150="","",IFERROR(MAX(IF((ROW(مسودة!$C$140:$C$169)=SMALL(IF((ROW(مسودة!$C$140:$C$169)*(مسودة!$C$140:$C$169=$C$150)),ROW(مسودة!$C$140:$C$169)),ROW()-ROW(AJ151)+1)),مسودة!AJ141:'مسودة'!AJ$169)),0))</f>
        <v>10</v>
      </c>
      <c r="AK151" s="32">
        <f t="array" ref="AK151">IF($C$150="","",IFERROR(MAX(IF((ROW(مسودة!$C$140:$C$169)=SMALL(IF((ROW(مسودة!$C$140:$C$169)*(مسودة!$C$140:$C$169=$C$150)),ROW(مسودة!$C$140:$C$169)),ROW()-ROW(AK151)+1)),مسودة!AK141:'مسودة'!AK$169)),0))</f>
        <v>3</v>
      </c>
      <c r="AL151" s="32">
        <f t="array" ref="AL151">IF($C$150="","",IFERROR(MAX(IF((ROW(مسودة!$C$140:$C$169)=SMALL(IF((ROW(مسودة!$C$140:$C$169)*(مسودة!$C$140:$C$169=$C$150)),ROW(مسودة!$C$140:$C$169)),ROW()-ROW(AL151)+1)),مسودة!AL141:'مسودة'!AL$169)),0))</f>
        <v>10</v>
      </c>
      <c r="AM151" s="32">
        <f t="array" ref="AM151">IF($C$150="","",IFERROR(MAX(IF((ROW(مسودة!$C$140:$C$169)=SMALL(IF((ROW(مسودة!$C$140:$C$169)*(مسودة!$C$140:$C$169=$C$150)),ROW(مسودة!$C$140:$C$169)),ROW()-ROW(AM151)+1)),مسودة!AM141:'مسودة'!AM$169)),0))</f>
        <v>13</v>
      </c>
      <c r="AN151" s="48"/>
      <c r="AO151" s="48"/>
      <c r="AP151" s="48"/>
      <c r="AQ151" s="100"/>
      <c r="AR151" s="101"/>
      <c r="AS151" s="100"/>
      <c r="AT151" s="101"/>
      <c r="AU151" s="96"/>
    </row>
    <row r="152" spans="2:47" ht="28.5" customHeight="1" thickBot="1">
      <c r="B152" s="40"/>
      <c r="C152" s="85"/>
      <c r="D152" s="43"/>
      <c r="E152" s="43"/>
      <c r="F152" s="14" t="s">
        <v>32</v>
      </c>
      <c r="G152" s="32">
        <f t="array" ref="G152">IF($C$150="","",IFERROR(MAX(IF((ROW(مسودة!$C$140:$C$169)=SMALL(IF((ROW(مسودة!$C$140:$C$169)*(مسودة!$C$140:$C$169=$C$150)),ROW(مسودة!$C$140:$C$169)),ROW()-ROW(G152)+1)),مسودة!G142:'مسودة'!G$169)),0))</f>
        <v>27</v>
      </c>
      <c r="H152" s="32">
        <f t="array" ref="H152">IF($C$150="","",IFERROR(MAX(IF((ROW(مسودة!$C$140:$C$169)=SMALL(IF((ROW(مسودة!$C$140:$C$169)*(مسودة!$C$140:$C$169=$C$150)),ROW(مسودة!$C$140:$C$169)),ROW()-ROW(H152)+1)),مسودة!H142:'مسودة'!H$169)),0))</f>
        <v>28</v>
      </c>
      <c r="I152" s="32">
        <f t="array" ref="I152">IF($C$150="","",IFERROR(MAX(IF((ROW(مسودة!$C$140:$C$169)=SMALL(IF((ROW(مسودة!$C$140:$C$169)*(مسودة!$C$140:$C$169=$C$150)),ROW(مسودة!$C$140:$C$169)),ROW()-ROW(I152)+1)),مسودة!I142:'مسودة'!I$169)),0))</f>
        <v>0</v>
      </c>
      <c r="J152" s="32">
        <f t="array" ref="J152">IF($C$150="","",IFERROR(MAX(IF((ROW(مسودة!$C$140:$C$169)=SMALL(IF((ROW(مسودة!$C$140:$C$169)*(مسودة!$C$140:$C$169=$C$150)),ROW(مسودة!$C$140:$C$169)),ROW()-ROW(J152)+1)),مسودة!J142:'مسودة'!J$169)),0))</f>
        <v>27</v>
      </c>
      <c r="K152" s="32">
        <f t="array" ref="K152">IF($C$150="","",IFERROR(MAX(IF((ROW(مسودة!$C$140:$C$169)=SMALL(IF((ROW(مسودة!$C$140:$C$169)*(مسودة!$C$140:$C$169=$C$150)),ROW(مسودة!$C$140:$C$169)),ROW()-ROW(K152)+1)),مسودة!K142:'مسودة'!K$169)),0))</f>
        <v>27</v>
      </c>
      <c r="L152" s="32">
        <f t="array" ref="L152">IF($C$150="","",IFERROR(MAX(IF((ROW(مسودة!$C$140:$C$169)=SMALL(IF((ROW(مسودة!$C$140:$C$169)*(مسودة!$C$140:$C$169=$C$150)),ROW(مسودة!$C$140:$C$169)),ROW()-ROW(L152)+1)),مسودة!L142:'مسودة'!L$169)),0))</f>
        <v>0</v>
      </c>
      <c r="M152" s="32">
        <f t="array" ref="M152">IF($C$150="","",IFERROR(MAX(IF((ROW(مسودة!$C$140:$C$169)=SMALL(IF((ROW(مسودة!$C$140:$C$169)*(مسودة!$C$140:$C$169=$C$150)),ROW(مسودة!$C$140:$C$169)),ROW()-ROW(M152)+1)),مسودة!M142:'مسودة'!M$169)),0))</f>
        <v>32</v>
      </c>
      <c r="N152" s="32">
        <f t="array" ref="N152">IF($C$150="","",IFERROR(MAX(IF((ROW(مسودة!$C$140:$C$169)=SMALL(IF((ROW(مسودة!$C$140:$C$169)*(مسودة!$C$140:$C$169=$C$150)),ROW(مسودة!$C$140:$C$169)),ROW()-ROW(N152)+1)),مسودة!N142:'مسودة'!N$169)),0))</f>
        <v>2</v>
      </c>
      <c r="O152" s="32">
        <f t="array" ref="O152">IF($C$150="","",IFERROR(MAX(IF((ROW(مسودة!$C$140:$C$169)=SMALL(IF((ROW(مسودة!$C$140:$C$169)*(مسودة!$C$140:$C$169=$C$150)),ROW(مسودة!$C$140:$C$169)),ROW()-ROW(O152)+1)),مسودة!O142:'مسودة'!O$169)),0))</f>
        <v>0</v>
      </c>
      <c r="P152" s="32">
        <f t="array" ref="P152">IF($C$150="","",IFERROR(MAX(IF((ROW(مسودة!$C$140:$C$169)=SMALL(IF((ROW(مسودة!$C$140:$C$169)*(مسودة!$C$140:$C$169=$C$150)),ROW(مسودة!$C$140:$C$169)),ROW()-ROW(P152)+1)),مسودة!P142:'مسودة'!P$169)),0))</f>
        <v>25</v>
      </c>
      <c r="Q152" s="32">
        <f t="array" ref="Q152">IF($C$150="","",IFERROR(MAX(IF((ROW(مسودة!$C$140:$C$169)=SMALL(IF((ROW(مسودة!$C$140:$C$169)*(مسودة!$C$140:$C$169=$C$150)),ROW(مسودة!$C$140:$C$169)),ROW()-ROW(Q152)+1)),مسودة!Q142:'مسودة'!Q$169)),0))</f>
        <v>26</v>
      </c>
      <c r="R152" s="32">
        <f t="array" ref="R152">IF($C$150="","",IFERROR(MAX(IF((ROW(مسودة!$C$140:$C$169)=SMALL(IF((ROW(مسودة!$C$140:$C$169)*(مسودة!$C$140:$C$169=$C$150)),ROW(مسودة!$C$140:$C$169)),ROW()-ROW(R152)+1)),مسودة!R142:'مسودة'!R$169)),0))</f>
        <v>0</v>
      </c>
      <c r="S152" s="32">
        <f t="array" ref="S152">IF($C$150="","",IFERROR(MAX(IF((ROW(مسودة!$C$140:$C$169)=SMALL(IF((ROW(مسودة!$C$140:$C$169)*(مسودة!$C$140:$C$169=$C$150)),ROW(مسودة!$C$140:$C$169)),ROW()-ROW(S152)+1)),مسودة!S142:'مسودة'!S$169)),0))</f>
        <v>27</v>
      </c>
      <c r="T152" s="32">
        <f t="array" ref="T152">IF($C$150="","",IFERROR(MAX(IF((ROW(مسودة!$C$140:$C$169)=SMALL(IF((ROW(مسودة!$C$140:$C$169)*(مسودة!$C$140:$C$169=$C$150)),ROW(مسودة!$C$140:$C$169)),ROW()-ROW(T152)+1)),مسودة!T142:'مسودة'!T$169)),0))</f>
        <v>33</v>
      </c>
      <c r="U152" s="32">
        <f t="array" ref="U152">IF($C$150="","",IFERROR(MAX(IF((ROW(مسودة!$C$140:$C$169)=SMALL(IF((ROW(مسودة!$C$140:$C$169)*(مسودة!$C$140:$C$169=$C$150)),ROW(مسودة!$C$140:$C$169)),ROW()-ROW(U152)+1)),مسودة!U142:'مسودة'!U$169)),0))</f>
        <v>60</v>
      </c>
      <c r="V152" s="32">
        <f t="array" ref="V152">IF($C$150="","",IFERROR(MAX(IF((ROW(مسودة!$C$140:$C$169)=SMALL(IF((ROW(مسودة!$C$140:$C$169)*(مسودة!$C$140:$C$169=$C$150)),ROW(مسودة!$C$140:$C$169)),ROW()-ROW(V152)+1)),مسودة!V142:'مسودة'!V$169)),0))</f>
        <v>34</v>
      </c>
      <c r="W152" s="32">
        <f t="array" ref="W152">IF($C$150="","",IFERROR(MAX(IF((ROW(مسودة!$C$140:$C$169)=SMALL(IF((ROW(مسودة!$C$140:$C$169)*(مسودة!$C$140:$C$169=$C$150)),ROW(مسودة!$C$140:$C$169)),ROW()-ROW(W152)+1)),مسودة!W142:'مسودة'!W$169)),0))</f>
        <v>29</v>
      </c>
      <c r="X152" s="32">
        <f t="array" ref="X152">IF($C$150="","",IFERROR(MAX(IF((ROW(مسودة!$C$140:$C$169)=SMALL(IF((ROW(مسودة!$C$140:$C$169)*(مسودة!$C$140:$C$169=$C$150)),ROW(مسودة!$C$140:$C$169)),ROW()-ROW(X152)+1)),مسودة!X142:'مسودة'!X$169)),0))</f>
        <v>63</v>
      </c>
      <c r="Y152" s="32">
        <f t="array" ref="Y152">IF($C$150="","",IFERROR(MAX(IF((ROW(مسودة!$C$140:$C$169)=SMALL(IF((ROW(مسودة!$C$140:$C$169)*(مسودة!$C$140:$C$169=$C$150)),ROW(مسودة!$C$140:$C$169)),ROW()-ROW(Y152)+1)),مسودة!Y142:'مسودة'!Y$169)),0))</f>
        <v>6</v>
      </c>
      <c r="Z152" s="32">
        <f t="array" ref="Z152">IF($C$150="","",IFERROR(MAX(IF((ROW(مسودة!$C$140:$C$169)=SMALL(IF((ROW(مسودة!$C$140:$C$169)*(مسودة!$C$140:$C$169=$C$150)),ROW(مسودة!$C$140:$C$169)),ROW()-ROW(Z152)+1)),مسودة!Z142:'مسودة'!Z$169)),0))</f>
        <v>34</v>
      </c>
      <c r="AA152" s="32">
        <f t="array" ref="AA152">IF($C$150="","",IFERROR(MAX(IF((ROW(مسودة!$C$140:$C$169)=SMALL(IF((ROW(مسودة!$C$140:$C$169)*(مسودة!$C$140:$C$169=$C$150)),ROW(مسودة!$C$140:$C$169)),ROW()-ROW(AA152)+1)),مسودة!AA142:'مسودة'!AA$169)),0))</f>
        <v>40</v>
      </c>
      <c r="AB152" s="32">
        <f t="array" ref="AB152">IF($C$150="","",IFERROR(MAX(IF((ROW(مسودة!$C$140:$C$169)=SMALL(IF((ROW(مسودة!$C$140:$C$169)*(مسودة!$C$140:$C$169=$C$150)),ROW(مسودة!$C$140:$C$169)),ROW()-ROW(AB152)+1)),مسودة!AB142:'مسودة'!AB$169)),0))</f>
        <v>19</v>
      </c>
      <c r="AC152" s="32">
        <f t="array" ref="AC152">IF($C$150="","",IFERROR(MAX(IF((ROW(مسودة!$C$140:$C$169)=SMALL(IF((ROW(مسودة!$C$140:$C$169)*(مسودة!$C$140:$C$169=$C$150)),ROW(مسودة!$C$140:$C$169)),ROW()-ROW(AC152)+1)),مسودة!AC142:'مسودة'!AC$169)),0))</f>
        <v>22</v>
      </c>
      <c r="AD152" s="32">
        <f t="array" ref="AD152">IF($C$150="","",IFERROR(MAX(IF((ROW(مسودة!$C$140:$C$169)=SMALL(IF((ROW(مسودة!$C$140:$C$169)*(مسودة!$C$140:$C$169=$C$150)),ROW(مسودة!$C$140:$C$169)),ROW()-ROW(AD152)+1)),مسودة!AD142:'مسودة'!AD$169)),0))</f>
        <v>41</v>
      </c>
      <c r="AE152" s="32">
        <f t="array" ref="AE152">IF($C$150="","",IFERROR(MAX(IF((ROW(مسودة!$C$140:$C$169)=SMALL(IF((ROW(مسودة!$C$140:$C$169)*(مسودة!$C$140:$C$169=$C$150)),ROW(مسودة!$C$140:$C$169)),ROW()-ROW(AE152)+1)),مسودة!AE142:'مسودة'!AE$169)),0))</f>
        <v>8</v>
      </c>
      <c r="AF152" s="32">
        <f t="array" ref="AF152">IF($C$150="","",IFERROR(MAX(IF((ROW(مسودة!$C$140:$C$169)=SMALL(IF((ROW(مسودة!$C$140:$C$169)*(مسودة!$C$140:$C$169=$C$150)),ROW(مسودة!$C$140:$C$169)),ROW()-ROW(AF152)+1)),مسودة!AF142:'مسودة'!AF$169)),0))</f>
        <v>8</v>
      </c>
      <c r="AG152" s="32">
        <f t="array" ref="AG152">IF($C$150="","",IFERROR(MAX(IF((ROW(مسودة!$C$140:$C$169)=SMALL(IF((ROW(مسودة!$C$140:$C$169)*(مسودة!$C$140:$C$169=$C$150)),ROW(مسودة!$C$140:$C$169)),ROW()-ROW(AG152)+1)),مسودة!AG142:'مسودة'!AG$169)),0))</f>
        <v>0</v>
      </c>
      <c r="AH152" s="32">
        <f t="array" ref="AH152">IF($C$150="","",IFERROR(MAX(IF((ROW(مسودة!$C$140:$C$169)=SMALL(IF((ROW(مسودة!$C$140:$C$169)*(مسودة!$C$140:$C$169=$C$150)),ROW(مسودة!$C$140:$C$169)),ROW()-ROW(AH152)+1)),مسودة!AH142:'مسودة'!AH$169)),0))</f>
        <v>12</v>
      </c>
      <c r="AI152" s="32">
        <f t="array" ref="AI152">IF($C$150="","",IFERROR(MAX(IF((ROW(مسودة!$C$140:$C$169)=SMALL(IF((ROW(مسودة!$C$140:$C$169)*(مسودة!$C$140:$C$169=$C$150)),ROW(مسودة!$C$140:$C$169)),ROW()-ROW(AI152)+1)),مسودة!AI142:'مسودة'!AI$169)),0))</f>
        <v>14</v>
      </c>
      <c r="AJ152" s="32">
        <f t="array" ref="AJ152">IF($C$150="","",IFERROR(MAX(IF((ROW(مسودة!$C$140:$C$169)=SMALL(IF((ROW(مسودة!$C$140:$C$169)*(مسودة!$C$140:$C$169=$C$150)),ROW(مسودة!$C$140:$C$169)),ROW()-ROW(AJ152)+1)),مسودة!AJ142:'مسودة'!AJ$169)),0))</f>
        <v>0</v>
      </c>
      <c r="AK152" s="32">
        <f t="array" ref="AK152">IF($C$150="","",IFERROR(MAX(IF((ROW(مسودة!$C$140:$C$169)=SMALL(IF((ROW(مسودة!$C$140:$C$169)*(مسودة!$C$140:$C$169=$C$150)),ROW(مسودة!$C$140:$C$169)),ROW()-ROW(AK152)+1)),مسودة!AK142:'مسودة'!AK$169)),0))</f>
        <v>8</v>
      </c>
      <c r="AL152" s="32">
        <f t="array" ref="AL152">IF($C$150="","",IFERROR(MAX(IF((ROW(مسودة!$C$140:$C$169)=SMALL(IF((ROW(مسودة!$C$140:$C$169)*(مسودة!$C$140:$C$169=$C$150)),ROW(مسودة!$C$140:$C$169)),ROW()-ROW(AL152)+1)),مسودة!AL142:'مسودة'!AL$169)),0))</f>
        <v>12</v>
      </c>
      <c r="AM152" s="32">
        <f t="array" ref="AM152">IF($C$150="","",IFERROR(MAX(IF((ROW(مسودة!$C$140:$C$169)=SMALL(IF((ROW(مسودة!$C$140:$C$169)*(مسودة!$C$140:$C$169=$C$150)),ROW(مسودة!$C$140:$C$169)),ROW()-ROW(AM152)+1)),مسودة!AM142:'مسودة'!AM$169)),0))</f>
        <v>20</v>
      </c>
      <c r="AN152" s="32">
        <f t="array" ref="AN152">IF($C$150="","",IFERROR(MAX(IF((ROW(مسودة!$C$140:$C$169)=SMALL(IF((ROW(مسودة!$C$140:$C$169)*(مسودة!$C$140:$C$169=$C$150)),ROW(مسودة!$C$140:$C$169)),ROW()-ROW(AN152)+1)),مسودة!AN142:AN$169)),0))</f>
        <v>0</v>
      </c>
      <c r="AO152" s="32">
        <f t="array" ref="AO152">IF($C$150="","",IFERROR(MAX(IF((ROW(مسودة!$C$140:$C$169)=SMALL(IF((ROW(مسودة!$C$140:$C$169)*(مسودة!$C$140:$C$169=$C$150)),ROW(مسودة!$C$140:$C$169)),ROW()-ROW(AO152)+1)),مسودة!AO142:AO$169)),0))</f>
        <v>0</v>
      </c>
      <c r="AP152" s="32" t="str">
        <f>IF(AO152&lt;50,"   ",IF(AO152&lt;65,"مقبول",IF(AO152&lt;75,"جيد",IF(AO152&lt;85,"جيدجداً",IF(AO152&lt;=100,"ممتاز","")))))</f>
        <v xml:space="preserve">   </v>
      </c>
      <c r="AQ152" s="102"/>
      <c r="AR152" s="103"/>
      <c r="AS152" s="102"/>
      <c r="AT152" s="103"/>
      <c r="AU152" s="97"/>
    </row>
    <row r="153" spans="2:47" ht="28.5" customHeight="1" thickBot="1">
      <c r="B153" s="40">
        <f t="shared" ref="B153" si="17">B150+1</f>
        <v>34</v>
      </c>
      <c r="C153" s="90">
        <f t="array" ref="C153">IF(ISERROR(INDEX(مسودة!$C$140:$AV$169,SMALL(IF((مسودة!$AU$140:$AU$169="راسب"),ROW(مسودة!$C$140:$AV$169)-MIN(ROW(مسودة!$C$140:$AV$169))+1,""),ROW(A4)),COLUMN(A4))),"",INDEX(مسودة!$C$140:$AV$169,SMALL(IF((مسودة!$AU$140:$AU$169="راسب"),ROW(مسودة!$C$140:$AV$169)-MIN(ROW(مسودة!$C$140:$AV$169))+1,""),ROW(A4)),COLUMN(A4)))</f>
        <v>646</v>
      </c>
      <c r="D153" s="87" t="str">
        <f>IF(C153&lt;&gt;"",VLOOKUP(C153,مسودة!$C$140:$D$169,2,0),"")</f>
        <v xml:space="preserve">احمد  عبد الله </v>
      </c>
      <c r="E153" s="87">
        <f>IF(C153&lt;&gt;"",VLOOKUP(C153,مسودة!$C$140:$E$169,3,0),"")</f>
        <v>248</v>
      </c>
      <c r="F153" s="11" t="s">
        <v>30</v>
      </c>
      <c r="G153" s="32">
        <f t="array" ref="G153">IF($C$153="","",IFERROR(MAX(IF((ROW(مسودة!$C$140:$C$169)=SMALL(IF((ROW(مسودة!$C$140:$C$169)*(مسودة!$C$140:$C$169=$C$153)),ROW(مسودة!$C$140:$C$169)),ROW()-ROW(G153)+1)),مسودة!G140:'مسودة'!G$169)),0))</f>
        <v>16</v>
      </c>
      <c r="H153" s="32">
        <f t="array" ref="H153">IF($C$153="","",IFERROR(MAX(IF((ROW(مسودة!$C$140:$C$169)=SMALL(IF((ROW(مسودة!$C$140:$C$169)*(مسودة!$C$140:$C$169=$C$153)),ROW(مسودة!$C$140:$C$169)),ROW()-ROW(H153)+1)),مسودة!H140:'مسودة'!H$169)),0))</f>
        <v>54</v>
      </c>
      <c r="I153" s="32">
        <f t="array" ref="I153">IF($C$153="","",IFERROR(MAX(IF((ROW(مسودة!$C$140:$C$169)=SMALL(IF((ROW(مسودة!$C$140:$C$169)*(مسودة!$C$140:$C$169=$C$153)),ROW(مسودة!$C$140:$C$169)),ROW()-ROW(I153)+1)),مسودة!I140:'مسودة'!I$169)),0))</f>
        <v>70</v>
      </c>
      <c r="J153" s="32">
        <f t="array" ref="J153">IF($C$153="","",IFERROR(MAX(IF((ROW(مسودة!$C$140:$C$169)=SMALL(IF((ROW(مسودة!$C$140:$C$169)*(مسودة!$C$140:$C$169=$C$153)),ROW(مسودة!$C$140:$C$169)),ROW()-ROW(J153)+1)),مسودة!J140:'مسودة'!J$169)),0))</f>
        <v>26</v>
      </c>
      <c r="K153" s="32">
        <f t="array" ref="K153">IF($C$153="","",IFERROR(MAX(IF((ROW(مسودة!$C$140:$C$169)=SMALL(IF((ROW(مسودة!$C$140:$C$169)*(مسودة!$C$140:$C$169=$C$153)),ROW(مسودة!$C$140:$C$169)),ROW()-ROW(K153)+1)),مسودة!K140:'مسودة'!K$169)),0))</f>
        <v>30</v>
      </c>
      <c r="L153" s="32">
        <f t="array" ref="L153">IF($C$153="","",IFERROR(MAX(IF((ROW(مسودة!$C$140:$C$169)=SMALL(IF((ROW(مسودة!$C$140:$C$169)*(مسودة!$C$140:$C$169=$C$153)),ROW(مسودة!$C$140:$C$169)),ROW()-ROW(L153)+1)),مسودة!L140:'مسودة'!L$169)),0))</f>
        <v>56</v>
      </c>
      <c r="M153" s="32">
        <f t="array" ref="M153">IF($C$153="","",IFERROR(MAX(IF((ROW(مسودة!$C$140:$C$169)=SMALL(IF((ROW(مسودة!$C$140:$C$169)*(مسودة!$C$140:$C$169=$C$153)),ROW(مسودة!$C$140:$C$169)),ROW()-ROW(M153)+1)),مسودة!M140:'مسودة'!M$169)),0))</f>
        <v>16</v>
      </c>
      <c r="N153" s="32">
        <f t="array" ref="N153">IF($C$153="","",IFERROR(MAX(IF((ROW(مسودة!$C$140:$C$169)=SMALL(IF((ROW(مسودة!$C$140:$C$169)*(مسودة!$C$140:$C$169=$C$153)),ROW(مسودة!$C$140:$C$169)),ROW()-ROW(N153)+1)),مسودة!N140:'مسودة'!N$169)),0))</f>
        <v>17</v>
      </c>
      <c r="O153" s="32">
        <f t="array" ref="O153">IF($C$153="","",IFERROR(MAX(IF((ROW(مسودة!$C$140:$C$169)=SMALL(IF((ROW(مسودة!$C$140:$C$169)*(مسودة!$C$140:$C$169=$C$153)),ROW(مسودة!$C$140:$C$169)),ROW()-ROW(O153)+1)),مسودة!O140:'مسودة'!O$169)),0))</f>
        <v>33</v>
      </c>
      <c r="P153" s="32">
        <f t="array" ref="P153">IF($C$153="","",IFERROR(MAX(IF((ROW(مسودة!$C$140:$C$169)=SMALL(IF((ROW(مسودة!$C$140:$C$169)*(مسودة!$C$140:$C$169=$C$153)),ROW(مسودة!$C$140:$C$169)),ROW()-ROW(P153)+1)),مسودة!P140:'مسودة'!P$169)),0))</f>
        <v>18</v>
      </c>
      <c r="Q153" s="32">
        <f t="array" ref="Q153">IF($C$153="","",IFERROR(MAX(IF((ROW(مسودة!$C$140:$C$169)=SMALL(IF((ROW(مسودة!$C$140:$C$169)*(مسودة!$C$140:$C$169=$C$153)),ROW(مسودة!$C$140:$C$169)),ROW()-ROW(Q153)+1)),مسودة!Q140:'مسودة'!Q$169)),0))</f>
        <v>12</v>
      </c>
      <c r="R153" s="32">
        <f t="array" ref="R153">IF($C$153="","",IFERROR(MAX(IF((ROW(مسودة!$C$140:$C$169)=SMALL(IF((ROW(مسودة!$C$140:$C$169)*(مسودة!$C$140:$C$169=$C$153)),ROW(مسودة!$C$140:$C$169)),ROW()-ROW(R153)+1)),مسودة!R140:'مسودة'!R$169)),0))</f>
        <v>30</v>
      </c>
      <c r="S153" s="32">
        <f t="array" ref="S153">IF($C$153="","",IFERROR(MAX(IF((ROW(مسودة!$C$140:$C$169)=SMALL(IF((ROW(مسودة!$C$140:$C$169)*(مسودة!$C$140:$C$169=$C$153)),ROW(مسودة!$C$140:$C$169)),ROW()-ROW(S153)+1)),مسودة!S140:'مسودة'!S$169)),0))</f>
        <v>15</v>
      </c>
      <c r="T153" s="32">
        <f t="array" ref="T153">IF($C$153="","",IFERROR(MAX(IF((ROW(مسودة!$C$140:$C$169)=SMALL(IF((ROW(مسودة!$C$140:$C$169)*(مسودة!$C$140:$C$169=$C$153)),ROW(مسودة!$C$140:$C$169)),ROW()-ROW(T153)+1)),مسودة!T140:'مسودة'!T$169)),0))</f>
        <v>11</v>
      </c>
      <c r="U153" s="32">
        <f t="array" ref="U153">IF($C$153="","",IFERROR(MAX(IF((ROW(مسودة!$C$140:$C$169)=SMALL(IF((ROW(مسودة!$C$140:$C$169)*(مسودة!$C$140:$C$169=$C$153)),ROW(مسودة!$C$140:$C$169)),ROW()-ROW(U153)+1)),مسودة!U140:'مسودة'!U$169)),0))</f>
        <v>26</v>
      </c>
      <c r="V153" s="32">
        <f t="array" ref="V153">IF($C$153="","",IFERROR(MAX(IF((ROW(مسودة!$C$140:$C$169)=SMALL(IF((ROW(مسودة!$C$140:$C$169)*(مسودة!$C$140:$C$169=$C$153)),ROW(مسودة!$C$140:$C$169)),ROW()-ROW(V153)+1)),مسودة!V140:'مسودة'!V$169)),0))</f>
        <v>14</v>
      </c>
      <c r="W153" s="32">
        <f t="array" ref="W153">IF($C$153="","",IFERROR(MAX(IF((ROW(مسودة!$C$140:$C$169)=SMALL(IF((ROW(مسودة!$C$140:$C$169)*(مسودة!$C$140:$C$169=$C$153)),ROW(مسودة!$C$140:$C$169)),ROW()-ROW(W153)+1)),مسودة!W140:'مسودة'!W$169)),0))</f>
        <v>20</v>
      </c>
      <c r="X153" s="32">
        <f t="array" ref="X153">IF($C$153="","",IFERROR(MAX(IF((ROW(مسودة!$C$140:$C$169)=SMALL(IF((ROW(مسودة!$C$140:$C$169)*(مسودة!$C$140:$C$169=$C$153)),ROW(مسودة!$C$140:$C$169)),ROW()-ROW(X153)+1)),مسودة!X140:'مسودة'!X$169)),0))</f>
        <v>34</v>
      </c>
      <c r="Y153" s="32">
        <f t="array" ref="Y153">IF($C$153="","",IFERROR(MAX(IF((ROW(مسودة!$C$140:$C$169)=SMALL(IF((ROW(مسودة!$C$140:$C$169)*(مسودة!$C$140:$C$169=$C$153)),ROW(مسودة!$C$140:$C$169)),ROW()-ROW(Y153)+1)),مسودة!Y140:'مسودة'!Y$169)),0))</f>
        <v>7</v>
      </c>
      <c r="Z153" s="32">
        <f t="array" ref="Z153">IF($C$153="","",IFERROR(MAX(IF((ROW(مسودة!$C$140:$C$169)=SMALL(IF((ROW(مسودة!$C$140:$C$169)*(مسودة!$C$140:$C$169=$C$153)),ROW(مسودة!$C$140:$C$169)),ROW()-ROW(Z153)+1)),مسودة!Z140:'مسودة'!Z$169)),0))</f>
        <v>18</v>
      </c>
      <c r="AA153" s="32">
        <f t="array" ref="AA153">IF($C$153="","",IFERROR(MAX(IF((ROW(مسودة!$C$140:$C$169)=SMALL(IF((ROW(مسودة!$C$140:$C$169)*(مسودة!$C$140:$C$169=$C$153)),ROW(مسودة!$C$140:$C$169)),ROW()-ROW(AA153)+1)),مسودة!AA140:'مسودة'!AA$169)),0))</f>
        <v>25</v>
      </c>
      <c r="AB153" s="32">
        <f t="array" ref="AB153">IF($C$153="","",IFERROR(MAX(IF((ROW(مسودة!$C$140:$C$169)=SMALL(IF((ROW(مسودة!$C$140:$C$169)*(مسودة!$C$140:$C$169=$C$153)),ROW(مسودة!$C$140:$C$169)),ROW()-ROW(AB153)+1)),مسودة!AB140:'مسودة'!AB$169)),0))</f>
        <v>13</v>
      </c>
      <c r="AC153" s="32">
        <f t="array" ref="AC153">IF($C$153="","",IFERROR(MAX(IF((ROW(مسودة!$C$140:$C$169)=SMALL(IF((ROW(مسودة!$C$140:$C$169)*(مسودة!$C$140:$C$169=$C$153)),ROW(مسودة!$C$140:$C$169)),ROW()-ROW(AC153)+1)),مسودة!AC140:'مسودة'!AC$169)),0))</f>
        <v>10</v>
      </c>
      <c r="AD153" s="32">
        <f t="array" ref="AD153">IF($C$153="","",IFERROR(MAX(IF((ROW(مسودة!$C$140:$C$169)=SMALL(IF((ROW(مسودة!$C$140:$C$169)*(مسودة!$C$140:$C$169=$C$153)),ROW(مسودة!$C$140:$C$169)),ROW()-ROW(AD153)+1)),مسودة!AD140:'مسودة'!AD$169)),0))</f>
        <v>23</v>
      </c>
      <c r="AE153" s="32">
        <f t="array" ref="AE153">IF($C$153="","",IFERROR(MAX(IF((ROW(مسودة!$C$140:$C$169)=SMALL(IF((ROW(مسودة!$C$140:$C$169)*(مسودة!$C$140:$C$169=$C$153)),ROW(مسودة!$C$140:$C$169)),ROW()-ROW(AE153)+1)),مسودة!AE140:'مسودة'!AE$169)),0))</f>
        <v>7</v>
      </c>
      <c r="AF153" s="32">
        <f t="array" ref="AF153">IF($C$153="","",IFERROR(MAX(IF((ROW(مسودة!$C$140:$C$169)=SMALL(IF((ROW(مسودة!$C$140:$C$169)*(مسودة!$C$140:$C$169=$C$153)),ROW(مسودة!$C$140:$C$169)),ROW()-ROW(AF153)+1)),مسودة!AF140:'مسودة'!AF$169)),0))</f>
        <v>6</v>
      </c>
      <c r="AG153" s="32">
        <f t="array" ref="AG153">IF($C$153="","",IFERROR(MAX(IF((ROW(مسودة!$C$140:$C$169)=SMALL(IF((ROW(مسودة!$C$140:$C$169)*(مسودة!$C$140:$C$169=$C$153)),ROW(مسودة!$C$140:$C$169)),ROW()-ROW(AG153)+1)),مسودة!AG140:'مسودة'!AG$169)),0))</f>
        <v>13</v>
      </c>
      <c r="AH153" s="32">
        <f t="array" ref="AH153">IF($C$153="","",IFERROR(MAX(IF((ROW(مسودة!$C$140:$C$169)=SMALL(IF((ROW(مسودة!$C$140:$C$169)*(مسودة!$C$140:$C$169=$C$153)),ROW(مسودة!$C$140:$C$169)),ROW()-ROW(AH153)+1)),مسودة!AH140:'مسودة'!AH$169)),0))</f>
        <v>7</v>
      </c>
      <c r="AI153" s="32">
        <f t="array" ref="AI153">IF($C$153="","",IFERROR(MAX(IF((ROW(مسودة!$C$140:$C$169)=SMALL(IF((ROW(مسودة!$C$140:$C$169)*(مسودة!$C$140:$C$169=$C$153)),ROW(مسودة!$C$140:$C$169)),ROW()-ROW(AI153)+1)),مسودة!AI140:'مسودة'!AI$169)),0))</f>
        <v>9</v>
      </c>
      <c r="AJ153" s="32">
        <f t="array" ref="AJ153">IF($C$153="","",IFERROR(MAX(IF((ROW(مسودة!$C$140:$C$169)=SMALL(IF((ROW(مسودة!$C$140:$C$169)*(مسودة!$C$140:$C$169=$C$153)),ROW(مسودة!$C$140:$C$169)),ROW()-ROW(AJ153)+1)),مسودة!AJ140:'مسودة'!AJ$169)),0))</f>
        <v>16</v>
      </c>
      <c r="AK153" s="32">
        <f t="array" ref="AK153">IF($C$153="","",IFERROR(MAX(IF((ROW(مسودة!$C$140:$C$169)=SMALL(IF((ROW(مسودة!$C$140:$C$169)*(مسودة!$C$140:$C$169=$C$153)),ROW(مسودة!$C$140:$C$169)),ROW()-ROW(AK153)+1)),مسودة!AK140:'مسودة'!AK$169)),0))</f>
        <v>6</v>
      </c>
      <c r="AL153" s="32">
        <f t="array" ref="AL153">IF($C$153="","",IFERROR(MAX(IF((ROW(مسودة!$C$140:$C$169)=SMALL(IF((ROW(مسودة!$C$140:$C$169)*(مسودة!$C$140:$C$169=$C$153)),ROW(مسودة!$C$140:$C$169)),ROW()-ROW(AL153)+1)),مسودة!AL140:'مسودة'!AL$169)),0))</f>
        <v>9</v>
      </c>
      <c r="AM153" s="32">
        <f t="array" ref="AM153">IF($C$153="","",IFERROR(MAX(IF((ROW(مسودة!$C$140:$C$169)=SMALL(IF((ROW(مسودة!$C$140:$C$169)*(مسودة!$C$140:$C$169=$C$153)),ROW(مسودة!$C$140:$C$169)),ROW()-ROW(AM153)+1)),مسودة!AM140:'مسودة'!AM$169)),0))</f>
        <v>15</v>
      </c>
      <c r="AN153" s="46"/>
      <c r="AO153" s="46"/>
      <c r="AP153" s="47"/>
      <c r="AQ153" s="41"/>
      <c r="AR153" s="41"/>
      <c r="AS153" s="41"/>
      <c r="AT153" s="41"/>
      <c r="AU153" s="95" t="str">
        <f>IFERROR(LOOKUP(2,1/((مسودة!$C$140:$C$169=C153)*(مسودة!$F$140:$F$169=F153)),مسودة!$AV$140:$AV$169),"")</f>
        <v>له دور ثانٍ في :  رياضيات،</v>
      </c>
    </row>
    <row r="154" spans="2:47" ht="28.5" customHeight="1" thickBot="1">
      <c r="B154" s="40"/>
      <c r="C154" s="91"/>
      <c r="D154" s="43"/>
      <c r="E154" s="43"/>
      <c r="F154" s="11" t="s">
        <v>31</v>
      </c>
      <c r="G154" s="32">
        <f t="array" ref="G154">IF($C$153="","",IFERROR(MAX(IF((ROW(مسودة!$C$140:$C$169)=SMALL(IF((ROW(مسودة!$C$140:$C$169)*(مسودة!$C$140:$C$169=$C$153)),ROW(مسودة!$C$140:$C$169)),ROW()-ROW(G154)+1)),مسودة!G141:'مسودة'!G$169)),0))</f>
        <v>21</v>
      </c>
      <c r="H154" s="32">
        <f t="array" ref="H154">IF($C$153="","",IFERROR(MAX(IF((ROW(مسودة!$C$140:$C$169)=SMALL(IF((ROW(مسودة!$C$140:$C$169)*(مسودة!$C$140:$C$169=$C$153)),ROW(مسودة!$C$140:$C$169)),ROW()-ROW(H154)+1)),مسودة!H141:'مسودة'!H$169)),0))</f>
        <v>39</v>
      </c>
      <c r="I154" s="32">
        <f t="array" ref="I154">IF($C$153="","",IFERROR(MAX(IF((ROW(مسودة!$C$140:$C$169)=SMALL(IF((ROW(مسودة!$C$140:$C$169)*(مسودة!$C$140:$C$169=$C$153)),ROW(مسودة!$C$140:$C$169)),ROW()-ROW(I154)+1)),مسودة!I141:'مسودة'!I$169)),0))</f>
        <v>60</v>
      </c>
      <c r="J154" s="32">
        <f t="array" ref="J154">IF($C$153="","",IFERROR(MAX(IF((ROW(مسودة!$C$140:$C$169)=SMALL(IF((ROW(مسودة!$C$140:$C$169)*(مسودة!$C$140:$C$169=$C$153)),ROW(مسودة!$C$140:$C$169)),ROW()-ROW(J154)+1)),مسودة!J141:'مسودة'!J$169)),0))</f>
        <v>25</v>
      </c>
      <c r="K154" s="32">
        <f t="array" ref="K154">IF($C$153="","",IFERROR(MAX(IF((ROW(مسودة!$C$140:$C$169)=SMALL(IF((ROW(مسودة!$C$140:$C$169)*(مسودة!$C$140:$C$169=$C$153)),ROW(مسودة!$C$140:$C$169)),ROW()-ROW(K154)+1)),مسودة!K141:'مسودة'!K$169)),0))</f>
        <v>29</v>
      </c>
      <c r="L154" s="32">
        <f t="array" ref="L154">IF($C$153="","",IFERROR(MAX(IF((ROW(مسودة!$C$140:$C$169)=SMALL(IF((ROW(مسودة!$C$140:$C$169)*(مسودة!$C$140:$C$169=$C$153)),ROW(مسودة!$C$140:$C$169)),ROW()-ROW(L154)+1)),مسودة!L141:'مسودة'!L$169)),0))</f>
        <v>54</v>
      </c>
      <c r="M154" s="32">
        <f t="array" ref="M154">IF($C$153="","",IFERROR(MAX(IF((ROW(مسودة!$C$140:$C$169)=SMALL(IF((ROW(مسودة!$C$140:$C$169)*(مسودة!$C$140:$C$169=$C$153)),ROW(مسودة!$C$140:$C$169)),ROW()-ROW(M154)+1)),مسودة!M141:'مسودة'!M$169)),0))</f>
        <v>19</v>
      </c>
      <c r="N154" s="32">
        <f t="array" ref="N154">IF($C$153="","",IFERROR(MAX(IF((ROW(مسودة!$C$140:$C$169)=SMALL(IF((ROW(مسودة!$C$140:$C$169)*(مسودة!$C$140:$C$169=$C$153)),ROW(مسودة!$C$140:$C$169)),ROW()-ROW(N154)+1)),مسودة!N141:'مسودة'!N$169)),0))</f>
        <v>16</v>
      </c>
      <c r="O154" s="32">
        <f t="array" ref="O154">IF($C$153="","",IFERROR(MAX(IF((ROW(مسودة!$C$140:$C$169)=SMALL(IF((ROW(مسودة!$C$140:$C$169)*(مسودة!$C$140:$C$169=$C$153)),ROW(مسودة!$C$140:$C$169)),ROW()-ROW(O154)+1)),مسودة!O141:'مسودة'!O$169)),0))</f>
        <v>35</v>
      </c>
      <c r="P154" s="32">
        <f t="array" ref="P154">IF($C$153="","",IFERROR(MAX(IF((ROW(مسودة!$C$140:$C$169)=SMALL(IF((ROW(مسودة!$C$140:$C$169)*(مسودة!$C$140:$C$169=$C$153)),ROW(مسودة!$C$140:$C$169)),ROW()-ROW(P154)+1)),مسودة!P141:'مسودة'!P$169)),0))</f>
        <v>14</v>
      </c>
      <c r="Q154" s="32">
        <f t="array" ref="Q154">IF($C$153="","",IFERROR(MAX(IF((ROW(مسودة!$C$140:$C$169)=SMALL(IF((ROW(مسودة!$C$140:$C$169)*(مسودة!$C$140:$C$169=$C$153)),ROW(مسودة!$C$140:$C$169)),ROW()-ROW(Q154)+1)),مسودة!Q141:'مسودة'!Q$169)),0))</f>
        <v>17</v>
      </c>
      <c r="R154" s="32">
        <f t="array" ref="R154">IF($C$153="","",IFERROR(MAX(IF((ROW(مسودة!$C$140:$C$169)=SMALL(IF((ROW(مسودة!$C$140:$C$169)*(مسودة!$C$140:$C$169=$C$153)),ROW(مسودة!$C$140:$C$169)),ROW()-ROW(R154)+1)),مسودة!R141:'مسودة'!R$169)),0))</f>
        <v>31</v>
      </c>
      <c r="S154" s="32">
        <f t="array" ref="S154">IF($C$153="","",IFERROR(MAX(IF((ROW(مسودة!$C$140:$C$169)=SMALL(IF((ROW(مسودة!$C$140:$C$169)*(مسودة!$C$140:$C$169=$C$153)),ROW(مسودة!$C$140:$C$169)),ROW()-ROW(S154)+1)),مسودة!S141:'مسودة'!S$169)),0))</f>
        <v>13</v>
      </c>
      <c r="T154" s="32">
        <f t="array" ref="T154">IF($C$153="","",IFERROR(MAX(IF((ROW(مسودة!$C$140:$C$169)=SMALL(IF((ROW(مسودة!$C$140:$C$169)*(مسودة!$C$140:$C$169=$C$153)),ROW(مسودة!$C$140:$C$169)),ROW()-ROW(T154)+1)),مسودة!T141:'مسودة'!T$169)),0))</f>
        <v>21</v>
      </c>
      <c r="U154" s="32">
        <f t="array" ref="U154">IF($C$153="","",IFERROR(MAX(IF((ROW(مسودة!$C$140:$C$169)=SMALL(IF((ROW(مسودة!$C$140:$C$169)*(مسودة!$C$140:$C$169=$C$153)),ROW(مسودة!$C$140:$C$169)),ROW()-ROW(U154)+1)),مسودة!U141:'مسودة'!U$169)),0))</f>
        <v>34</v>
      </c>
      <c r="V154" s="32">
        <f t="array" ref="V154">IF($C$153="","",IFERROR(MAX(IF((ROW(مسودة!$C$140:$C$169)=SMALL(IF((ROW(مسودة!$C$140:$C$169)*(مسودة!$C$140:$C$169=$C$153)),ROW(مسودة!$C$140:$C$169)),ROW()-ROW(V154)+1)),مسودة!V141:'مسودة'!V$169)),0))</f>
        <v>18</v>
      </c>
      <c r="W154" s="32">
        <f t="array" ref="W154">IF($C$153="","",IFERROR(MAX(IF((ROW(مسودة!$C$140:$C$169)=SMALL(IF((ROW(مسودة!$C$140:$C$169)*(مسودة!$C$140:$C$169=$C$153)),ROW(مسودة!$C$140:$C$169)),ROW()-ROW(W154)+1)),مسودة!W141:'مسودة'!W$169)),0))</f>
        <v>16</v>
      </c>
      <c r="X154" s="32">
        <f t="array" ref="X154">IF($C$153="","",IFERROR(MAX(IF((ROW(مسودة!$C$140:$C$169)=SMALL(IF((ROW(مسودة!$C$140:$C$169)*(مسودة!$C$140:$C$169=$C$153)),ROW(مسودة!$C$140:$C$169)),ROW()-ROW(X154)+1)),مسودة!X141:'مسودة'!X$169)),0))</f>
        <v>34</v>
      </c>
      <c r="Y154" s="32">
        <f t="array" ref="Y154">IF($C$153="","",IFERROR(MAX(IF((ROW(مسودة!$C$140:$C$169)=SMALL(IF((ROW(مسودة!$C$140:$C$169)*(مسودة!$C$140:$C$169=$C$153)),ROW(مسودة!$C$140:$C$169)),ROW()-ROW(Y154)+1)),مسودة!Y141:'مسودة'!Y$169)),0))</f>
        <v>5</v>
      </c>
      <c r="Z154" s="32">
        <f t="array" ref="Z154">IF($C$153="","",IFERROR(MAX(IF((ROW(مسودة!$C$140:$C$169)=SMALL(IF((ROW(مسودة!$C$140:$C$169)*(مسودة!$C$140:$C$169=$C$153)),ROW(مسودة!$C$140:$C$169)),ROW()-ROW(Z154)+1)),مسودة!Z141:'مسودة'!Z$169)),0))</f>
        <v>19</v>
      </c>
      <c r="AA154" s="32">
        <f t="array" ref="AA154">IF($C$153="","",IFERROR(MAX(IF((ROW(مسودة!$C$140:$C$169)=SMALL(IF((ROW(مسودة!$C$140:$C$169)*(مسودة!$C$140:$C$169=$C$153)),ROW(مسودة!$C$140:$C$169)),ROW()-ROW(AA154)+1)),مسودة!AA141:'مسودة'!AA$169)),0))</f>
        <v>24</v>
      </c>
      <c r="AB154" s="32">
        <f t="array" ref="AB154">IF($C$153="","",IFERROR(MAX(IF((ROW(مسودة!$C$140:$C$169)=SMALL(IF((ROW(مسودة!$C$140:$C$169)*(مسودة!$C$140:$C$169=$C$153)),ROW(مسودة!$C$140:$C$169)),ROW()-ROW(AB154)+1)),مسودة!AB141:'مسودة'!AB$169)),0))</f>
        <v>11</v>
      </c>
      <c r="AC154" s="32">
        <f t="array" ref="AC154">IF($C$153="","",IFERROR(MAX(IF((ROW(مسودة!$C$140:$C$169)=SMALL(IF((ROW(مسودة!$C$140:$C$169)*(مسودة!$C$140:$C$169=$C$153)),ROW(مسودة!$C$140:$C$169)),ROW()-ROW(AC154)+1)),مسودة!AC141:'مسودة'!AC$169)),0))</f>
        <v>16</v>
      </c>
      <c r="AD154" s="32">
        <f t="array" ref="AD154">IF($C$153="","",IFERROR(MAX(IF((ROW(مسودة!$C$140:$C$169)=SMALL(IF((ROW(مسودة!$C$140:$C$169)*(مسودة!$C$140:$C$169=$C$153)),ROW(مسودة!$C$140:$C$169)),ROW()-ROW(AD154)+1)),مسودة!AD141:'مسودة'!AD$169)),0))</f>
        <v>27</v>
      </c>
      <c r="AE154" s="32">
        <f t="array" ref="AE154">IF($C$153="","",IFERROR(MAX(IF((ROW(مسودة!$C$140:$C$169)=SMALL(IF((ROW(مسودة!$C$140:$C$169)*(مسودة!$C$140:$C$169=$C$153)),ROW(مسودة!$C$140:$C$169)),ROW()-ROW(AE154)+1)),مسودة!AE141:'مسودة'!AE$169)),0))</f>
        <v>9</v>
      </c>
      <c r="AF154" s="32">
        <f t="array" ref="AF154">IF($C$153="","",IFERROR(MAX(IF((ROW(مسودة!$C$140:$C$169)=SMALL(IF((ROW(مسودة!$C$140:$C$169)*(مسودة!$C$140:$C$169=$C$153)),ROW(مسودة!$C$140:$C$169)),ROW()-ROW(AF154)+1)),مسودة!AF141:'مسودة'!AF$169)),0))</f>
        <v>18</v>
      </c>
      <c r="AG154" s="32">
        <f t="array" ref="AG154">IF($C$153="","",IFERROR(MAX(IF((ROW(مسودة!$C$140:$C$169)=SMALL(IF((ROW(مسودة!$C$140:$C$169)*(مسودة!$C$140:$C$169=$C$153)),ROW(مسودة!$C$140:$C$169)),ROW()-ROW(AG154)+1)),مسودة!AG141:'مسودة'!AG$169)),0))</f>
        <v>27</v>
      </c>
      <c r="AH154" s="32">
        <f t="array" ref="AH154">IF($C$153="","",IFERROR(MAX(IF((ROW(مسودة!$C$140:$C$169)=SMALL(IF((ROW(مسودة!$C$140:$C$169)*(مسودة!$C$140:$C$169=$C$153)),ROW(مسودة!$C$140:$C$169)),ROW()-ROW(AH154)+1)),مسودة!AH141:'مسودة'!AH$169)),0))</f>
        <v>11</v>
      </c>
      <c r="AI154" s="32">
        <f t="array" ref="AI154">IF($C$153="","",IFERROR(MAX(IF((ROW(مسودة!$C$140:$C$169)=SMALL(IF((ROW(مسودة!$C$140:$C$169)*(مسودة!$C$140:$C$169=$C$153)),ROW(مسودة!$C$140:$C$169)),ROW()-ROW(AI154)+1)),مسودة!AI141:'مسودة'!AI$169)),0))</f>
        <v>15</v>
      </c>
      <c r="AJ154" s="32">
        <f t="array" ref="AJ154">IF($C$153="","",IFERROR(MAX(IF((ROW(مسودة!$C$140:$C$169)=SMALL(IF((ROW(مسودة!$C$140:$C$169)*(مسودة!$C$140:$C$169=$C$153)),ROW(مسودة!$C$140:$C$169)),ROW()-ROW(AJ154)+1)),مسودة!AJ141:'مسودة'!AJ$169)),0))</f>
        <v>26</v>
      </c>
      <c r="AK154" s="32">
        <f t="array" ref="AK154">IF($C$153="","",IFERROR(MAX(IF((ROW(مسودة!$C$140:$C$169)=SMALL(IF((ROW(مسودة!$C$140:$C$169)*(مسودة!$C$140:$C$169=$C$153)),ROW(مسودة!$C$140:$C$169)),ROW()-ROW(AK154)+1)),مسودة!AK141:'مسودة'!AK$169)),0))</f>
        <v>3</v>
      </c>
      <c r="AL154" s="32">
        <f t="array" ref="AL154">IF($C$153="","",IFERROR(MAX(IF((ROW(مسودة!$C$140:$C$169)=SMALL(IF((ROW(مسودة!$C$140:$C$169)*(مسودة!$C$140:$C$169=$C$153)),ROW(مسودة!$C$140:$C$169)),ROW()-ROW(AL154)+1)),مسودة!AL141:'مسودة'!AL$169)),0))</f>
        <v>5</v>
      </c>
      <c r="AM154" s="32">
        <f t="array" ref="AM154">IF($C$153="","",IFERROR(MAX(IF((ROW(مسودة!$C$140:$C$169)=SMALL(IF((ROW(مسودة!$C$140:$C$169)*(مسودة!$C$140:$C$169=$C$153)),ROW(مسودة!$C$140:$C$169)),ROW()-ROW(AM154)+1)),مسودة!AM141:'مسودة'!AM$169)),0))</f>
        <v>8</v>
      </c>
      <c r="AN154" s="46"/>
      <c r="AO154" s="46"/>
      <c r="AP154" s="48"/>
      <c r="AQ154" s="41"/>
      <c r="AR154" s="41"/>
      <c r="AS154" s="41"/>
      <c r="AT154" s="41"/>
      <c r="AU154" s="96"/>
    </row>
    <row r="155" spans="2:47" ht="36" customHeight="1" thickBot="1">
      <c r="B155" s="40"/>
      <c r="C155" s="85"/>
      <c r="D155" s="43"/>
      <c r="E155" s="43"/>
      <c r="F155" s="14" t="s">
        <v>32</v>
      </c>
      <c r="G155" s="32">
        <f t="array" ref="G155">IF($C$153="","",IFERROR(MAX(IF((ROW(مسودة!$C$140:$C$169)=SMALL(IF((ROW(مسودة!$C$140:$C$169)*(مسودة!$C$140:$C$169=$C$153)),ROW(مسودة!$C$140:$C$169)),ROW()-ROW(G155)+1)),مسودة!G142:'مسودة'!G$169)),0))</f>
        <v>37</v>
      </c>
      <c r="H155" s="32">
        <f t="array" ref="H155">IF($C$153="","",IFERROR(MAX(IF((ROW(مسودة!$C$140:$C$169)=SMALL(IF((ROW(مسودة!$C$140:$C$169)*(مسودة!$C$140:$C$169=$C$153)),ROW(مسودة!$C$140:$C$169)),ROW()-ROW(H155)+1)),مسودة!H142:'مسودة'!H$169)),0))</f>
        <v>93</v>
      </c>
      <c r="I155" s="32">
        <f t="array" ref="I155">IF($C$153="","",IFERROR(MAX(IF((ROW(مسودة!$C$140:$C$169)=SMALL(IF((ROW(مسودة!$C$140:$C$169)*(مسودة!$C$140:$C$169=$C$153)),ROW(مسودة!$C$140:$C$169)),ROW()-ROW(I155)+1)),مسودة!I142:'مسودة'!I$169)),0))</f>
        <v>130</v>
      </c>
      <c r="J155" s="32">
        <f t="array" ref="J155">IF($C$153="","",IFERROR(MAX(IF((ROW(مسودة!$C$140:$C$169)=SMALL(IF((ROW(مسودة!$C$140:$C$169)*(مسودة!$C$140:$C$169=$C$153)),ROW(مسودة!$C$140:$C$169)),ROW()-ROW(J155)+1)),مسودة!J142:'مسودة'!J$169)),0))</f>
        <v>51</v>
      </c>
      <c r="K155" s="32">
        <f t="array" ref="K155">IF($C$153="","",IFERROR(MAX(IF((ROW(مسودة!$C$140:$C$169)=SMALL(IF((ROW(مسودة!$C$140:$C$169)*(مسودة!$C$140:$C$169=$C$153)),ROW(مسودة!$C$140:$C$169)),ROW()-ROW(K155)+1)),مسودة!K142:'مسودة'!K$169)),0))</f>
        <v>59</v>
      </c>
      <c r="L155" s="32">
        <f t="array" ref="L155">IF($C$153="","",IFERROR(MAX(IF((ROW(مسودة!$C$140:$C$169)=SMALL(IF((ROW(مسودة!$C$140:$C$169)*(مسودة!$C$140:$C$169=$C$153)),ROW(مسودة!$C$140:$C$169)),ROW()-ROW(L155)+1)),مسودة!L142:'مسودة'!L$169)),0))</f>
        <v>110</v>
      </c>
      <c r="M155" s="32">
        <f t="array" ref="M155">IF($C$153="","",IFERROR(MAX(IF((ROW(مسودة!$C$140:$C$169)=SMALL(IF((ROW(مسودة!$C$140:$C$169)*(مسودة!$C$140:$C$169=$C$153)),ROW(مسودة!$C$140:$C$169)),ROW()-ROW(M155)+1)),مسودة!M142:'مسودة'!M$169)),0))</f>
        <v>35</v>
      </c>
      <c r="N155" s="32">
        <f t="array" ref="N155">IF($C$153="","",IFERROR(MAX(IF((ROW(مسودة!$C$140:$C$169)=SMALL(IF((ROW(مسودة!$C$140:$C$169)*(مسودة!$C$140:$C$169=$C$153)),ROW(مسودة!$C$140:$C$169)),ROW()-ROW(N155)+1)),مسودة!N142:'مسودة'!N$169)),0))</f>
        <v>33</v>
      </c>
      <c r="O155" s="32">
        <f t="array" ref="O155">IF($C$153="","",IFERROR(MAX(IF((ROW(مسودة!$C$140:$C$169)=SMALL(IF((ROW(مسودة!$C$140:$C$169)*(مسودة!$C$140:$C$169=$C$153)),ROW(مسودة!$C$140:$C$169)),ROW()-ROW(O155)+1)),مسودة!O142:'مسودة'!O$169)),0))</f>
        <v>0</v>
      </c>
      <c r="P155" s="32">
        <f t="array" ref="P155">IF($C$153="","",IFERROR(MAX(IF((ROW(مسودة!$C$140:$C$169)=SMALL(IF((ROW(مسودة!$C$140:$C$169)*(مسودة!$C$140:$C$169=$C$153)),ROW(مسودة!$C$140:$C$169)),ROW()-ROW(P155)+1)),مسودة!P142:'مسودة'!P$169)),0))</f>
        <v>32</v>
      </c>
      <c r="Q155" s="32">
        <f t="array" ref="Q155">IF($C$153="","",IFERROR(MAX(IF((ROW(مسودة!$C$140:$C$169)=SMALL(IF((ROW(مسودة!$C$140:$C$169)*(مسودة!$C$140:$C$169=$C$153)),ROW(مسودة!$C$140:$C$169)),ROW()-ROW(Q155)+1)),مسودة!Q142:'مسودة'!Q$169)),0))</f>
        <v>29</v>
      </c>
      <c r="R155" s="32">
        <f t="array" ref="R155">IF($C$153="","",IFERROR(MAX(IF((ROW(مسودة!$C$140:$C$169)=SMALL(IF((ROW(مسودة!$C$140:$C$169)*(مسودة!$C$140:$C$169=$C$153)),ROW(مسودة!$C$140:$C$169)),ROW()-ROW(R155)+1)),مسودة!R142:'مسودة'!R$169)),0))</f>
        <v>61</v>
      </c>
      <c r="S155" s="32">
        <f t="array" ref="S155">IF($C$153="","",IFERROR(MAX(IF((ROW(مسودة!$C$140:$C$169)=SMALL(IF((ROW(مسودة!$C$140:$C$169)*(مسودة!$C$140:$C$169=$C$153)),ROW(مسودة!$C$140:$C$169)),ROW()-ROW(S155)+1)),مسودة!S142:'مسودة'!S$169)),0))</f>
        <v>28</v>
      </c>
      <c r="T155" s="32">
        <f t="array" ref="T155">IF($C$153="","",IFERROR(MAX(IF((ROW(مسودة!$C$140:$C$169)=SMALL(IF((ROW(مسودة!$C$140:$C$169)*(مسودة!$C$140:$C$169=$C$153)),ROW(مسودة!$C$140:$C$169)),ROW()-ROW(T155)+1)),مسودة!T142:'مسودة'!T$169)),0))</f>
        <v>32</v>
      </c>
      <c r="U155" s="32">
        <f t="array" ref="U155">IF($C$153="","",IFERROR(MAX(IF((ROW(مسودة!$C$140:$C$169)=SMALL(IF((ROW(مسودة!$C$140:$C$169)*(مسودة!$C$140:$C$169=$C$153)),ROW(مسودة!$C$140:$C$169)),ROW()-ROW(U155)+1)),مسودة!U142:'مسودة'!U$169)),0))</f>
        <v>60</v>
      </c>
      <c r="V155" s="32">
        <f t="array" ref="V155">IF($C$153="","",IFERROR(MAX(IF((ROW(مسودة!$C$140:$C$169)=SMALL(IF((ROW(مسودة!$C$140:$C$169)*(مسودة!$C$140:$C$169=$C$153)),ROW(مسودة!$C$140:$C$169)),ROW()-ROW(V155)+1)),مسودة!V142:'مسودة'!V$169)),0))</f>
        <v>32</v>
      </c>
      <c r="W155" s="32">
        <f t="array" ref="W155">IF($C$153="","",IFERROR(MAX(IF((ROW(مسودة!$C$140:$C$169)=SMALL(IF((ROW(مسودة!$C$140:$C$169)*(مسودة!$C$140:$C$169=$C$153)),ROW(مسودة!$C$140:$C$169)),ROW()-ROW(W155)+1)),مسودة!W142:'مسودة'!W$169)),0))</f>
        <v>36</v>
      </c>
      <c r="X155" s="32">
        <f t="array" ref="X155">IF($C$153="","",IFERROR(MAX(IF((ROW(مسودة!$C$140:$C$169)=SMALL(IF((ROW(مسودة!$C$140:$C$169)*(مسودة!$C$140:$C$169=$C$153)),ROW(مسودة!$C$140:$C$169)),ROW()-ROW(X155)+1)),مسودة!X142:'مسودة'!X$169)),0))</f>
        <v>68</v>
      </c>
      <c r="Y155" s="32">
        <f t="array" ref="Y155">IF($C$153="","",IFERROR(MAX(IF((ROW(مسودة!$C$140:$C$169)=SMALL(IF((ROW(مسودة!$C$140:$C$169)*(مسودة!$C$140:$C$169=$C$153)),ROW(مسودة!$C$140:$C$169)),ROW()-ROW(Y155)+1)),مسودة!Y142:'مسودة'!Y$169)),0))</f>
        <v>12</v>
      </c>
      <c r="Z155" s="32">
        <f t="array" ref="Z155">IF($C$153="","",IFERROR(MAX(IF((ROW(مسودة!$C$140:$C$169)=SMALL(IF((ROW(مسودة!$C$140:$C$169)*(مسودة!$C$140:$C$169=$C$153)),ROW(مسودة!$C$140:$C$169)),ROW()-ROW(Z155)+1)),مسودة!Z142:'مسودة'!Z$169)),0))</f>
        <v>37</v>
      </c>
      <c r="AA155" s="32">
        <f t="array" ref="AA155">IF($C$153="","",IFERROR(MAX(IF((ROW(مسودة!$C$140:$C$169)=SMALL(IF((ROW(مسودة!$C$140:$C$169)*(مسودة!$C$140:$C$169=$C$153)),ROW(مسودة!$C$140:$C$169)),ROW()-ROW(AA155)+1)),مسودة!AA142:'مسودة'!AA$169)),0))</f>
        <v>49</v>
      </c>
      <c r="AB155" s="32">
        <f t="array" ref="AB155">IF($C$153="","",IFERROR(MAX(IF((ROW(مسودة!$C$140:$C$169)=SMALL(IF((ROW(مسودة!$C$140:$C$169)*(مسودة!$C$140:$C$169=$C$153)),ROW(مسودة!$C$140:$C$169)),ROW()-ROW(AB155)+1)),مسودة!AB142:'مسودة'!AB$169)),0))</f>
        <v>24</v>
      </c>
      <c r="AC155" s="32">
        <f t="array" ref="AC155">IF($C$153="","",IFERROR(MAX(IF((ROW(مسودة!$C$140:$C$169)=SMALL(IF((ROW(مسودة!$C$140:$C$169)*(مسودة!$C$140:$C$169=$C$153)),ROW(مسودة!$C$140:$C$169)),ROW()-ROW(AC155)+1)),مسودة!AC142:'مسودة'!AC$169)),0))</f>
        <v>26</v>
      </c>
      <c r="AD155" s="32">
        <f t="array" ref="AD155">IF($C$153="","",IFERROR(MAX(IF((ROW(مسودة!$C$140:$C$169)=SMALL(IF((ROW(مسودة!$C$140:$C$169)*(مسودة!$C$140:$C$169=$C$153)),ROW(مسودة!$C$140:$C$169)),ROW()-ROW(AD155)+1)),مسودة!AD142:'مسودة'!AD$169)),0))</f>
        <v>50</v>
      </c>
      <c r="AE155" s="32">
        <f t="array" ref="AE155">IF($C$153="","",IFERROR(MAX(IF((ROW(مسودة!$C$140:$C$169)=SMALL(IF((ROW(مسودة!$C$140:$C$169)*(مسودة!$C$140:$C$169=$C$153)),ROW(مسودة!$C$140:$C$169)),ROW()-ROW(AE155)+1)),مسودة!AE142:'مسودة'!AE$169)),0))</f>
        <v>16</v>
      </c>
      <c r="AF155" s="32">
        <f t="array" ref="AF155">IF($C$153="","",IFERROR(MAX(IF((ROW(مسودة!$C$140:$C$169)=SMALL(IF((ROW(مسودة!$C$140:$C$169)*(مسودة!$C$140:$C$169=$C$153)),ROW(مسودة!$C$140:$C$169)),ROW()-ROW(AF155)+1)),مسودة!AF142:'مسودة'!AF$169)),0))</f>
        <v>24</v>
      </c>
      <c r="AG155" s="32">
        <f t="array" ref="AG155">IF($C$153="","",IFERROR(MAX(IF((ROW(مسودة!$C$140:$C$169)=SMALL(IF((ROW(مسودة!$C$140:$C$169)*(مسودة!$C$140:$C$169=$C$153)),ROW(مسودة!$C$140:$C$169)),ROW()-ROW(AG155)+1)),مسودة!AG142:'مسودة'!AG$169)),0))</f>
        <v>40</v>
      </c>
      <c r="AH155" s="32">
        <f t="array" ref="AH155">IF($C$153="","",IFERROR(MAX(IF((ROW(مسودة!$C$140:$C$169)=SMALL(IF((ROW(مسودة!$C$140:$C$169)*(مسودة!$C$140:$C$169=$C$153)),ROW(مسودة!$C$140:$C$169)),ROW()-ROW(AH155)+1)),مسودة!AH142:'مسودة'!AH$169)),0))</f>
        <v>18</v>
      </c>
      <c r="AI155" s="32">
        <f t="array" ref="AI155">IF($C$153="","",IFERROR(MAX(IF((ROW(مسودة!$C$140:$C$169)=SMALL(IF((ROW(مسودة!$C$140:$C$169)*(مسودة!$C$140:$C$169=$C$153)),ROW(مسودة!$C$140:$C$169)),ROW()-ROW(AI155)+1)),مسودة!AI142:'مسودة'!AI$169)),0))</f>
        <v>24</v>
      </c>
      <c r="AJ155" s="32">
        <f t="array" ref="AJ155">IF($C$153="","",IFERROR(MAX(IF((ROW(مسودة!$C$140:$C$169)=SMALL(IF((ROW(مسودة!$C$140:$C$169)*(مسودة!$C$140:$C$169=$C$153)),ROW(مسودة!$C$140:$C$169)),ROW()-ROW(AJ155)+1)),مسودة!AJ142:'مسودة'!AJ$169)),0))</f>
        <v>42</v>
      </c>
      <c r="AK155" s="32">
        <f t="array" ref="AK155">IF($C$153="","",IFERROR(MAX(IF((ROW(مسودة!$C$140:$C$169)=SMALL(IF((ROW(مسودة!$C$140:$C$169)*(مسودة!$C$140:$C$169=$C$153)),ROW(مسودة!$C$140:$C$169)),ROW()-ROW(AK155)+1)),مسودة!AK142:'مسودة'!AK$169)),0))</f>
        <v>9</v>
      </c>
      <c r="AL155" s="32">
        <f t="array" ref="AL155">IF($C$153="","",IFERROR(MAX(IF((ROW(مسودة!$C$140:$C$169)=SMALL(IF((ROW(مسودة!$C$140:$C$169)*(مسودة!$C$140:$C$169=$C$153)),ROW(مسودة!$C$140:$C$169)),ROW()-ROW(AL155)+1)),مسودة!AL142:'مسودة'!AL$169)),0))</f>
        <v>14</v>
      </c>
      <c r="AM155" s="32">
        <f t="array" ref="AM155">IF($C$153="","",IFERROR(MAX(IF((ROW(مسودة!$C$140:$C$169)=SMALL(IF((ROW(مسودة!$C$140:$C$169)*(مسودة!$C$140:$C$169=$C$153)),ROW(مسودة!$C$140:$C$169)),ROW()-ROW(AM155)+1)),مسودة!AM142:'مسودة'!AM$169)),0))</f>
        <v>23</v>
      </c>
      <c r="AN155" s="32">
        <f t="array" ref="AN155">IF($C$153="","",IFERROR(MAX(IF((ROW(مسودة!$C$140:$C$169)=SMALL(IF((ROW(مسودة!$C$140:$C$169)*(مسودة!$C$140:$C$169=$C$153)),ROW(مسودة!$C$140:$C$169)),ROW()-ROW(AN155)+1)),مسودة!AN142:AN$169)),0))</f>
        <v>0</v>
      </c>
      <c r="AO155" s="32">
        <f t="array" ref="AO155">IF($C$153="","",IFERROR(MAX(IF((ROW(مسودة!$C$140:$C$169)=SMALL(IF((ROW(مسودة!$C$140:$C$169)*(مسودة!$C$140:$C$169=$C$153)),ROW(مسودة!$C$140:$C$169)),ROW()-ROW(AO155)+1)),مسودة!AO142:AO$169)),0))</f>
        <v>0</v>
      </c>
      <c r="AP155" s="32" t="str">
        <f>IF(AO155&lt;50,"   ",IF(AO155&lt;65,"مقبول",IF(AO155&lt;75,"جيد",IF(AO155&lt;85,"جيدجداً",IF(AO155&lt;=100,"ممتاز","")))))</f>
        <v xml:space="preserve">   </v>
      </c>
      <c r="AQ155" s="41"/>
      <c r="AR155" s="41"/>
      <c r="AS155" s="41"/>
      <c r="AT155" s="41"/>
      <c r="AU155" s="97"/>
    </row>
    <row r="156" spans="2:47" ht="28.5" customHeight="1" thickBot="1">
      <c r="B156" s="40">
        <f t="shared" ref="B156" si="18">B153+1</f>
        <v>35</v>
      </c>
      <c r="C156" s="90">
        <f t="array" ref="C156">IF(ISERROR(INDEX(مسودة!$C$140:$AV$169,SMALL(IF((مسودة!$AU$140:$AU$169="راسب"),ROW(مسودة!$C$140:$AV$169)-MIN(ROW(مسودة!$C$140:$AV$169))+1,""),ROW(A5)),COLUMN(A5))),"",INDEX(مسودة!$C$140:$AV$169,SMALL(IF((مسودة!$AU$140:$AU$169="راسب"),ROW(مسودة!$C$140:$AV$169)-MIN(ROW(مسودة!$C$140:$AV$169))+1,""),ROW(A5)),COLUMN(A5)))</f>
        <v>648</v>
      </c>
      <c r="D156" s="87" t="str">
        <f>IF(C156&lt;&gt;"",VLOOKUP(C156,مسودة!$C$140:$D$169,2,0),"")</f>
        <v xml:space="preserve">احمد فوزي </v>
      </c>
      <c r="E156" s="87">
        <f>IF(C156&lt;&gt;"",VLOOKUP(C156,مسودة!$C$140:$E$169,3,0),"")</f>
        <v>250</v>
      </c>
      <c r="F156" s="11" t="s">
        <v>30</v>
      </c>
      <c r="G156" s="32">
        <f t="array" ref="G156">IF($C$156="","",IFERROR(MAX(IF((ROW(مسودة!$C$140:$C$169)=SMALL(IF((ROW(مسودة!$C$140:$C$169)*(مسودة!$C$140:$C$169=$C$156)),ROW(مسودة!$C$140:$C$169)),ROW()-ROW(G156)+1)),مسودة!G140:'مسودة'!G$169)),0))</f>
        <v>7</v>
      </c>
      <c r="H156" s="32">
        <f t="array" ref="H156">IF($C$156="","",IFERROR(MAX(IF((ROW(مسودة!$C$140:$C$169)=SMALL(IF((ROW(مسودة!$C$140:$C$169)*(مسودة!$C$140:$C$169=$C$156)),ROW(مسودة!$C$140:$C$169)),ROW()-ROW(H156)+1)),مسودة!H140:'مسودة'!H$169)),0))</f>
        <v>16</v>
      </c>
      <c r="I156" s="32">
        <f t="array" ref="I156">IF($C$156="","",IFERROR(MAX(IF((ROW(مسودة!$C$140:$C$169)=SMALL(IF((ROW(مسودة!$C$140:$C$169)*(مسودة!$C$140:$C$169=$C$156)),ROW(مسودة!$C$140:$C$169)),ROW()-ROW(I156)+1)),مسودة!I140:'مسودة'!I$169)),0))</f>
        <v>23</v>
      </c>
      <c r="J156" s="32">
        <f t="array" ref="J156">IF($C$156="","",IFERROR(MAX(IF((ROW(مسودة!$C$140:$C$169)=SMALL(IF((ROW(مسودة!$C$140:$C$169)*(مسودة!$C$140:$C$169=$C$156)),ROW(مسودة!$C$140:$C$169)),ROW()-ROW(J156)+1)),مسودة!J140:'مسودة'!J$169)),0))</f>
        <v>19</v>
      </c>
      <c r="K156" s="32">
        <f t="array" ref="K156">IF($C$156="","",IFERROR(MAX(IF((ROW(مسودة!$C$140:$C$169)=SMALL(IF((ROW(مسودة!$C$140:$C$169)*(مسودة!$C$140:$C$169=$C$156)),ROW(مسودة!$C$140:$C$169)),ROW()-ROW(K156)+1)),مسودة!K140:'مسودة'!K$169)),0))</f>
        <v>22</v>
      </c>
      <c r="L156" s="32">
        <f t="array" ref="L156">IF($C$156="","",IFERROR(MAX(IF((ROW(مسودة!$C$140:$C$169)=SMALL(IF((ROW(مسودة!$C$140:$C$169)*(مسودة!$C$140:$C$169=$C$156)),ROW(مسودة!$C$140:$C$169)),ROW()-ROW(L156)+1)),مسودة!L140:'مسودة'!L$169)),0))</f>
        <v>41</v>
      </c>
      <c r="M156" s="32">
        <f t="array" ref="M156">IF($C$156="","",IFERROR(MAX(IF((ROW(مسودة!$C$140:$C$169)=SMALL(IF((ROW(مسودة!$C$140:$C$169)*(مسودة!$C$140:$C$169=$C$156)),ROW(مسودة!$C$140:$C$169)),ROW()-ROW(M156)+1)),مسودة!M140:'مسودة'!M$169)),0))</f>
        <v>8</v>
      </c>
      <c r="N156" s="32">
        <f t="array" ref="N156">IF($C$156="","",IFERROR(MAX(IF((ROW(مسودة!$C$140:$C$169)=SMALL(IF((ROW(مسودة!$C$140:$C$169)*(مسودة!$C$140:$C$169=$C$156)),ROW(مسودة!$C$140:$C$169)),ROW()-ROW(N156)+1)),مسودة!N140:'مسودة'!N$169)),0))</f>
        <v>16</v>
      </c>
      <c r="O156" s="32">
        <f t="array" ref="O156">IF($C$156="","",IFERROR(MAX(IF((ROW(مسودة!$C$140:$C$169)=SMALL(IF((ROW(مسودة!$C$140:$C$169)*(مسودة!$C$140:$C$169=$C$156)),ROW(مسودة!$C$140:$C$169)),ROW()-ROW(O156)+1)),مسودة!O140:'مسودة'!O$169)),0))</f>
        <v>24</v>
      </c>
      <c r="P156" s="32">
        <f t="array" ref="P156">IF($C$156="","",IFERROR(MAX(IF((ROW(مسودة!$C$140:$C$169)=SMALL(IF((ROW(مسودة!$C$140:$C$169)*(مسودة!$C$140:$C$169=$C$156)),ROW(مسودة!$C$140:$C$169)),ROW()-ROW(P156)+1)),مسودة!P140:'مسودة'!P$169)),0))</f>
        <v>16</v>
      </c>
      <c r="Q156" s="32">
        <f t="array" ref="Q156">IF($C$156="","",IFERROR(MAX(IF((ROW(مسودة!$C$140:$C$169)=SMALL(IF((ROW(مسودة!$C$140:$C$169)*(مسودة!$C$140:$C$169=$C$156)),ROW(مسودة!$C$140:$C$169)),ROW()-ROW(Q156)+1)),مسودة!Q140:'مسودة'!Q$169)),0))</f>
        <v>10</v>
      </c>
      <c r="R156" s="32">
        <f t="array" ref="R156">IF($C$156="","",IFERROR(MAX(IF((ROW(مسودة!$C$140:$C$169)=SMALL(IF((ROW(مسودة!$C$140:$C$169)*(مسودة!$C$140:$C$169=$C$156)),ROW(مسودة!$C$140:$C$169)),ROW()-ROW(R156)+1)),مسودة!R140:'مسودة'!R$169)),0))</f>
        <v>26</v>
      </c>
      <c r="S156" s="32">
        <f t="array" ref="S156">IF($C$156="","",IFERROR(MAX(IF((ROW(مسودة!$C$140:$C$169)=SMALL(IF((ROW(مسودة!$C$140:$C$169)*(مسودة!$C$140:$C$169=$C$156)),ROW(مسودة!$C$140:$C$169)),ROW()-ROW(S156)+1)),مسودة!S140:'مسودة'!S$169)),0))</f>
        <v>8</v>
      </c>
      <c r="T156" s="32">
        <f t="array" ref="T156">IF($C$156="","",IFERROR(MAX(IF((ROW(مسودة!$C$140:$C$169)=SMALL(IF((ROW(مسودة!$C$140:$C$169)*(مسودة!$C$140:$C$169=$C$156)),ROW(مسودة!$C$140:$C$169)),ROW()-ROW(T156)+1)),مسودة!T140:'مسودة'!T$169)),0))</f>
        <v>2</v>
      </c>
      <c r="U156" s="32">
        <f t="array" ref="U156">IF($C$156="","",IFERROR(MAX(IF((ROW(مسودة!$C$140:$C$169)=SMALL(IF((ROW(مسودة!$C$140:$C$169)*(مسودة!$C$140:$C$169=$C$156)),ROW(مسودة!$C$140:$C$169)),ROW()-ROW(U156)+1)),مسودة!U140:'مسودة'!U$169)),0))</f>
        <v>10</v>
      </c>
      <c r="V156" s="32">
        <f t="array" ref="V156">IF($C$156="","",IFERROR(MAX(IF((ROW(مسودة!$C$140:$C$169)=SMALL(IF((ROW(مسودة!$C$140:$C$169)*(مسودة!$C$140:$C$169=$C$156)),ROW(مسودة!$C$140:$C$169)),ROW()-ROW(V156)+1)),مسودة!V140:'مسودة'!V$169)),0))</f>
        <v>12</v>
      </c>
      <c r="W156" s="32">
        <f t="array" ref="W156">IF($C$156="","",IFERROR(MAX(IF((ROW(مسودة!$C$140:$C$169)=SMALL(IF((ROW(مسودة!$C$140:$C$169)*(مسودة!$C$140:$C$169=$C$156)),ROW(مسودة!$C$140:$C$169)),ROW()-ROW(W156)+1)),مسودة!W140:'مسودة'!W$169)),0))</f>
        <v>12</v>
      </c>
      <c r="X156" s="32">
        <f t="array" ref="X156">IF($C$156="","",IFERROR(MAX(IF((ROW(مسودة!$C$140:$C$169)=SMALL(IF((ROW(مسودة!$C$140:$C$169)*(مسودة!$C$140:$C$169=$C$156)),ROW(مسودة!$C$140:$C$169)),ROW()-ROW(X156)+1)),مسودة!X140:'مسودة'!X$169)),0))</f>
        <v>24</v>
      </c>
      <c r="Y156" s="32">
        <f t="array" ref="Y156">IF($C$156="","",IFERROR(MAX(IF((ROW(مسودة!$C$140:$C$169)=SMALL(IF((ROW(مسودة!$C$140:$C$169)*(مسودة!$C$140:$C$169=$C$156)),ROW(مسودة!$C$140:$C$169)),ROW()-ROW(Y156)+1)),مسودة!Y140:'مسودة'!Y$169)),0))</f>
        <v>3</v>
      </c>
      <c r="Z156" s="32">
        <f t="array" ref="Z156">IF($C$156="","",IFERROR(MAX(IF((ROW(مسودة!$C$140:$C$169)=SMALL(IF((ROW(مسودة!$C$140:$C$169)*(مسودة!$C$140:$C$169=$C$156)),ROW(مسودة!$C$140:$C$169)),ROW()-ROW(Z156)+1)),مسودة!Z140:'مسودة'!Z$169)),0))</f>
        <v>8</v>
      </c>
      <c r="AA156" s="32">
        <f t="array" ref="AA156">IF($C$156="","",IFERROR(MAX(IF((ROW(مسودة!$C$140:$C$169)=SMALL(IF((ROW(مسودة!$C$140:$C$169)*(مسودة!$C$140:$C$169=$C$156)),ROW(مسودة!$C$140:$C$169)),ROW()-ROW(AA156)+1)),مسودة!AA140:'مسودة'!AA$169)),0))</f>
        <v>11</v>
      </c>
      <c r="AB156" s="32">
        <f t="array" ref="AB156">IF($C$156="","",IFERROR(MAX(IF((ROW(مسودة!$C$140:$C$169)=SMALL(IF((ROW(مسودة!$C$140:$C$169)*(مسودة!$C$140:$C$169=$C$156)),ROW(مسودة!$C$140:$C$169)),ROW()-ROW(AB156)+1)),مسودة!AB140:'مسودة'!AB$169)),0))</f>
        <v>9</v>
      </c>
      <c r="AC156" s="32">
        <f t="array" ref="AC156">IF($C$156="","",IFERROR(MAX(IF((ROW(مسودة!$C$140:$C$169)=SMALL(IF((ROW(مسودة!$C$140:$C$169)*(مسودة!$C$140:$C$169=$C$156)),ROW(مسودة!$C$140:$C$169)),ROW()-ROW(AC156)+1)),مسودة!AC140:'مسودة'!AC$169)),0))</f>
        <v>9</v>
      </c>
      <c r="AD156" s="32">
        <f t="array" ref="AD156">IF($C$156="","",IFERROR(MAX(IF((ROW(مسودة!$C$140:$C$169)=SMALL(IF((ROW(مسودة!$C$140:$C$169)*(مسودة!$C$140:$C$169=$C$156)),ROW(مسودة!$C$140:$C$169)),ROW()-ROW(AD156)+1)),مسودة!AD140:'مسودة'!AD$169)),0))</f>
        <v>18</v>
      </c>
      <c r="AE156" s="32">
        <f t="array" ref="AE156">IF($C$156="","",IFERROR(MAX(IF((ROW(مسودة!$C$140:$C$169)=SMALL(IF((ROW(مسودة!$C$140:$C$169)*(مسودة!$C$140:$C$169=$C$156)),ROW(مسودة!$C$140:$C$169)),ROW()-ROW(AE156)+1)),مسودة!AE140:'مسودة'!AE$169)),0))</f>
        <v>7</v>
      </c>
      <c r="AF156" s="32">
        <f t="array" ref="AF156">IF($C$156="","",IFERROR(MAX(IF((ROW(مسودة!$C$140:$C$169)=SMALL(IF((ROW(مسودة!$C$140:$C$169)*(مسودة!$C$140:$C$169=$C$156)),ROW(مسودة!$C$140:$C$169)),ROW()-ROW(AF156)+1)),مسودة!AF140:'مسودة'!AF$169)),0))</f>
        <v>13</v>
      </c>
      <c r="AG156" s="32">
        <f t="array" ref="AG156">IF($C$156="","",IFERROR(MAX(IF((ROW(مسودة!$C$140:$C$169)=SMALL(IF((ROW(مسودة!$C$140:$C$169)*(مسودة!$C$140:$C$169=$C$156)),ROW(مسودة!$C$140:$C$169)),ROW()-ROW(AG156)+1)),مسودة!AG140:'مسودة'!AG$169)),0))</f>
        <v>20</v>
      </c>
      <c r="AH156" s="32">
        <f t="array" ref="AH156">IF($C$156="","",IFERROR(MAX(IF((ROW(مسودة!$C$140:$C$169)=SMALL(IF((ROW(مسودة!$C$140:$C$169)*(مسودة!$C$140:$C$169=$C$156)),ROW(مسودة!$C$140:$C$169)),ROW()-ROW(AH156)+1)),مسودة!AH140:'مسودة'!AH$169)),0))</f>
        <v>4</v>
      </c>
      <c r="AI156" s="32">
        <f t="array" ref="AI156">IF($C$156="","",IFERROR(MAX(IF((ROW(مسودة!$C$140:$C$169)=SMALL(IF((ROW(مسودة!$C$140:$C$169)*(مسودة!$C$140:$C$169=$C$156)),ROW(مسودة!$C$140:$C$169)),ROW()-ROW(AI156)+1)),مسودة!AI140:'مسودة'!AI$169)),0))</f>
        <v>6</v>
      </c>
      <c r="AJ156" s="32">
        <f t="array" ref="AJ156">IF($C$156="","",IFERROR(MAX(IF((ROW(مسودة!$C$140:$C$169)=SMALL(IF((ROW(مسودة!$C$140:$C$169)*(مسودة!$C$140:$C$169=$C$156)),ROW(مسودة!$C$140:$C$169)),ROW()-ROW(AJ156)+1)),مسودة!AJ140:'مسودة'!AJ$169)),0))</f>
        <v>10</v>
      </c>
      <c r="AK156" s="32">
        <f t="array" ref="AK156">IF($C$156="","",IFERROR(MAX(IF((ROW(مسودة!$C$140:$C$169)=SMALL(IF((ROW(مسودة!$C$140:$C$169)*(مسودة!$C$140:$C$169=$C$156)),ROW(مسودة!$C$140:$C$169)),ROW()-ROW(AK156)+1)),مسودة!AK140:'مسودة'!AK$169)),0))</f>
        <v>3</v>
      </c>
      <c r="AL156" s="32">
        <f t="array" ref="AL156">IF($C$156="","",IFERROR(MAX(IF((ROW(مسودة!$C$140:$C$169)=SMALL(IF((ROW(مسودة!$C$140:$C$169)*(مسودة!$C$140:$C$169=$C$156)),ROW(مسودة!$C$140:$C$169)),ROW()-ROW(AL156)+1)),مسودة!AL140:'مسودة'!AL$169)),0))</f>
        <v>3</v>
      </c>
      <c r="AM156" s="32">
        <f t="array" ref="AM156">IF($C$156="","",IFERROR(MAX(IF((ROW(مسودة!$C$140:$C$169)=SMALL(IF((ROW(مسودة!$C$140:$C$169)*(مسودة!$C$140:$C$169=$C$156)),ROW(مسودة!$C$140:$C$169)),ROW()-ROW(AM156)+1)),مسودة!AM140:'مسودة'!AM$169)),0))</f>
        <v>6</v>
      </c>
      <c r="AN156" s="46"/>
      <c r="AO156" s="46"/>
      <c r="AP156" s="47"/>
      <c r="AQ156" s="41"/>
      <c r="AR156" s="41"/>
      <c r="AS156" s="41"/>
      <c r="AT156" s="41"/>
      <c r="AU156" s="95" t="str">
        <f>IFERROR(LOOKUP(2,1/((مسودة!$C$140:$C$169=C156)*(مسودة!$F$140:$F$169=F156)),مسودة!$AV$140:$AV$169),"")</f>
        <v>له دور ثانٍ في : عربي،إنجليزي، رياضيات،كيمياء،أحياء،دين، جغرافيا،</v>
      </c>
    </row>
    <row r="157" spans="2:47" ht="28.5" customHeight="1" thickBot="1">
      <c r="B157" s="40"/>
      <c r="C157" s="91"/>
      <c r="D157" s="43"/>
      <c r="E157" s="43"/>
      <c r="F157" s="11" t="s">
        <v>31</v>
      </c>
      <c r="G157" s="32">
        <f t="array" ref="G157">IF($C$156="","",IFERROR(MAX(IF((ROW(مسودة!$C$140:$C$169)=SMALL(IF((ROW(مسودة!$C$140:$C$169)*(مسودة!$C$140:$C$169=$C$156)),ROW(مسودة!$C$140:$C$169)),ROW()-ROW(G157)+1)),مسودة!G141:'مسودة'!G$169)),0))</f>
        <v>13</v>
      </c>
      <c r="H157" s="32">
        <f t="array" ref="H157">IF($C$156="","",IFERROR(MAX(IF((ROW(مسودة!$C$140:$C$169)=SMALL(IF((ROW(مسودة!$C$140:$C$169)*(مسودة!$C$140:$C$169=$C$156)),ROW(مسودة!$C$140:$C$169)),ROW()-ROW(H157)+1)),مسودة!H141:'مسودة'!H$169)),0))</f>
        <v>41</v>
      </c>
      <c r="I157" s="32">
        <f t="array" ref="I157">IF($C$156="","",IFERROR(MAX(IF((ROW(مسودة!$C$140:$C$169)=SMALL(IF((ROW(مسودة!$C$140:$C$169)*(مسودة!$C$140:$C$169=$C$156)),ROW(مسودة!$C$140:$C$169)),ROW()-ROW(I157)+1)),مسودة!I141:'مسودة'!I$169)),0))</f>
        <v>54</v>
      </c>
      <c r="J157" s="32">
        <f t="array" ref="J157">IF($C$156="","",IFERROR(MAX(IF((ROW(مسودة!$C$140:$C$169)=SMALL(IF((ROW(مسودة!$C$140:$C$169)*(مسودة!$C$140:$C$169=$C$156)),ROW(مسودة!$C$140:$C$169)),ROW()-ROW(J157)+1)),مسودة!J141:'مسودة'!J$169)),0))</f>
        <v>17</v>
      </c>
      <c r="K157" s="32">
        <f t="array" ref="K157">IF($C$156="","",IFERROR(MAX(IF((ROW(مسودة!$C$140:$C$169)=SMALL(IF((ROW(مسودة!$C$140:$C$169)*(مسودة!$C$140:$C$169=$C$156)),ROW(مسودة!$C$140:$C$169)),ROW()-ROW(K157)+1)),مسودة!K141:'مسودة'!K$169)),0))</f>
        <v>31</v>
      </c>
      <c r="L157" s="32">
        <f t="array" ref="L157">IF($C$156="","",IFERROR(MAX(IF((ROW(مسودة!$C$140:$C$169)=SMALL(IF((ROW(مسودة!$C$140:$C$169)*(مسودة!$C$140:$C$169=$C$156)),ROW(مسودة!$C$140:$C$169)),ROW()-ROW(L157)+1)),مسودة!L141:'مسودة'!L$169)),0))</f>
        <v>48</v>
      </c>
      <c r="M157" s="32">
        <f t="array" ref="M157">IF($C$156="","",IFERROR(MAX(IF((ROW(مسودة!$C$140:$C$169)=SMALL(IF((ROW(مسودة!$C$140:$C$169)*(مسودة!$C$140:$C$169=$C$156)),ROW(مسودة!$C$140:$C$169)),ROW()-ROW(M157)+1)),مسودة!M141:'مسودة'!M$169)),0))</f>
        <v>9</v>
      </c>
      <c r="N157" s="32">
        <f t="array" ref="N157">IF($C$156="","",IFERROR(MAX(IF((ROW(مسودة!$C$140:$C$169)=SMALL(IF((ROW(مسودة!$C$140:$C$169)*(مسودة!$C$140:$C$169=$C$156)),ROW(مسودة!$C$140:$C$169)),ROW()-ROW(N157)+1)),مسودة!N141:'مسودة'!N$169)),0))</f>
        <v>18</v>
      </c>
      <c r="O157" s="32">
        <f t="array" ref="O157">IF($C$156="","",IFERROR(MAX(IF((ROW(مسودة!$C$140:$C$169)=SMALL(IF((ROW(مسودة!$C$140:$C$169)*(مسودة!$C$140:$C$169=$C$156)),ROW(مسودة!$C$140:$C$169)),ROW()-ROW(O157)+1)),مسودة!O141:'مسودة'!O$169)),0))</f>
        <v>27</v>
      </c>
      <c r="P157" s="32">
        <f t="array" ref="P157">IF($C$156="","",IFERROR(MAX(IF((ROW(مسودة!$C$140:$C$169)=SMALL(IF((ROW(مسودة!$C$140:$C$169)*(مسودة!$C$140:$C$169=$C$156)),ROW(مسودة!$C$140:$C$169)),ROW()-ROW(P157)+1)),مسودة!P141:'مسودة'!P$169)),0))</f>
        <v>20</v>
      </c>
      <c r="Q157" s="32">
        <f t="array" ref="Q157">IF($C$156="","",IFERROR(MAX(IF((ROW(مسودة!$C$140:$C$169)=SMALL(IF((ROW(مسودة!$C$140:$C$169)*(مسودة!$C$140:$C$169=$C$156)),ROW(مسودة!$C$140:$C$169)),ROW()-ROW(Q157)+1)),مسودة!Q141:'مسودة'!Q$169)),0))</f>
        <v>21</v>
      </c>
      <c r="R157" s="32">
        <f t="array" ref="R157">IF($C$156="","",IFERROR(MAX(IF((ROW(مسودة!$C$140:$C$169)=SMALL(IF((ROW(مسودة!$C$140:$C$169)*(مسودة!$C$140:$C$169=$C$156)),ROW(مسودة!$C$140:$C$169)),ROW()-ROW(R157)+1)),مسودة!R141:'مسودة'!R$169)),0))</f>
        <v>41</v>
      </c>
      <c r="S157" s="32">
        <f t="array" ref="S157">IF($C$156="","",IFERROR(MAX(IF((ROW(مسودة!$C$140:$C$169)=SMALL(IF((ROW(مسودة!$C$140:$C$169)*(مسودة!$C$140:$C$169=$C$156)),ROW(مسودة!$C$140:$C$169)),ROW()-ROW(S157)+1)),مسودة!S141:'مسودة'!S$169)),0))</f>
        <v>9</v>
      </c>
      <c r="T157" s="32">
        <f t="array" ref="T157">IF($C$156="","",IFERROR(MAX(IF((ROW(مسودة!$C$140:$C$169)=SMALL(IF((ROW(مسودة!$C$140:$C$169)*(مسودة!$C$140:$C$169=$C$156)),ROW(مسودة!$C$140:$C$169)),ROW()-ROW(T157)+1)),مسودة!T141:'مسودة'!T$169)),0))</f>
        <v>18</v>
      </c>
      <c r="U157" s="32">
        <f t="array" ref="U157">IF($C$156="","",IFERROR(MAX(IF((ROW(مسودة!$C$140:$C$169)=SMALL(IF((ROW(مسودة!$C$140:$C$169)*(مسودة!$C$140:$C$169=$C$156)),ROW(مسودة!$C$140:$C$169)),ROW()-ROW(U157)+1)),مسودة!U141:'مسودة'!U$169)),0))</f>
        <v>27</v>
      </c>
      <c r="V157" s="32">
        <f t="array" ref="V157">IF($C$156="","",IFERROR(MAX(IF((ROW(مسودة!$C$140:$C$169)=SMALL(IF((ROW(مسودة!$C$140:$C$169)*(مسودة!$C$140:$C$169=$C$156)),ROW(مسودة!$C$140:$C$169)),ROW()-ROW(V157)+1)),مسودة!V141:'مسودة'!V$169)),0))</f>
        <v>10</v>
      </c>
      <c r="W157" s="32">
        <f t="array" ref="W157">IF($C$156="","",IFERROR(MAX(IF((ROW(مسودة!$C$140:$C$169)=SMALL(IF((ROW(مسودة!$C$140:$C$169)*(مسودة!$C$140:$C$169=$C$156)),ROW(مسودة!$C$140:$C$169)),ROW()-ROW(W157)+1)),مسودة!W141:'مسودة'!W$169)),0))</f>
        <v>9</v>
      </c>
      <c r="X157" s="32">
        <f t="array" ref="X157">IF($C$156="","",IFERROR(MAX(IF((ROW(مسودة!$C$140:$C$169)=SMALL(IF((ROW(مسودة!$C$140:$C$169)*(مسودة!$C$140:$C$169=$C$156)),ROW(مسودة!$C$140:$C$169)),ROW()-ROW(X157)+1)),مسودة!X141:'مسودة'!X$169)),0))</f>
        <v>19</v>
      </c>
      <c r="Y157" s="32">
        <f t="array" ref="Y157">IF($C$156="","",IFERROR(MAX(IF((ROW(مسودة!$C$140:$C$169)=SMALL(IF((ROW(مسودة!$C$140:$C$169)*(مسودة!$C$140:$C$169=$C$156)),ROW(مسودة!$C$140:$C$169)),ROW()-ROW(Y157)+1)),مسودة!Y141:'مسودة'!Y$169)),0))</f>
        <v>1</v>
      </c>
      <c r="Z157" s="32">
        <f t="array" ref="Z157">IF($C$156="","",IFERROR(MAX(IF((ROW(مسودة!$C$140:$C$169)=SMALL(IF((ROW(مسودة!$C$140:$C$169)*(مسودة!$C$140:$C$169=$C$156)),ROW(مسودة!$C$140:$C$169)),ROW()-ROW(Z157)+1)),مسودة!Z141:'مسودة'!Z$169)),0))</f>
        <v>10</v>
      </c>
      <c r="AA157" s="32">
        <f t="array" ref="AA157">IF($C$156="","",IFERROR(MAX(IF((ROW(مسودة!$C$140:$C$169)=SMALL(IF((ROW(مسودة!$C$140:$C$169)*(مسودة!$C$140:$C$169=$C$156)),ROW(مسودة!$C$140:$C$169)),ROW()-ROW(AA157)+1)),مسودة!AA141:'مسودة'!AA$169)),0))</f>
        <v>11</v>
      </c>
      <c r="AB157" s="32">
        <f t="array" ref="AB157">IF($C$156="","",IFERROR(MAX(IF((ROW(مسودة!$C$140:$C$169)=SMALL(IF((ROW(مسودة!$C$140:$C$169)*(مسودة!$C$140:$C$169=$C$156)),ROW(مسودة!$C$140:$C$169)),ROW()-ROW(AB157)+1)),مسودة!AB141:'مسودة'!AB$169)),0))</f>
        <v>10</v>
      </c>
      <c r="AC157" s="32">
        <f t="array" ref="AC157">IF($C$156="","",IFERROR(MAX(IF((ROW(مسودة!$C$140:$C$169)=SMALL(IF((ROW(مسودة!$C$140:$C$169)*(مسودة!$C$140:$C$169=$C$156)),ROW(مسودة!$C$140:$C$169)),ROW()-ROW(AC157)+1)),مسودة!AC141:'مسودة'!AC$169)),0))</f>
        <v>12</v>
      </c>
      <c r="AD157" s="32">
        <f t="array" ref="AD157">IF($C$156="","",IFERROR(MAX(IF((ROW(مسودة!$C$140:$C$169)=SMALL(IF((ROW(مسودة!$C$140:$C$169)*(مسودة!$C$140:$C$169=$C$156)),ROW(مسودة!$C$140:$C$169)),ROW()-ROW(AD157)+1)),مسودة!AD141:'مسودة'!AD$169)),0))</f>
        <v>22</v>
      </c>
      <c r="AE157" s="32">
        <f t="array" ref="AE157">IF($C$156="","",IFERROR(MAX(IF((ROW(مسودة!$C$140:$C$169)=SMALL(IF((ROW(مسودة!$C$140:$C$169)*(مسودة!$C$140:$C$169=$C$156)),ROW(مسودة!$C$140:$C$169)),ROW()-ROW(AE157)+1)),مسودة!AE141:'مسودة'!AE$169)),0))</f>
        <v>8</v>
      </c>
      <c r="AF157" s="32">
        <f t="array" ref="AF157">IF($C$156="","",IFERROR(MAX(IF((ROW(مسودة!$C$140:$C$169)=SMALL(IF((ROW(مسودة!$C$140:$C$169)*(مسودة!$C$140:$C$169=$C$156)),ROW(مسودة!$C$140:$C$169)),ROW()-ROW(AF157)+1)),مسودة!AF141:'مسودة'!AF$169)),0))</f>
        <v>12</v>
      </c>
      <c r="AG157" s="32">
        <f t="array" ref="AG157">IF($C$156="","",IFERROR(MAX(IF((ROW(مسودة!$C$140:$C$169)=SMALL(IF((ROW(مسودة!$C$140:$C$169)*(مسودة!$C$140:$C$169=$C$156)),ROW(مسودة!$C$140:$C$169)),ROW()-ROW(AG157)+1)),مسودة!AG141:'مسودة'!AG$169)),0))</f>
        <v>20</v>
      </c>
      <c r="AH157" s="32">
        <f t="array" ref="AH157">IF($C$156="","",IFERROR(MAX(IF((ROW(مسودة!$C$140:$C$169)=SMALL(IF((ROW(مسودة!$C$140:$C$169)*(مسودة!$C$140:$C$169=$C$156)),ROW(مسودة!$C$140:$C$169)),ROW()-ROW(AH157)+1)),مسودة!AH141:'مسودة'!AH$169)),0))</f>
        <v>3</v>
      </c>
      <c r="AI157" s="32">
        <f t="array" ref="AI157">IF($C$156="","",IFERROR(MAX(IF((ROW(مسودة!$C$140:$C$169)=SMALL(IF((ROW(مسودة!$C$140:$C$169)*(مسودة!$C$140:$C$169=$C$156)),ROW(مسودة!$C$140:$C$169)),ROW()-ROW(AI157)+1)),مسودة!AI141:'مسودة'!AI$169)),0))</f>
        <v>13</v>
      </c>
      <c r="AJ157" s="32">
        <f t="array" ref="AJ157">IF($C$156="","",IFERROR(MAX(IF((ROW(مسودة!$C$140:$C$169)=SMALL(IF((ROW(مسودة!$C$140:$C$169)*(مسودة!$C$140:$C$169=$C$156)),ROW(مسودة!$C$140:$C$169)),ROW()-ROW(AJ157)+1)),مسودة!AJ141:'مسودة'!AJ$169)),0))</f>
        <v>16</v>
      </c>
      <c r="AK157" s="32">
        <f t="array" ref="AK157">IF($C$156="","",IFERROR(MAX(IF((ROW(مسودة!$C$140:$C$169)=SMALL(IF((ROW(مسودة!$C$140:$C$169)*(مسودة!$C$140:$C$169=$C$156)),ROW(مسودة!$C$140:$C$169)),ROW()-ROW(AK157)+1)),مسودة!AK141:'مسودة'!AK$169)),0))</f>
        <v>3</v>
      </c>
      <c r="AL157" s="32">
        <f t="array" ref="AL157">IF($C$156="","",IFERROR(MAX(IF((ROW(مسودة!$C$140:$C$169)=SMALL(IF((ROW(مسودة!$C$140:$C$169)*(مسودة!$C$140:$C$169=$C$156)),ROW(مسودة!$C$140:$C$169)),ROW()-ROW(AL157)+1)),مسودة!AL141:'مسودة'!AL$169)),0))</f>
        <v>11</v>
      </c>
      <c r="AM157" s="32">
        <f t="array" ref="AM157">IF($C$156="","",IFERROR(MAX(IF((ROW(مسودة!$C$140:$C$169)=SMALL(IF((ROW(مسودة!$C$140:$C$169)*(مسودة!$C$140:$C$169=$C$156)),ROW(مسودة!$C$140:$C$169)),ROW()-ROW(AM157)+1)),مسودة!AM141:'مسودة'!AM$169)),0))</f>
        <v>14</v>
      </c>
      <c r="AN157" s="46"/>
      <c r="AO157" s="46"/>
      <c r="AP157" s="48"/>
      <c r="AQ157" s="41"/>
      <c r="AR157" s="41"/>
      <c r="AS157" s="41"/>
      <c r="AT157" s="41"/>
      <c r="AU157" s="96"/>
    </row>
    <row r="158" spans="2:47" ht="36" customHeight="1" thickBot="1">
      <c r="B158" s="40"/>
      <c r="C158" s="85"/>
      <c r="D158" s="43"/>
      <c r="E158" s="43"/>
      <c r="F158" s="14" t="s">
        <v>32</v>
      </c>
      <c r="G158" s="32">
        <f t="array" ref="G158">IF($C$156="","",IFERROR(MAX(IF((ROW(مسودة!$C$140:$C$169)=SMALL(IF((ROW(مسودة!$C$140:$C$169)*(مسودة!$C$140:$C$169=$C$156)),ROW(مسودة!$C$140:$C$169)),ROW()-ROW(G158)+1)),مسودة!G142:'مسودة'!G$169)),0))</f>
        <v>20</v>
      </c>
      <c r="H158" s="32">
        <f t="array" ref="H158">IF($C$156="","",IFERROR(MAX(IF((ROW(مسودة!$C$140:$C$169)=SMALL(IF((ROW(مسودة!$C$140:$C$169)*(مسودة!$C$140:$C$169=$C$156)),ROW(مسودة!$C$140:$C$169)),ROW()-ROW(H158)+1)),مسودة!H142:'مسودة'!H$169)),0))</f>
        <v>57</v>
      </c>
      <c r="I158" s="32">
        <f t="array" ref="I158">IF($C$156="","",IFERROR(MAX(IF((ROW(مسودة!$C$140:$C$169)=SMALL(IF((ROW(مسودة!$C$140:$C$169)*(مسودة!$C$140:$C$169=$C$156)),ROW(مسودة!$C$140:$C$169)),ROW()-ROW(I158)+1)),مسودة!I142:'مسودة'!I$169)),0))</f>
        <v>77</v>
      </c>
      <c r="J158" s="32">
        <f t="array" ref="J158">IF($C$156="","",IFERROR(MAX(IF((ROW(مسودة!$C$140:$C$169)=SMALL(IF((ROW(مسودة!$C$140:$C$169)*(مسودة!$C$140:$C$169=$C$156)),ROW(مسودة!$C$140:$C$169)),ROW()-ROW(J158)+1)),مسودة!J142:'مسودة'!J$169)),0))</f>
        <v>36</v>
      </c>
      <c r="K158" s="32">
        <f t="array" ref="K158">IF($C$156="","",IFERROR(MAX(IF((ROW(مسودة!$C$140:$C$169)=SMALL(IF((ROW(مسودة!$C$140:$C$169)*(مسودة!$C$140:$C$169=$C$156)),ROW(مسودة!$C$140:$C$169)),ROW()-ROW(K158)+1)),مسودة!K142:'مسودة'!K$169)),0))</f>
        <v>53</v>
      </c>
      <c r="L158" s="32">
        <f t="array" ref="L158">IF($C$156="","",IFERROR(MAX(IF((ROW(مسودة!$C$140:$C$169)=SMALL(IF((ROW(مسودة!$C$140:$C$169)*(مسودة!$C$140:$C$169=$C$156)),ROW(مسودة!$C$140:$C$169)),ROW()-ROW(L158)+1)),مسودة!L142:'مسودة'!L$169)),0))</f>
        <v>0</v>
      </c>
      <c r="M158" s="32">
        <f t="array" ref="M158">IF($C$156="","",IFERROR(MAX(IF((ROW(مسودة!$C$140:$C$169)=SMALL(IF((ROW(مسودة!$C$140:$C$169)*(مسودة!$C$140:$C$169=$C$156)),ROW(مسودة!$C$140:$C$169)),ROW()-ROW(M158)+1)),مسودة!M142:'مسودة'!M$169)),0))</f>
        <v>17</v>
      </c>
      <c r="N158" s="32">
        <f t="array" ref="N158">IF($C$156="","",IFERROR(MAX(IF((ROW(مسودة!$C$140:$C$169)=SMALL(IF((ROW(مسودة!$C$140:$C$169)*(مسودة!$C$140:$C$169=$C$156)),ROW(مسودة!$C$140:$C$169)),ROW()-ROW(N158)+1)),مسودة!N142:'مسودة'!N$169)),0))</f>
        <v>34</v>
      </c>
      <c r="O158" s="32">
        <f t="array" ref="O158">IF($C$156="","",IFERROR(MAX(IF((ROW(مسودة!$C$140:$C$169)=SMALL(IF((ROW(مسودة!$C$140:$C$169)*(مسودة!$C$140:$C$169=$C$156)),ROW(مسودة!$C$140:$C$169)),ROW()-ROW(O158)+1)),مسودة!O142:'مسودة'!O$169)),0))</f>
        <v>0</v>
      </c>
      <c r="P158" s="32">
        <f t="array" ref="P158">IF($C$156="","",IFERROR(MAX(IF((ROW(مسودة!$C$140:$C$169)=SMALL(IF((ROW(مسودة!$C$140:$C$169)*(مسودة!$C$140:$C$169=$C$156)),ROW(مسودة!$C$140:$C$169)),ROW()-ROW(P158)+1)),مسودة!P142:'مسودة'!P$169)),0))</f>
        <v>36</v>
      </c>
      <c r="Q158" s="32">
        <f t="array" ref="Q158">IF($C$156="","",IFERROR(MAX(IF((ROW(مسودة!$C$140:$C$169)=SMALL(IF((ROW(مسودة!$C$140:$C$169)*(مسودة!$C$140:$C$169=$C$156)),ROW(مسودة!$C$140:$C$169)),ROW()-ROW(Q158)+1)),مسودة!Q142:'مسودة'!Q$169)),0))</f>
        <v>31</v>
      </c>
      <c r="R158" s="32">
        <f t="array" ref="R158">IF($C$156="","",IFERROR(MAX(IF((ROW(مسودة!$C$140:$C$169)=SMALL(IF((ROW(مسودة!$C$140:$C$169)*(مسودة!$C$140:$C$169=$C$156)),ROW(مسودة!$C$140:$C$169)),ROW()-ROW(R158)+1)),مسودة!R142:'مسودة'!R$169)),0))</f>
        <v>67</v>
      </c>
      <c r="S158" s="32">
        <f t="array" ref="S158">IF($C$156="","",IFERROR(MAX(IF((ROW(مسودة!$C$140:$C$169)=SMALL(IF((ROW(مسودة!$C$140:$C$169)*(مسودة!$C$140:$C$169=$C$156)),ROW(مسودة!$C$140:$C$169)),ROW()-ROW(S158)+1)),مسودة!S142:'مسودة'!S$169)),0))</f>
        <v>17</v>
      </c>
      <c r="T158" s="32">
        <f t="array" ref="T158">IF($C$156="","",IFERROR(MAX(IF((ROW(مسودة!$C$140:$C$169)=SMALL(IF((ROW(مسودة!$C$140:$C$169)*(مسودة!$C$140:$C$169=$C$156)),ROW(مسودة!$C$140:$C$169)),ROW()-ROW(T158)+1)),مسودة!T142:'مسودة'!T$169)),0))</f>
        <v>20</v>
      </c>
      <c r="U158" s="32">
        <f t="array" ref="U158">IF($C$156="","",IFERROR(MAX(IF((ROW(مسودة!$C$140:$C$169)=SMALL(IF((ROW(مسودة!$C$140:$C$169)*(مسودة!$C$140:$C$169=$C$156)),ROW(مسودة!$C$140:$C$169)),ROW()-ROW(U158)+1)),مسودة!U142:'مسودة'!U$169)),0))</f>
        <v>0</v>
      </c>
      <c r="V158" s="32">
        <f t="array" ref="V158">IF($C$156="","",IFERROR(MAX(IF((ROW(مسودة!$C$140:$C$169)=SMALL(IF((ROW(مسودة!$C$140:$C$169)*(مسودة!$C$140:$C$169=$C$156)),ROW(مسودة!$C$140:$C$169)),ROW()-ROW(V158)+1)),مسودة!V142:'مسودة'!V$169)),0))</f>
        <v>22</v>
      </c>
      <c r="W158" s="32">
        <f t="array" ref="W158">IF($C$156="","",IFERROR(MAX(IF((ROW(مسودة!$C$140:$C$169)=SMALL(IF((ROW(مسودة!$C$140:$C$169)*(مسودة!$C$140:$C$169=$C$156)),ROW(مسودة!$C$140:$C$169)),ROW()-ROW(W158)+1)),مسودة!W142:'مسودة'!W$169)),0))</f>
        <v>21</v>
      </c>
      <c r="X158" s="32">
        <f t="array" ref="X158">IF($C$156="","",IFERROR(MAX(IF((ROW(مسودة!$C$140:$C$169)=SMALL(IF((ROW(مسودة!$C$140:$C$169)*(مسودة!$C$140:$C$169=$C$156)),ROW(مسودة!$C$140:$C$169)),ROW()-ROW(X158)+1)),مسودة!X142:'مسودة'!X$169)),0))</f>
        <v>0</v>
      </c>
      <c r="Y158" s="32">
        <f t="array" ref="Y158">IF($C$156="","",IFERROR(MAX(IF((ROW(مسودة!$C$140:$C$169)=SMALL(IF((ROW(مسودة!$C$140:$C$169)*(مسودة!$C$140:$C$169=$C$156)),ROW(مسودة!$C$140:$C$169)),ROW()-ROW(Y158)+1)),مسودة!Y142:'مسودة'!Y$169)),0))</f>
        <v>4</v>
      </c>
      <c r="Z158" s="32">
        <f t="array" ref="Z158">IF($C$156="","",IFERROR(MAX(IF((ROW(مسودة!$C$140:$C$169)=SMALL(IF((ROW(مسودة!$C$140:$C$169)*(مسودة!$C$140:$C$169=$C$156)),ROW(مسودة!$C$140:$C$169)),ROW()-ROW(Z158)+1)),مسودة!Z142:'مسودة'!Z$169)),0))</f>
        <v>18</v>
      </c>
      <c r="AA158" s="32">
        <f t="array" ref="AA158">IF($C$156="","",IFERROR(MAX(IF((ROW(مسودة!$C$140:$C$169)=SMALL(IF((ROW(مسودة!$C$140:$C$169)*(مسودة!$C$140:$C$169=$C$156)),ROW(مسودة!$C$140:$C$169)),ROW()-ROW(AA158)+1)),مسودة!AA142:'مسودة'!AA$169)),0))</f>
        <v>0</v>
      </c>
      <c r="AB158" s="32">
        <f t="array" ref="AB158">IF($C$156="","",IFERROR(MAX(IF((ROW(مسودة!$C$140:$C$169)=SMALL(IF((ROW(مسودة!$C$140:$C$169)*(مسودة!$C$140:$C$169=$C$156)),ROW(مسودة!$C$140:$C$169)),ROW()-ROW(AB158)+1)),مسودة!AB142:'مسودة'!AB$169)),0))</f>
        <v>19</v>
      </c>
      <c r="AC158" s="32">
        <f t="array" ref="AC158">IF($C$156="","",IFERROR(MAX(IF((ROW(مسودة!$C$140:$C$169)=SMALL(IF((ROW(مسودة!$C$140:$C$169)*(مسودة!$C$140:$C$169=$C$156)),ROW(مسودة!$C$140:$C$169)),ROW()-ROW(AC158)+1)),مسودة!AC142:'مسودة'!AC$169)),0))</f>
        <v>21</v>
      </c>
      <c r="AD158" s="32">
        <f t="array" ref="AD158">IF($C$156="","",IFERROR(MAX(IF((ROW(مسودة!$C$140:$C$169)=SMALL(IF((ROW(مسودة!$C$140:$C$169)*(مسودة!$C$140:$C$169=$C$156)),ROW(مسودة!$C$140:$C$169)),ROW()-ROW(AD158)+1)),مسودة!AD142:'مسودة'!AD$169)),0))</f>
        <v>40</v>
      </c>
      <c r="AE158" s="32">
        <f t="array" ref="AE158">IF($C$156="","",IFERROR(MAX(IF((ROW(مسودة!$C$140:$C$169)=SMALL(IF((ROW(مسودة!$C$140:$C$169)*(مسودة!$C$140:$C$169=$C$156)),ROW(مسودة!$C$140:$C$169)),ROW()-ROW(AE158)+1)),مسودة!AE142:'مسودة'!AE$169)),0))</f>
        <v>15</v>
      </c>
      <c r="AF158" s="32">
        <f t="array" ref="AF158">IF($C$156="","",IFERROR(MAX(IF((ROW(مسودة!$C$140:$C$169)=SMALL(IF((ROW(مسودة!$C$140:$C$169)*(مسودة!$C$140:$C$169=$C$156)),ROW(مسودة!$C$140:$C$169)),ROW()-ROW(AF158)+1)),مسودة!AF142:'مسودة'!AF$169)),0))</f>
        <v>25</v>
      </c>
      <c r="AG158" s="32">
        <f t="array" ref="AG158">IF($C$156="","",IFERROR(MAX(IF((ROW(مسودة!$C$140:$C$169)=SMALL(IF((ROW(مسودة!$C$140:$C$169)*(مسودة!$C$140:$C$169=$C$156)),ROW(مسودة!$C$140:$C$169)),ROW()-ROW(AG158)+1)),مسودة!AG142:'مسودة'!AG$169)),0))</f>
        <v>40</v>
      </c>
      <c r="AH158" s="32">
        <f t="array" ref="AH158">IF($C$156="","",IFERROR(MAX(IF((ROW(مسودة!$C$140:$C$169)=SMALL(IF((ROW(مسودة!$C$140:$C$169)*(مسودة!$C$140:$C$169=$C$156)),ROW(مسودة!$C$140:$C$169)),ROW()-ROW(AH158)+1)),مسودة!AH142:'مسودة'!AH$169)),0))</f>
        <v>7</v>
      </c>
      <c r="AI158" s="32">
        <f t="array" ref="AI158">IF($C$156="","",IFERROR(MAX(IF((ROW(مسودة!$C$140:$C$169)=SMALL(IF((ROW(مسودة!$C$140:$C$169)*(مسودة!$C$140:$C$169=$C$156)),ROW(مسودة!$C$140:$C$169)),ROW()-ROW(AI158)+1)),مسودة!AI142:'مسودة'!AI$169)),0))</f>
        <v>19</v>
      </c>
      <c r="AJ158" s="32">
        <f t="array" ref="AJ158">IF($C$156="","",IFERROR(MAX(IF((ROW(مسودة!$C$140:$C$169)=SMALL(IF((ROW(مسودة!$C$140:$C$169)*(مسودة!$C$140:$C$169=$C$156)),ROW(مسودة!$C$140:$C$169)),ROW()-ROW(AJ158)+1)),مسودة!AJ142:'مسودة'!AJ$169)),0))</f>
        <v>0</v>
      </c>
      <c r="AK158" s="32">
        <f t="array" ref="AK158">IF($C$156="","",IFERROR(MAX(IF((ROW(مسودة!$C$140:$C$169)=SMALL(IF((ROW(مسودة!$C$140:$C$169)*(مسودة!$C$140:$C$169=$C$156)),ROW(مسودة!$C$140:$C$169)),ROW()-ROW(AK158)+1)),مسودة!AK142:'مسودة'!AK$169)),0))</f>
        <v>6</v>
      </c>
      <c r="AL158" s="32">
        <f t="array" ref="AL158">IF($C$156="","",IFERROR(MAX(IF((ROW(مسودة!$C$140:$C$169)=SMALL(IF((ROW(مسودة!$C$140:$C$169)*(مسودة!$C$140:$C$169=$C$156)),ROW(مسودة!$C$140:$C$169)),ROW()-ROW(AL158)+1)),مسودة!AL142:'مسودة'!AL$169)),0))</f>
        <v>14</v>
      </c>
      <c r="AM158" s="32">
        <f t="array" ref="AM158">IF($C$156="","",IFERROR(MAX(IF((ROW(مسودة!$C$140:$C$169)=SMALL(IF((ROW(مسودة!$C$140:$C$169)*(مسودة!$C$140:$C$169=$C$156)),ROW(مسودة!$C$140:$C$169)),ROW()-ROW(AM158)+1)),مسودة!AM142:'مسودة'!AM$169)),0))</f>
        <v>20</v>
      </c>
      <c r="AN158" s="32">
        <f t="array" ref="AN158">IF($C$156="","",IFERROR(MAX(IF((ROW(مسودة!$C$140:$C$169)=SMALL(IF((ROW(مسودة!$C$140:$C$169)*(مسودة!$C$140:$C$169=$C$156)),ROW(مسودة!$C$140:$C$169)),ROW()-ROW(AN158)+1)),مسودة!AN142:AN$169)),0))</f>
        <v>0</v>
      </c>
      <c r="AO158" s="32">
        <f t="array" ref="AO158">IF($C$156="","",IFERROR(MAX(IF((ROW(مسودة!$C$140:$C$169)=SMALL(IF((ROW(مسودة!$C$140:$C$169)*(مسودة!$C$140:$C$169=$C$156)),ROW(مسودة!$C$140:$C$169)),ROW()-ROW(AO158)+1)),مسودة!AO142:AO$169)),0))</f>
        <v>0</v>
      </c>
      <c r="AP158" s="32" t="str">
        <f>IF(AO158&lt;50,"   ",IF(AO158&lt;65,"مقبول",IF(AO158&lt;75,"جيد",IF(AO158&lt;85,"جيدجداً",IF(AO158&lt;=100,"ممتاز","")))))</f>
        <v xml:space="preserve">   </v>
      </c>
      <c r="AQ158" s="41"/>
      <c r="AR158" s="41"/>
      <c r="AS158" s="41"/>
      <c r="AT158" s="41"/>
      <c r="AU158" s="97"/>
    </row>
    <row r="159" spans="2:47" ht="28.5" customHeight="1" thickBot="1">
      <c r="B159" s="40">
        <f t="shared" ref="B159" si="19">B156+1</f>
        <v>36</v>
      </c>
      <c r="C159" s="90" t="str">
        <f t="array" ref="C159">IF(ISERROR(INDEX(مسودة!$C$140:$AV$169,SMALL(IF((مسودة!$AU$140:$AU$169="راسب"),ROW(مسودة!$C$140:$AV$169)-MIN(ROW(مسودة!$C$140:$AV$169))+1,""),ROW(A6)),COLUMN(A6))),"",INDEX(مسودة!$C$140:$AV$169,SMALL(IF((مسودة!$AU$140:$AU$169="راسب"),ROW(مسودة!$C$140:$AV$169)-MIN(ROW(مسودة!$C$140:$AV$169))+1,""),ROW(A6)),COLUMN(A6)))</f>
        <v/>
      </c>
      <c r="D159" s="87" t="str">
        <f>IF(C159&lt;&gt;"",VLOOKUP(C159,مسودة!$C$140:$D$169,2,0),"")</f>
        <v/>
      </c>
      <c r="E159" s="87" t="str">
        <f>IF(C159&lt;&gt;"",VLOOKUP(C159,مسودة!$C$140:$E$169,3,0),"")</f>
        <v/>
      </c>
      <c r="F159" s="11" t="s">
        <v>30</v>
      </c>
      <c r="G159" s="32" t="str">
        <f t="array" ref="G159">IF($C$159="","",IFERROR(MAX(IF((ROW(مسودة!$C$140:$C$169)=SMALL(IF((ROW(مسودة!$C$140:$C$169)*(مسودة!$C$140:$C$169=$C$159)),ROW(مسودة!$C$140:$C$169)),ROW()-ROW(G159)+1)),مسودة!G140:'مسودة'!G$169)),0))</f>
        <v/>
      </c>
      <c r="H159" s="32" t="str">
        <f t="array" ref="H159">IF($C$159="","",IFERROR(MAX(IF((ROW(مسودة!$C$140:$C$169)=SMALL(IF((ROW(مسودة!$C$140:$C$169)*(مسودة!$C$140:$C$169=$C$159)),ROW(مسودة!$C$140:$C$169)),ROW()-ROW(H159)+1)),مسودة!H140:'مسودة'!H$169)),0))</f>
        <v/>
      </c>
      <c r="I159" s="32" t="str">
        <f t="array" ref="I159">IF($C$159="","",IFERROR(MAX(IF((ROW(مسودة!$C$140:$C$169)=SMALL(IF((ROW(مسودة!$C$140:$C$169)*(مسودة!$C$140:$C$169=$C$159)),ROW(مسودة!$C$140:$C$169)),ROW()-ROW(I159)+1)),مسودة!I140:'مسودة'!I$169)),0))</f>
        <v/>
      </c>
      <c r="J159" s="32" t="str">
        <f t="array" ref="J159">IF($C$159="","",IFERROR(MAX(IF((ROW(مسودة!$C$140:$C$169)=SMALL(IF((ROW(مسودة!$C$140:$C$169)*(مسودة!$C$140:$C$169=$C$159)),ROW(مسودة!$C$140:$C$169)),ROW()-ROW(J159)+1)),مسودة!J140:'مسودة'!J$169)),0))</f>
        <v/>
      </c>
      <c r="K159" s="32" t="str">
        <f t="array" ref="K159">IF($C$159="","",IFERROR(MAX(IF((ROW(مسودة!$C$140:$C$169)=SMALL(IF((ROW(مسودة!$C$140:$C$169)*(مسودة!$C$140:$C$169=$C$159)),ROW(مسودة!$C$140:$C$169)),ROW()-ROW(K159)+1)),مسودة!K140:'مسودة'!K$169)),0))</f>
        <v/>
      </c>
      <c r="L159" s="32" t="str">
        <f t="array" ref="L159">IF($C$159="","",IFERROR(MAX(IF((ROW(مسودة!$C$140:$C$169)=SMALL(IF((ROW(مسودة!$C$140:$C$169)*(مسودة!$C$140:$C$169=$C$159)),ROW(مسودة!$C$140:$C$169)),ROW()-ROW(L159)+1)),مسودة!L140:'مسودة'!L$169)),0))</f>
        <v/>
      </c>
      <c r="M159" s="32" t="str">
        <f t="array" ref="M159">IF($C$159="","",IFERROR(MAX(IF((ROW(مسودة!$C$140:$C$169)=SMALL(IF((ROW(مسودة!$C$140:$C$169)*(مسودة!$C$140:$C$169=$C$159)),ROW(مسودة!$C$140:$C$169)),ROW()-ROW(M159)+1)),مسودة!M140:'مسودة'!M$169)),0))</f>
        <v/>
      </c>
      <c r="N159" s="32" t="str">
        <f t="array" ref="N159">IF($C$159="","",IFERROR(MAX(IF((ROW(مسودة!$C$140:$C$169)=SMALL(IF((ROW(مسودة!$C$140:$C$169)*(مسودة!$C$140:$C$169=$C$159)),ROW(مسودة!$C$140:$C$169)),ROW()-ROW(N159)+1)),مسودة!N140:'مسودة'!N$169)),0))</f>
        <v/>
      </c>
      <c r="O159" s="32" t="str">
        <f t="array" ref="O159">IF($C$159="","",IFERROR(MAX(IF((ROW(مسودة!$C$140:$C$169)=SMALL(IF((ROW(مسودة!$C$140:$C$169)*(مسودة!$C$140:$C$169=$C$159)),ROW(مسودة!$C$140:$C$169)),ROW()-ROW(O159)+1)),مسودة!O140:'مسودة'!O$169)),0))</f>
        <v/>
      </c>
      <c r="P159" s="32" t="str">
        <f t="array" ref="P159">IF($C$159="","",IFERROR(MAX(IF((ROW(مسودة!$C$140:$C$169)=SMALL(IF((ROW(مسودة!$C$140:$C$169)*(مسودة!$C$140:$C$169=$C$159)),ROW(مسودة!$C$140:$C$169)),ROW()-ROW(P159)+1)),مسودة!P140:'مسودة'!P$169)),0))</f>
        <v/>
      </c>
      <c r="Q159" s="32" t="str">
        <f t="array" ref="Q159">IF($C$159="","",IFERROR(MAX(IF((ROW(مسودة!$C$140:$C$169)=SMALL(IF((ROW(مسودة!$C$140:$C$169)*(مسودة!$C$140:$C$169=$C$159)),ROW(مسودة!$C$140:$C$169)),ROW()-ROW(Q159)+1)),مسودة!Q140:'مسودة'!Q$169)),0))</f>
        <v/>
      </c>
      <c r="R159" s="32" t="str">
        <f t="array" ref="R159">IF($C$159="","",IFERROR(MAX(IF((ROW(مسودة!$C$140:$C$169)=SMALL(IF((ROW(مسودة!$C$140:$C$169)*(مسودة!$C$140:$C$169=$C$159)),ROW(مسودة!$C$140:$C$169)),ROW()-ROW(R159)+1)),مسودة!R140:'مسودة'!R$169)),0))</f>
        <v/>
      </c>
      <c r="S159" s="32" t="str">
        <f t="array" ref="S159">IF($C$159="","",IFERROR(MAX(IF((ROW(مسودة!$C$140:$C$169)=SMALL(IF((ROW(مسودة!$C$140:$C$169)*(مسودة!$C$140:$C$169=$C$159)),ROW(مسودة!$C$140:$C$169)),ROW()-ROW(S159)+1)),مسودة!S140:'مسودة'!S$169)),0))</f>
        <v/>
      </c>
      <c r="T159" s="32" t="str">
        <f t="array" ref="T159">IF($C$159="","",IFERROR(MAX(IF((ROW(مسودة!$C$140:$C$169)=SMALL(IF((ROW(مسودة!$C$140:$C$169)*(مسودة!$C$140:$C$169=$C$159)),ROW(مسودة!$C$140:$C$169)),ROW()-ROW(T159)+1)),مسودة!T140:'مسودة'!T$169)),0))</f>
        <v/>
      </c>
      <c r="U159" s="32" t="str">
        <f t="array" ref="U159">IF($C$159="","",IFERROR(MAX(IF((ROW(مسودة!$C$140:$C$169)=SMALL(IF((ROW(مسودة!$C$140:$C$169)*(مسودة!$C$140:$C$169=$C$159)),ROW(مسودة!$C$140:$C$169)),ROW()-ROW(U159)+1)),مسودة!U140:'مسودة'!U$169)),0))</f>
        <v/>
      </c>
      <c r="V159" s="32" t="str">
        <f t="array" ref="V159">IF($C$159="","",IFERROR(MAX(IF((ROW(مسودة!$C$140:$C$169)=SMALL(IF((ROW(مسودة!$C$140:$C$169)*(مسودة!$C$140:$C$169=$C$159)),ROW(مسودة!$C$140:$C$169)),ROW()-ROW(V159)+1)),مسودة!V140:'مسودة'!V$169)),0))</f>
        <v/>
      </c>
      <c r="W159" s="32" t="str">
        <f t="array" ref="W159">IF($C$159="","",IFERROR(MAX(IF((ROW(مسودة!$C$140:$C$169)=SMALL(IF((ROW(مسودة!$C$140:$C$169)*(مسودة!$C$140:$C$169=$C$159)),ROW(مسودة!$C$140:$C$169)),ROW()-ROW(W159)+1)),مسودة!W140:'مسودة'!W$169)),0))</f>
        <v/>
      </c>
      <c r="X159" s="32" t="str">
        <f t="array" ref="X159">IF($C$159="","",IFERROR(MAX(IF((ROW(مسودة!$C$140:$C$169)=SMALL(IF((ROW(مسودة!$C$140:$C$169)*(مسودة!$C$140:$C$169=$C$159)),ROW(مسودة!$C$140:$C$169)),ROW()-ROW(X159)+1)),مسودة!X140:'مسودة'!X$169)),0))</f>
        <v/>
      </c>
      <c r="Y159" s="32" t="str">
        <f t="array" ref="Y159">IF($C$159="","",IFERROR(MAX(IF((ROW(مسودة!$C$140:$C$169)=SMALL(IF((ROW(مسودة!$C$140:$C$169)*(مسودة!$C$140:$C$169=$C$159)),ROW(مسودة!$C$140:$C$169)),ROW()-ROW(Y159)+1)),مسودة!Y140:'مسودة'!Y$169)),0))</f>
        <v/>
      </c>
      <c r="Z159" s="32" t="str">
        <f t="array" ref="Z159">IF($C$159="","",IFERROR(MAX(IF((ROW(مسودة!$C$140:$C$169)=SMALL(IF((ROW(مسودة!$C$140:$C$169)*(مسودة!$C$140:$C$169=$C$159)),ROW(مسودة!$C$140:$C$169)),ROW()-ROW(Z159)+1)),مسودة!Z140:'مسودة'!Z$169)),0))</f>
        <v/>
      </c>
      <c r="AA159" s="32" t="str">
        <f t="array" ref="AA159">IF($C$159="","",IFERROR(MAX(IF((ROW(مسودة!$C$140:$C$169)=SMALL(IF((ROW(مسودة!$C$140:$C$169)*(مسودة!$C$140:$C$169=$C$159)),ROW(مسودة!$C$140:$C$169)),ROW()-ROW(AA159)+1)),مسودة!AA140:'مسودة'!AA$169)),0))</f>
        <v/>
      </c>
      <c r="AB159" s="32" t="str">
        <f t="array" ref="AB159">IF($C$159="","",IFERROR(MAX(IF((ROW(مسودة!$C$140:$C$169)=SMALL(IF((ROW(مسودة!$C$140:$C$169)*(مسودة!$C$140:$C$169=$C$159)),ROW(مسودة!$C$140:$C$169)),ROW()-ROW(AB159)+1)),مسودة!AB140:'مسودة'!AB$169)),0))</f>
        <v/>
      </c>
      <c r="AC159" s="32" t="str">
        <f t="array" ref="AC159">IF($C$159="","",IFERROR(MAX(IF((ROW(مسودة!$C$140:$C$169)=SMALL(IF((ROW(مسودة!$C$140:$C$169)*(مسودة!$C$140:$C$169=$C$159)),ROW(مسودة!$C$140:$C$169)),ROW()-ROW(AC159)+1)),مسودة!AC140:'مسودة'!AC$169)),0))</f>
        <v/>
      </c>
      <c r="AD159" s="32" t="str">
        <f t="array" ref="AD159">IF($C$159="","",IFERROR(MAX(IF((ROW(مسودة!$C$140:$C$169)=SMALL(IF((ROW(مسودة!$C$140:$C$169)*(مسودة!$C$140:$C$169=$C$159)),ROW(مسودة!$C$140:$C$169)),ROW()-ROW(AD159)+1)),مسودة!AD140:'مسودة'!AD$169)),0))</f>
        <v/>
      </c>
      <c r="AE159" s="32" t="str">
        <f t="array" ref="AE159">IF($C$159="","",IFERROR(MAX(IF((ROW(مسودة!$C$140:$C$169)=SMALL(IF((ROW(مسودة!$C$140:$C$169)*(مسودة!$C$140:$C$169=$C$159)),ROW(مسودة!$C$140:$C$169)),ROW()-ROW(AE159)+1)),مسودة!AE140:'مسودة'!AE$169)),0))</f>
        <v/>
      </c>
      <c r="AF159" s="32" t="str">
        <f t="array" ref="AF159">IF($C$159="","",IFERROR(MAX(IF((ROW(مسودة!$C$140:$C$169)=SMALL(IF((ROW(مسودة!$C$140:$C$169)*(مسودة!$C$140:$C$169=$C$159)),ROW(مسودة!$C$140:$C$169)),ROW()-ROW(AF159)+1)),مسودة!AF140:'مسودة'!AF$169)),0))</f>
        <v/>
      </c>
      <c r="AG159" s="32" t="str">
        <f t="array" ref="AG159">IF($C$159="","",IFERROR(MAX(IF((ROW(مسودة!$C$140:$C$169)=SMALL(IF((ROW(مسودة!$C$140:$C$169)*(مسودة!$C$140:$C$169=$C$159)),ROW(مسودة!$C$140:$C$169)),ROW()-ROW(AG159)+1)),مسودة!AG140:'مسودة'!AG$169)),0))</f>
        <v/>
      </c>
      <c r="AH159" s="32" t="str">
        <f t="array" ref="AH159">IF($C$159="","",IFERROR(MAX(IF((ROW(مسودة!$C$140:$C$169)=SMALL(IF((ROW(مسودة!$C$140:$C$169)*(مسودة!$C$140:$C$169=$C$159)),ROW(مسودة!$C$140:$C$169)),ROW()-ROW(AH159)+1)),مسودة!AH140:'مسودة'!AH$169)),0))</f>
        <v/>
      </c>
      <c r="AI159" s="32" t="str">
        <f t="array" ref="AI159">IF($C$159="","",IFERROR(MAX(IF((ROW(مسودة!$C$140:$C$169)=SMALL(IF((ROW(مسودة!$C$140:$C$169)*(مسودة!$C$140:$C$169=$C$159)),ROW(مسودة!$C$140:$C$169)),ROW()-ROW(AI159)+1)),مسودة!AI140:'مسودة'!AI$169)),0))</f>
        <v/>
      </c>
      <c r="AJ159" s="32" t="str">
        <f t="array" ref="AJ159">IF($C$159="","",IFERROR(MAX(IF((ROW(مسودة!$C$140:$C$169)=SMALL(IF((ROW(مسودة!$C$140:$C$169)*(مسودة!$C$140:$C$169=$C$159)),ROW(مسودة!$C$140:$C$169)),ROW()-ROW(AJ159)+1)),مسودة!AJ140:'مسودة'!AJ$169)),0))</f>
        <v/>
      </c>
      <c r="AK159" s="32" t="str">
        <f t="array" ref="AK159">IF($C$159="","",IFERROR(MAX(IF((ROW(مسودة!$C$140:$C$169)=SMALL(IF((ROW(مسودة!$C$140:$C$169)*(مسودة!$C$140:$C$169=$C$159)),ROW(مسودة!$C$140:$C$169)),ROW()-ROW(AK159)+1)),مسودة!AK140:'مسودة'!AK$169)),0))</f>
        <v/>
      </c>
      <c r="AL159" s="32" t="str">
        <f t="array" ref="AL159">IF($C$159="","",IFERROR(MAX(IF((ROW(مسودة!$C$140:$C$169)=SMALL(IF((ROW(مسودة!$C$140:$C$169)*(مسودة!$C$140:$C$169=$C$159)),ROW(مسودة!$C$140:$C$169)),ROW()-ROW(AL159)+1)),مسودة!AL140:'مسودة'!AL$169)),0))</f>
        <v/>
      </c>
      <c r="AM159" s="32" t="str">
        <f t="array" ref="AM159">IF($C$159="","",IFERROR(MAX(IF((ROW(مسودة!$C$140:$C$169)=SMALL(IF((ROW(مسودة!$C$140:$C$169)*(مسودة!$C$140:$C$169=$C$159)),ROW(مسودة!$C$140:$C$169)),ROW()-ROW(AM159)+1)),مسودة!AM140:'مسودة'!AM$169)),0))</f>
        <v/>
      </c>
      <c r="AN159" s="46"/>
      <c r="AO159" s="46"/>
      <c r="AP159" s="47"/>
      <c r="AQ159" s="41"/>
      <c r="AR159" s="41"/>
      <c r="AS159" s="41"/>
      <c r="AT159" s="41"/>
      <c r="AU159" s="95" t="str">
        <f>IFERROR(LOOKUP(2,1/((مسودة!$C$140:$C$169=C159)*(مسودة!$F$140:$F$169=F159)),مسودة!$AV$140:$AV$169),"")</f>
        <v/>
      </c>
    </row>
    <row r="160" spans="2:47" ht="28.5" customHeight="1" thickBot="1">
      <c r="B160" s="40"/>
      <c r="C160" s="91"/>
      <c r="D160" s="43"/>
      <c r="E160" s="43"/>
      <c r="F160" s="11" t="s">
        <v>31</v>
      </c>
      <c r="G160" s="32" t="str">
        <f t="array" ref="G160">IF($C$159="","",IFERROR(MAX(IF((ROW(مسودة!$C$140:$C$169)=SMALL(IF((ROW(مسودة!$C$140:$C$169)*(مسودة!$C$140:$C$169=$C$159)),ROW(مسودة!$C$140:$C$169)),ROW()-ROW(G160)+1)),مسودة!G141:'مسودة'!G$169)),0))</f>
        <v/>
      </c>
      <c r="H160" s="32" t="str">
        <f t="array" ref="H160">IF($C$159="","",IFERROR(MAX(IF((ROW(مسودة!$C$140:$C$169)=SMALL(IF((ROW(مسودة!$C$140:$C$169)*(مسودة!$C$140:$C$169=$C$159)),ROW(مسودة!$C$140:$C$169)),ROW()-ROW(H160)+1)),مسودة!H141:'مسودة'!H$169)),0))</f>
        <v/>
      </c>
      <c r="I160" s="32" t="str">
        <f t="array" ref="I160">IF($C$159="","",IFERROR(MAX(IF((ROW(مسودة!$C$140:$C$169)=SMALL(IF((ROW(مسودة!$C$140:$C$169)*(مسودة!$C$140:$C$169=$C$159)),ROW(مسودة!$C$140:$C$169)),ROW()-ROW(I160)+1)),مسودة!I141:'مسودة'!I$169)),0))</f>
        <v/>
      </c>
      <c r="J160" s="32" t="str">
        <f t="array" ref="J160">IF($C$159="","",IFERROR(MAX(IF((ROW(مسودة!$C$140:$C$169)=SMALL(IF((ROW(مسودة!$C$140:$C$169)*(مسودة!$C$140:$C$169=$C$159)),ROW(مسودة!$C$140:$C$169)),ROW()-ROW(J160)+1)),مسودة!J141:'مسودة'!J$169)),0))</f>
        <v/>
      </c>
      <c r="K160" s="32" t="str">
        <f t="array" ref="K160">IF($C$159="","",IFERROR(MAX(IF((ROW(مسودة!$C$140:$C$169)=SMALL(IF((ROW(مسودة!$C$140:$C$169)*(مسودة!$C$140:$C$169=$C$159)),ROW(مسودة!$C$140:$C$169)),ROW()-ROW(K160)+1)),مسودة!K141:'مسودة'!K$169)),0))</f>
        <v/>
      </c>
      <c r="L160" s="32" t="str">
        <f t="array" ref="L160">IF($C$159="","",IFERROR(MAX(IF((ROW(مسودة!$C$140:$C$169)=SMALL(IF((ROW(مسودة!$C$140:$C$169)*(مسودة!$C$140:$C$169=$C$159)),ROW(مسودة!$C$140:$C$169)),ROW()-ROW(L160)+1)),مسودة!L141:'مسودة'!L$169)),0))</f>
        <v/>
      </c>
      <c r="M160" s="32" t="str">
        <f t="array" ref="M160">IF($C$159="","",IFERROR(MAX(IF((ROW(مسودة!$C$140:$C$169)=SMALL(IF((ROW(مسودة!$C$140:$C$169)*(مسودة!$C$140:$C$169=$C$159)),ROW(مسودة!$C$140:$C$169)),ROW()-ROW(M160)+1)),مسودة!M141:'مسودة'!M$169)),0))</f>
        <v/>
      </c>
      <c r="N160" s="32" t="str">
        <f t="array" ref="N160">IF($C$159="","",IFERROR(MAX(IF((ROW(مسودة!$C$140:$C$169)=SMALL(IF((ROW(مسودة!$C$140:$C$169)*(مسودة!$C$140:$C$169=$C$159)),ROW(مسودة!$C$140:$C$169)),ROW()-ROW(N160)+1)),مسودة!N141:'مسودة'!N$169)),0))</f>
        <v/>
      </c>
      <c r="O160" s="32" t="str">
        <f t="array" ref="O160">IF($C$159="","",IFERROR(MAX(IF((ROW(مسودة!$C$140:$C$169)=SMALL(IF((ROW(مسودة!$C$140:$C$169)*(مسودة!$C$140:$C$169=$C$159)),ROW(مسودة!$C$140:$C$169)),ROW()-ROW(O160)+1)),مسودة!O141:'مسودة'!O$169)),0))</f>
        <v/>
      </c>
      <c r="P160" s="32" t="str">
        <f t="array" ref="P160">IF($C$159="","",IFERROR(MAX(IF((ROW(مسودة!$C$140:$C$169)=SMALL(IF((ROW(مسودة!$C$140:$C$169)*(مسودة!$C$140:$C$169=$C$159)),ROW(مسودة!$C$140:$C$169)),ROW()-ROW(P160)+1)),مسودة!P141:'مسودة'!P$169)),0))</f>
        <v/>
      </c>
      <c r="Q160" s="32" t="str">
        <f t="array" ref="Q160">IF($C$159="","",IFERROR(MAX(IF((ROW(مسودة!$C$140:$C$169)=SMALL(IF((ROW(مسودة!$C$140:$C$169)*(مسودة!$C$140:$C$169=$C$159)),ROW(مسودة!$C$140:$C$169)),ROW()-ROW(Q160)+1)),مسودة!Q141:'مسودة'!Q$169)),0))</f>
        <v/>
      </c>
      <c r="R160" s="32" t="str">
        <f t="array" ref="R160">IF($C$159="","",IFERROR(MAX(IF((ROW(مسودة!$C$140:$C$169)=SMALL(IF((ROW(مسودة!$C$140:$C$169)*(مسودة!$C$140:$C$169=$C$159)),ROW(مسودة!$C$140:$C$169)),ROW()-ROW(R160)+1)),مسودة!R141:'مسودة'!R$169)),0))</f>
        <v/>
      </c>
      <c r="S160" s="32" t="str">
        <f t="array" ref="S160">IF($C$159="","",IFERROR(MAX(IF((ROW(مسودة!$C$140:$C$169)=SMALL(IF((ROW(مسودة!$C$140:$C$169)*(مسودة!$C$140:$C$169=$C$159)),ROW(مسودة!$C$140:$C$169)),ROW()-ROW(S160)+1)),مسودة!S141:'مسودة'!S$169)),0))</f>
        <v/>
      </c>
      <c r="T160" s="32" t="str">
        <f t="array" ref="T160">IF($C$159="","",IFERROR(MAX(IF((ROW(مسودة!$C$140:$C$169)=SMALL(IF((ROW(مسودة!$C$140:$C$169)*(مسودة!$C$140:$C$169=$C$159)),ROW(مسودة!$C$140:$C$169)),ROW()-ROW(T160)+1)),مسودة!T141:'مسودة'!T$169)),0))</f>
        <v/>
      </c>
      <c r="U160" s="32" t="str">
        <f t="array" ref="U160">IF($C$159="","",IFERROR(MAX(IF((ROW(مسودة!$C$140:$C$169)=SMALL(IF((ROW(مسودة!$C$140:$C$169)*(مسودة!$C$140:$C$169=$C$159)),ROW(مسودة!$C$140:$C$169)),ROW()-ROW(U160)+1)),مسودة!U141:'مسودة'!U$169)),0))</f>
        <v/>
      </c>
      <c r="V160" s="32" t="str">
        <f t="array" ref="V160">IF($C$159="","",IFERROR(MAX(IF((ROW(مسودة!$C$140:$C$169)=SMALL(IF((ROW(مسودة!$C$140:$C$169)*(مسودة!$C$140:$C$169=$C$159)),ROW(مسودة!$C$140:$C$169)),ROW()-ROW(V160)+1)),مسودة!V141:'مسودة'!V$169)),0))</f>
        <v/>
      </c>
      <c r="W160" s="32" t="str">
        <f t="array" ref="W160">IF($C$159="","",IFERROR(MAX(IF((ROW(مسودة!$C$140:$C$169)=SMALL(IF((ROW(مسودة!$C$140:$C$169)*(مسودة!$C$140:$C$169=$C$159)),ROW(مسودة!$C$140:$C$169)),ROW()-ROW(W160)+1)),مسودة!W141:'مسودة'!W$169)),0))</f>
        <v/>
      </c>
      <c r="X160" s="32" t="str">
        <f t="array" ref="X160">IF($C$159="","",IFERROR(MAX(IF((ROW(مسودة!$C$140:$C$169)=SMALL(IF((ROW(مسودة!$C$140:$C$169)*(مسودة!$C$140:$C$169=$C$159)),ROW(مسودة!$C$140:$C$169)),ROW()-ROW(X160)+1)),مسودة!X141:'مسودة'!X$169)),0))</f>
        <v/>
      </c>
      <c r="Y160" s="32" t="str">
        <f t="array" ref="Y160">IF($C$159="","",IFERROR(MAX(IF((ROW(مسودة!$C$140:$C$169)=SMALL(IF((ROW(مسودة!$C$140:$C$169)*(مسودة!$C$140:$C$169=$C$159)),ROW(مسودة!$C$140:$C$169)),ROW()-ROW(Y160)+1)),مسودة!Y141:'مسودة'!Y$169)),0))</f>
        <v/>
      </c>
      <c r="Z160" s="32" t="str">
        <f t="array" ref="Z160">IF($C$159="","",IFERROR(MAX(IF((ROW(مسودة!$C$140:$C$169)=SMALL(IF((ROW(مسودة!$C$140:$C$169)*(مسودة!$C$140:$C$169=$C$159)),ROW(مسودة!$C$140:$C$169)),ROW()-ROW(Z160)+1)),مسودة!Z141:'مسودة'!Z$169)),0))</f>
        <v/>
      </c>
      <c r="AA160" s="32" t="str">
        <f t="array" ref="AA160">IF($C$159="","",IFERROR(MAX(IF((ROW(مسودة!$C$140:$C$169)=SMALL(IF((ROW(مسودة!$C$140:$C$169)*(مسودة!$C$140:$C$169=$C$159)),ROW(مسودة!$C$140:$C$169)),ROW()-ROW(AA160)+1)),مسودة!AA141:'مسودة'!AA$169)),0))</f>
        <v/>
      </c>
      <c r="AB160" s="32" t="str">
        <f t="array" ref="AB160">IF($C$159="","",IFERROR(MAX(IF((ROW(مسودة!$C$140:$C$169)=SMALL(IF((ROW(مسودة!$C$140:$C$169)*(مسودة!$C$140:$C$169=$C$159)),ROW(مسودة!$C$140:$C$169)),ROW()-ROW(AB160)+1)),مسودة!AB141:'مسودة'!AB$169)),0))</f>
        <v/>
      </c>
      <c r="AC160" s="32" t="str">
        <f t="array" ref="AC160">IF($C$159="","",IFERROR(MAX(IF((ROW(مسودة!$C$140:$C$169)=SMALL(IF((ROW(مسودة!$C$140:$C$169)*(مسودة!$C$140:$C$169=$C$159)),ROW(مسودة!$C$140:$C$169)),ROW()-ROW(AC160)+1)),مسودة!AC141:'مسودة'!AC$169)),0))</f>
        <v/>
      </c>
      <c r="AD160" s="32" t="str">
        <f t="array" ref="AD160">IF($C$159="","",IFERROR(MAX(IF((ROW(مسودة!$C$140:$C$169)=SMALL(IF((ROW(مسودة!$C$140:$C$169)*(مسودة!$C$140:$C$169=$C$159)),ROW(مسودة!$C$140:$C$169)),ROW()-ROW(AD160)+1)),مسودة!AD141:'مسودة'!AD$169)),0))</f>
        <v/>
      </c>
      <c r="AE160" s="32" t="str">
        <f t="array" ref="AE160">IF($C$159="","",IFERROR(MAX(IF((ROW(مسودة!$C$140:$C$169)=SMALL(IF((ROW(مسودة!$C$140:$C$169)*(مسودة!$C$140:$C$169=$C$159)),ROW(مسودة!$C$140:$C$169)),ROW()-ROW(AE160)+1)),مسودة!AE141:'مسودة'!AE$169)),0))</f>
        <v/>
      </c>
      <c r="AF160" s="32" t="str">
        <f t="array" ref="AF160">IF($C$159="","",IFERROR(MAX(IF((ROW(مسودة!$C$140:$C$169)=SMALL(IF((ROW(مسودة!$C$140:$C$169)*(مسودة!$C$140:$C$169=$C$159)),ROW(مسودة!$C$140:$C$169)),ROW()-ROW(AF160)+1)),مسودة!AF141:'مسودة'!AF$169)),0))</f>
        <v/>
      </c>
      <c r="AG160" s="32" t="str">
        <f t="array" ref="AG160">IF($C$159="","",IFERROR(MAX(IF((ROW(مسودة!$C$140:$C$169)=SMALL(IF((ROW(مسودة!$C$140:$C$169)*(مسودة!$C$140:$C$169=$C$159)),ROW(مسودة!$C$140:$C$169)),ROW()-ROW(AG160)+1)),مسودة!AG141:'مسودة'!AG$169)),0))</f>
        <v/>
      </c>
      <c r="AH160" s="32" t="str">
        <f t="array" ref="AH160">IF($C$159="","",IFERROR(MAX(IF((ROW(مسودة!$C$140:$C$169)=SMALL(IF((ROW(مسودة!$C$140:$C$169)*(مسودة!$C$140:$C$169=$C$159)),ROW(مسودة!$C$140:$C$169)),ROW()-ROW(AH160)+1)),مسودة!AH141:'مسودة'!AH$169)),0))</f>
        <v/>
      </c>
      <c r="AI160" s="32" t="str">
        <f t="array" ref="AI160">IF($C$159="","",IFERROR(MAX(IF((ROW(مسودة!$C$140:$C$169)=SMALL(IF((ROW(مسودة!$C$140:$C$169)*(مسودة!$C$140:$C$169=$C$159)),ROW(مسودة!$C$140:$C$169)),ROW()-ROW(AI160)+1)),مسودة!AI141:'مسودة'!AI$169)),0))</f>
        <v/>
      </c>
      <c r="AJ160" s="32" t="str">
        <f t="array" ref="AJ160">IF($C$159="","",IFERROR(MAX(IF((ROW(مسودة!$C$140:$C$169)=SMALL(IF((ROW(مسودة!$C$140:$C$169)*(مسودة!$C$140:$C$169=$C$159)),ROW(مسودة!$C$140:$C$169)),ROW()-ROW(AJ160)+1)),مسودة!AJ141:'مسودة'!AJ$169)),0))</f>
        <v/>
      </c>
      <c r="AK160" s="32" t="str">
        <f t="array" ref="AK160">IF($C$159="","",IFERROR(MAX(IF((ROW(مسودة!$C$140:$C$169)=SMALL(IF((ROW(مسودة!$C$140:$C$169)*(مسودة!$C$140:$C$169=$C$159)),ROW(مسودة!$C$140:$C$169)),ROW()-ROW(AK160)+1)),مسودة!AK141:'مسودة'!AK$169)),0))</f>
        <v/>
      </c>
      <c r="AL160" s="32" t="str">
        <f t="array" ref="AL160">IF($C$159="","",IFERROR(MAX(IF((ROW(مسودة!$C$140:$C$169)=SMALL(IF((ROW(مسودة!$C$140:$C$169)*(مسودة!$C$140:$C$169=$C$159)),ROW(مسودة!$C$140:$C$169)),ROW()-ROW(AL160)+1)),مسودة!AL141:'مسودة'!AL$169)),0))</f>
        <v/>
      </c>
      <c r="AM160" s="32" t="str">
        <f t="array" ref="AM160">IF($C$159="","",IFERROR(MAX(IF((ROW(مسودة!$C$140:$C$169)=SMALL(IF((ROW(مسودة!$C$140:$C$169)*(مسودة!$C$140:$C$169=$C$159)),ROW(مسودة!$C$140:$C$169)),ROW()-ROW(AM160)+1)),مسودة!AM141:'مسودة'!AM$169)),0))</f>
        <v/>
      </c>
      <c r="AN160" s="46"/>
      <c r="AO160" s="46"/>
      <c r="AP160" s="48"/>
      <c r="AQ160" s="41"/>
      <c r="AR160" s="41"/>
      <c r="AS160" s="41"/>
      <c r="AT160" s="41"/>
      <c r="AU160" s="96"/>
    </row>
    <row r="161" spans="2:47" ht="36" customHeight="1" thickBot="1">
      <c r="B161" s="40"/>
      <c r="C161" s="85"/>
      <c r="D161" s="43"/>
      <c r="E161" s="43"/>
      <c r="F161" s="14" t="s">
        <v>32</v>
      </c>
      <c r="G161" s="32" t="str">
        <f t="array" ref="G161">IF($C$159="","",IFERROR(MAX(IF((ROW(مسودة!$C$140:$C$169)=SMALL(IF((ROW(مسودة!$C$140:$C$169)*(مسودة!$C$140:$C$169=$C$159)),ROW(مسودة!$C$140:$C$169)),ROW()-ROW(G161)+1)),مسودة!G142:'مسودة'!G$169)),0))</f>
        <v/>
      </c>
      <c r="H161" s="32" t="str">
        <f t="array" ref="H161">IF($C$159="","",IFERROR(MAX(IF((ROW(مسودة!$C$140:$C$169)=SMALL(IF((ROW(مسودة!$C$140:$C$169)*(مسودة!$C$140:$C$169=$C$159)),ROW(مسودة!$C$140:$C$169)),ROW()-ROW(H161)+1)),مسودة!H142:'مسودة'!H$169)),0))</f>
        <v/>
      </c>
      <c r="I161" s="32" t="str">
        <f t="array" ref="I161">IF($C$159="","",IFERROR(MAX(IF((ROW(مسودة!$C$140:$C$169)=SMALL(IF((ROW(مسودة!$C$140:$C$169)*(مسودة!$C$140:$C$169=$C$159)),ROW(مسودة!$C$140:$C$169)),ROW()-ROW(I161)+1)),مسودة!I142:'مسودة'!I$169)),0))</f>
        <v/>
      </c>
      <c r="J161" s="32" t="str">
        <f t="array" ref="J161">IF($C$159="","",IFERROR(MAX(IF((ROW(مسودة!$C$140:$C$169)=SMALL(IF((ROW(مسودة!$C$140:$C$169)*(مسودة!$C$140:$C$169=$C$159)),ROW(مسودة!$C$140:$C$169)),ROW()-ROW(J161)+1)),مسودة!J142:'مسودة'!J$169)),0))</f>
        <v/>
      </c>
      <c r="K161" s="32" t="str">
        <f t="array" ref="K161">IF($C$159="","",IFERROR(MAX(IF((ROW(مسودة!$C$140:$C$169)=SMALL(IF((ROW(مسودة!$C$140:$C$169)*(مسودة!$C$140:$C$169=$C$159)),ROW(مسودة!$C$140:$C$169)),ROW()-ROW(K161)+1)),مسودة!K142:'مسودة'!K$169)),0))</f>
        <v/>
      </c>
      <c r="L161" s="32" t="str">
        <f t="array" ref="L161">IF($C$159="","",IFERROR(MAX(IF((ROW(مسودة!$C$140:$C$169)=SMALL(IF((ROW(مسودة!$C$140:$C$169)*(مسودة!$C$140:$C$169=$C$159)),ROW(مسودة!$C$140:$C$169)),ROW()-ROW(L161)+1)),مسودة!L142:'مسودة'!L$169)),0))</f>
        <v/>
      </c>
      <c r="M161" s="32" t="str">
        <f t="array" ref="M161">IF($C$159="","",IFERROR(MAX(IF((ROW(مسودة!$C$140:$C$169)=SMALL(IF((ROW(مسودة!$C$140:$C$169)*(مسودة!$C$140:$C$169=$C$159)),ROW(مسودة!$C$140:$C$169)),ROW()-ROW(M161)+1)),مسودة!M142:'مسودة'!M$169)),0))</f>
        <v/>
      </c>
      <c r="N161" s="32" t="str">
        <f t="array" ref="N161">IF($C$159="","",IFERROR(MAX(IF((ROW(مسودة!$C$140:$C$169)=SMALL(IF((ROW(مسودة!$C$140:$C$169)*(مسودة!$C$140:$C$169=$C$159)),ROW(مسودة!$C$140:$C$169)),ROW()-ROW(N161)+1)),مسودة!N142:'مسودة'!N$169)),0))</f>
        <v/>
      </c>
      <c r="O161" s="32" t="str">
        <f t="array" ref="O161">IF($C$159="","",IFERROR(MAX(IF((ROW(مسودة!$C$140:$C$169)=SMALL(IF((ROW(مسودة!$C$140:$C$169)*(مسودة!$C$140:$C$169=$C$159)),ROW(مسودة!$C$140:$C$169)),ROW()-ROW(O161)+1)),مسودة!O142:'مسودة'!O$169)),0))</f>
        <v/>
      </c>
      <c r="P161" s="32" t="str">
        <f t="array" ref="P161">IF($C$159="","",IFERROR(MAX(IF((ROW(مسودة!$C$140:$C$169)=SMALL(IF((ROW(مسودة!$C$140:$C$169)*(مسودة!$C$140:$C$169=$C$159)),ROW(مسودة!$C$140:$C$169)),ROW()-ROW(P161)+1)),مسودة!P142:'مسودة'!P$169)),0))</f>
        <v/>
      </c>
      <c r="Q161" s="32" t="str">
        <f t="array" ref="Q161">IF($C$159="","",IFERROR(MAX(IF((ROW(مسودة!$C$140:$C$169)=SMALL(IF((ROW(مسودة!$C$140:$C$169)*(مسودة!$C$140:$C$169=$C$159)),ROW(مسودة!$C$140:$C$169)),ROW()-ROW(Q161)+1)),مسودة!Q142:'مسودة'!Q$169)),0))</f>
        <v/>
      </c>
      <c r="R161" s="32" t="str">
        <f t="array" ref="R161">IF($C$159="","",IFERROR(MAX(IF((ROW(مسودة!$C$140:$C$169)=SMALL(IF((ROW(مسودة!$C$140:$C$169)*(مسودة!$C$140:$C$169=$C$159)),ROW(مسودة!$C$140:$C$169)),ROW()-ROW(R161)+1)),مسودة!R142:'مسودة'!R$169)),0))</f>
        <v/>
      </c>
      <c r="S161" s="32" t="str">
        <f t="array" ref="S161">IF($C$159="","",IFERROR(MAX(IF((ROW(مسودة!$C$140:$C$169)=SMALL(IF((ROW(مسودة!$C$140:$C$169)*(مسودة!$C$140:$C$169=$C$159)),ROW(مسودة!$C$140:$C$169)),ROW()-ROW(S161)+1)),مسودة!S142:'مسودة'!S$169)),0))</f>
        <v/>
      </c>
      <c r="T161" s="32" t="str">
        <f t="array" ref="T161">IF($C$159="","",IFERROR(MAX(IF((ROW(مسودة!$C$140:$C$169)=SMALL(IF((ROW(مسودة!$C$140:$C$169)*(مسودة!$C$140:$C$169=$C$159)),ROW(مسودة!$C$140:$C$169)),ROW()-ROW(T161)+1)),مسودة!T142:'مسودة'!T$169)),0))</f>
        <v/>
      </c>
      <c r="U161" s="32" t="str">
        <f t="array" ref="U161">IF($C$159="","",IFERROR(MAX(IF((ROW(مسودة!$C$140:$C$169)=SMALL(IF((ROW(مسودة!$C$140:$C$169)*(مسودة!$C$140:$C$169=$C$159)),ROW(مسودة!$C$140:$C$169)),ROW()-ROW(U161)+1)),مسودة!U142:'مسودة'!U$169)),0))</f>
        <v/>
      </c>
      <c r="V161" s="32" t="str">
        <f t="array" ref="V161">IF($C$159="","",IFERROR(MAX(IF((ROW(مسودة!$C$140:$C$169)=SMALL(IF((ROW(مسودة!$C$140:$C$169)*(مسودة!$C$140:$C$169=$C$159)),ROW(مسودة!$C$140:$C$169)),ROW()-ROW(V161)+1)),مسودة!V142:'مسودة'!V$169)),0))</f>
        <v/>
      </c>
      <c r="W161" s="32" t="str">
        <f t="array" ref="W161">IF($C$159="","",IFERROR(MAX(IF((ROW(مسودة!$C$140:$C$169)=SMALL(IF((ROW(مسودة!$C$140:$C$169)*(مسودة!$C$140:$C$169=$C$159)),ROW(مسودة!$C$140:$C$169)),ROW()-ROW(W161)+1)),مسودة!W142:'مسودة'!W$169)),0))</f>
        <v/>
      </c>
      <c r="X161" s="32" t="str">
        <f t="array" ref="X161">IF($C$159="","",IFERROR(MAX(IF((ROW(مسودة!$C$140:$C$169)=SMALL(IF((ROW(مسودة!$C$140:$C$169)*(مسودة!$C$140:$C$169=$C$159)),ROW(مسودة!$C$140:$C$169)),ROW()-ROW(X161)+1)),مسودة!X142:'مسودة'!X$169)),0))</f>
        <v/>
      </c>
      <c r="Y161" s="32" t="str">
        <f t="array" ref="Y161">IF($C$159="","",IFERROR(MAX(IF((ROW(مسودة!$C$140:$C$169)=SMALL(IF((ROW(مسودة!$C$140:$C$169)*(مسودة!$C$140:$C$169=$C$159)),ROW(مسودة!$C$140:$C$169)),ROW()-ROW(Y161)+1)),مسودة!Y142:'مسودة'!Y$169)),0))</f>
        <v/>
      </c>
      <c r="Z161" s="32" t="str">
        <f t="array" ref="Z161">IF($C$159="","",IFERROR(MAX(IF((ROW(مسودة!$C$140:$C$169)=SMALL(IF((ROW(مسودة!$C$140:$C$169)*(مسودة!$C$140:$C$169=$C$159)),ROW(مسودة!$C$140:$C$169)),ROW()-ROW(Z161)+1)),مسودة!Z142:'مسودة'!Z$169)),0))</f>
        <v/>
      </c>
      <c r="AA161" s="32" t="str">
        <f t="array" ref="AA161">IF($C$159="","",IFERROR(MAX(IF((ROW(مسودة!$C$140:$C$169)=SMALL(IF((ROW(مسودة!$C$140:$C$169)*(مسودة!$C$140:$C$169=$C$159)),ROW(مسودة!$C$140:$C$169)),ROW()-ROW(AA161)+1)),مسودة!AA142:'مسودة'!AA$169)),0))</f>
        <v/>
      </c>
      <c r="AB161" s="32" t="str">
        <f t="array" ref="AB161">IF($C$159="","",IFERROR(MAX(IF((ROW(مسودة!$C$140:$C$169)=SMALL(IF((ROW(مسودة!$C$140:$C$169)*(مسودة!$C$140:$C$169=$C$159)),ROW(مسودة!$C$140:$C$169)),ROW()-ROW(AB161)+1)),مسودة!AB142:'مسودة'!AB$169)),0))</f>
        <v/>
      </c>
      <c r="AC161" s="32" t="str">
        <f t="array" ref="AC161">IF($C$159="","",IFERROR(MAX(IF((ROW(مسودة!$C$140:$C$169)=SMALL(IF((ROW(مسودة!$C$140:$C$169)*(مسودة!$C$140:$C$169=$C$159)),ROW(مسودة!$C$140:$C$169)),ROW()-ROW(AC161)+1)),مسودة!AC142:'مسودة'!AC$169)),0))</f>
        <v/>
      </c>
      <c r="AD161" s="32" t="str">
        <f t="array" ref="AD161">IF($C$159="","",IFERROR(MAX(IF((ROW(مسودة!$C$140:$C$169)=SMALL(IF((ROW(مسودة!$C$140:$C$169)*(مسودة!$C$140:$C$169=$C$159)),ROW(مسودة!$C$140:$C$169)),ROW()-ROW(AD161)+1)),مسودة!AD142:'مسودة'!AD$169)),0))</f>
        <v/>
      </c>
      <c r="AE161" s="32" t="str">
        <f t="array" ref="AE161">IF($C$159="","",IFERROR(MAX(IF((ROW(مسودة!$C$140:$C$169)=SMALL(IF((ROW(مسودة!$C$140:$C$169)*(مسودة!$C$140:$C$169=$C$159)),ROW(مسودة!$C$140:$C$169)),ROW()-ROW(AE161)+1)),مسودة!AE142:'مسودة'!AE$169)),0))</f>
        <v/>
      </c>
      <c r="AF161" s="32" t="str">
        <f t="array" ref="AF161">IF($C$159="","",IFERROR(MAX(IF((ROW(مسودة!$C$140:$C$169)=SMALL(IF((ROW(مسودة!$C$140:$C$169)*(مسودة!$C$140:$C$169=$C$159)),ROW(مسودة!$C$140:$C$169)),ROW()-ROW(AF161)+1)),مسودة!AF142:'مسودة'!AF$169)),0))</f>
        <v/>
      </c>
      <c r="AG161" s="32" t="str">
        <f t="array" ref="AG161">IF($C$159="","",IFERROR(MAX(IF((ROW(مسودة!$C$140:$C$169)=SMALL(IF((ROW(مسودة!$C$140:$C$169)*(مسودة!$C$140:$C$169=$C$159)),ROW(مسودة!$C$140:$C$169)),ROW()-ROW(AG161)+1)),مسودة!AG142:'مسودة'!AG$169)),0))</f>
        <v/>
      </c>
      <c r="AH161" s="32" t="str">
        <f t="array" ref="AH161">IF($C$159="","",IFERROR(MAX(IF((ROW(مسودة!$C$140:$C$169)=SMALL(IF((ROW(مسودة!$C$140:$C$169)*(مسودة!$C$140:$C$169=$C$159)),ROW(مسودة!$C$140:$C$169)),ROW()-ROW(AH161)+1)),مسودة!AH142:'مسودة'!AH$169)),0))</f>
        <v/>
      </c>
      <c r="AI161" s="32" t="str">
        <f t="array" ref="AI161">IF($C$159="","",IFERROR(MAX(IF((ROW(مسودة!$C$140:$C$169)=SMALL(IF((ROW(مسودة!$C$140:$C$169)*(مسودة!$C$140:$C$169=$C$159)),ROW(مسودة!$C$140:$C$169)),ROW()-ROW(AI161)+1)),مسودة!AI142:'مسودة'!AI$169)),0))</f>
        <v/>
      </c>
      <c r="AJ161" s="32" t="str">
        <f t="array" ref="AJ161">IF($C$159="","",IFERROR(MAX(IF((ROW(مسودة!$C$140:$C$169)=SMALL(IF((ROW(مسودة!$C$140:$C$169)*(مسودة!$C$140:$C$169=$C$159)),ROW(مسودة!$C$140:$C$169)),ROW()-ROW(AJ161)+1)),مسودة!AJ142:'مسودة'!AJ$169)),0))</f>
        <v/>
      </c>
      <c r="AK161" s="32" t="str">
        <f t="array" ref="AK161">IF($C$159="","",IFERROR(MAX(IF((ROW(مسودة!$C$140:$C$169)=SMALL(IF((ROW(مسودة!$C$140:$C$169)*(مسودة!$C$140:$C$169=$C$159)),ROW(مسودة!$C$140:$C$169)),ROW()-ROW(AK161)+1)),مسودة!AK142:'مسودة'!AK$169)),0))</f>
        <v/>
      </c>
      <c r="AL161" s="32" t="str">
        <f t="array" ref="AL161">IF($C$159="","",IFERROR(MAX(IF((ROW(مسودة!$C$140:$C$169)=SMALL(IF((ROW(مسودة!$C$140:$C$169)*(مسودة!$C$140:$C$169=$C$159)),ROW(مسودة!$C$140:$C$169)),ROW()-ROW(AL161)+1)),مسودة!AL142:'مسودة'!AL$169)),0))</f>
        <v/>
      </c>
      <c r="AM161" s="32" t="str">
        <f t="array" ref="AM161">IF($C$159="","",IFERROR(MAX(IF((ROW(مسودة!$C$140:$C$169)=SMALL(IF((ROW(مسودة!$C$140:$C$169)*(مسودة!$C$140:$C$169=$C$159)),ROW(مسودة!$C$140:$C$169)),ROW()-ROW(AM161)+1)),مسودة!AM142:'مسودة'!AM$169)),0))</f>
        <v/>
      </c>
      <c r="AN161" s="32" t="str">
        <f t="array" ref="AN161">IF($C$159="","",IFERROR(MAX(IF((ROW(مسودة!$C$140:$C$169)=SMALL(IF((ROW(مسودة!$C$140:$C$169)*(مسودة!$C$140:$C$169=$C$159)),ROW(مسودة!$C$140:$C$169)),ROW()-ROW(AN161)+1)),مسودة!AN142:AN$169)),0))</f>
        <v/>
      </c>
      <c r="AO161" s="32" t="str">
        <f t="array" ref="AO161">IF($C$159="","",IFERROR(MAX(IF((ROW(مسودة!$C$140:$C$169)=SMALL(IF((ROW(مسودة!$C$140:$C$169)*(مسودة!$C$140:$C$169=$C$159)),ROW(مسودة!$C$140:$C$169)),ROW()-ROW(AO161)+1)),مسودة!AO142:AO$169)),0))</f>
        <v/>
      </c>
      <c r="AP161" s="32" t="str">
        <f>IF(AO161&lt;50,"   ",IF(AO161&lt;65,"مقبول",IF(AO161&lt;75,"جيد",IF(AO161&lt;85,"جيدجداً",IF(AO161&lt;=100,"ممتاز","")))))</f>
        <v/>
      </c>
      <c r="AQ161" s="41"/>
      <c r="AR161" s="41"/>
      <c r="AS161" s="41"/>
      <c r="AT161" s="41"/>
      <c r="AU161" s="97"/>
    </row>
    <row r="162" spans="2:47" ht="28.5" customHeight="1" thickBot="1">
      <c r="B162" s="40">
        <f t="shared" ref="B162" si="20">B159+1</f>
        <v>37</v>
      </c>
      <c r="C162" s="90" t="str">
        <f t="array" ref="C162">IF(ISERROR(INDEX(مسودة!$C$140:$AV$169,SMALL(IF((مسودة!$AU$140:$AU$169="راسب"),ROW(مسودة!$C$140:$AV$169)-MIN(ROW(مسودة!$C$140:$AV$169))+1,""),ROW(A7)),COLUMN(A7))),"",INDEX(مسودة!$C$140:$AV$169,SMALL(IF((مسودة!$AU$140:$AU$169="راسب"),ROW(مسودة!$C$140:$AV$169)-MIN(ROW(مسودة!$C$140:$AV$169))+1,""),ROW(A7)),COLUMN(A7)))</f>
        <v/>
      </c>
      <c r="D162" s="87" t="str">
        <f>IF(C162&lt;&gt;"",VLOOKUP(C162,مسودة!$C$140:$D$169,2,0),"")</f>
        <v/>
      </c>
      <c r="E162" s="87" t="str">
        <f>IF(C162&lt;&gt;"",VLOOKUP(C162,مسودة!$C$140:$E$169,3,0),"")</f>
        <v/>
      </c>
      <c r="F162" s="11" t="s">
        <v>30</v>
      </c>
      <c r="G162" s="32" t="str">
        <f t="array" ref="G162">IF($C$162="","",IFERROR(MAX(IF((ROW(مسودة!$C$140:$C$169)=SMALL(IF((ROW(مسودة!$C$140:$C$169)*(مسودة!$C$140:$C$169=$C$162)),ROW(مسودة!$C$140:$C$169)),ROW()-ROW(G162)+1)),مسودة!G140:'مسودة'!G$169)),0))</f>
        <v/>
      </c>
      <c r="H162" s="32" t="str">
        <f t="array" ref="H162">IF($C$162="","",IFERROR(MAX(IF((ROW(مسودة!$C$140:$C$169)=SMALL(IF((ROW(مسودة!$C$140:$C$169)*(مسودة!$C$140:$C$169=$C$162)),ROW(مسودة!$C$140:$C$169)),ROW()-ROW(H162)+1)),مسودة!H140:'مسودة'!H$169)),0))</f>
        <v/>
      </c>
      <c r="I162" s="32" t="str">
        <f t="array" ref="I162">IF($C$162="","",IFERROR(MAX(IF((ROW(مسودة!$C$140:$C$169)=SMALL(IF((ROW(مسودة!$C$140:$C$169)*(مسودة!$C$140:$C$169=$C$162)),ROW(مسودة!$C$140:$C$169)),ROW()-ROW(I162)+1)),مسودة!I140:'مسودة'!I$169)),0))</f>
        <v/>
      </c>
      <c r="J162" s="32" t="str">
        <f t="array" ref="J162">IF($C$162="","",IFERROR(MAX(IF((ROW(مسودة!$C$140:$C$169)=SMALL(IF((ROW(مسودة!$C$140:$C$169)*(مسودة!$C$140:$C$169=$C$162)),ROW(مسودة!$C$140:$C$169)),ROW()-ROW(J162)+1)),مسودة!J140:'مسودة'!J$169)),0))</f>
        <v/>
      </c>
      <c r="K162" s="32" t="str">
        <f t="array" ref="K162">IF($C$162="","",IFERROR(MAX(IF((ROW(مسودة!$C$140:$C$169)=SMALL(IF((ROW(مسودة!$C$140:$C$169)*(مسودة!$C$140:$C$169=$C$162)),ROW(مسودة!$C$140:$C$169)),ROW()-ROW(K162)+1)),مسودة!K140:'مسودة'!K$169)),0))</f>
        <v/>
      </c>
      <c r="L162" s="32" t="str">
        <f t="array" ref="L162">IF($C$162="","",IFERROR(MAX(IF((ROW(مسودة!$C$140:$C$169)=SMALL(IF((ROW(مسودة!$C$140:$C$169)*(مسودة!$C$140:$C$169=$C$162)),ROW(مسودة!$C$140:$C$169)),ROW()-ROW(L162)+1)),مسودة!L140:'مسودة'!L$169)),0))</f>
        <v/>
      </c>
      <c r="M162" s="32" t="str">
        <f t="array" ref="M162">IF($C$162="","",IFERROR(MAX(IF((ROW(مسودة!$C$140:$C$169)=SMALL(IF((ROW(مسودة!$C$140:$C$169)*(مسودة!$C$140:$C$169=$C$162)),ROW(مسودة!$C$140:$C$169)),ROW()-ROW(M162)+1)),مسودة!M140:'مسودة'!M$169)),0))</f>
        <v/>
      </c>
      <c r="N162" s="32" t="str">
        <f t="array" ref="N162">IF($C$162="","",IFERROR(MAX(IF((ROW(مسودة!$C$140:$C$169)=SMALL(IF((ROW(مسودة!$C$140:$C$169)*(مسودة!$C$140:$C$169=$C$162)),ROW(مسودة!$C$140:$C$169)),ROW()-ROW(N162)+1)),مسودة!N140:'مسودة'!N$169)),0))</f>
        <v/>
      </c>
      <c r="O162" s="32" t="str">
        <f t="array" ref="O162">IF($C$162="","",IFERROR(MAX(IF((ROW(مسودة!$C$140:$C$169)=SMALL(IF((ROW(مسودة!$C$140:$C$169)*(مسودة!$C$140:$C$169=$C$162)),ROW(مسودة!$C$140:$C$169)),ROW()-ROW(O162)+1)),مسودة!O140:'مسودة'!O$169)),0))</f>
        <v/>
      </c>
      <c r="P162" s="32" t="str">
        <f t="array" ref="P162">IF($C$162="","",IFERROR(MAX(IF((ROW(مسودة!$C$140:$C$169)=SMALL(IF((ROW(مسودة!$C$140:$C$169)*(مسودة!$C$140:$C$169=$C$162)),ROW(مسودة!$C$140:$C$169)),ROW()-ROW(P162)+1)),مسودة!P140:'مسودة'!P$169)),0))</f>
        <v/>
      </c>
      <c r="Q162" s="32" t="str">
        <f t="array" ref="Q162">IF($C$162="","",IFERROR(MAX(IF((ROW(مسودة!$C$140:$C$169)=SMALL(IF((ROW(مسودة!$C$140:$C$169)*(مسودة!$C$140:$C$169=$C$162)),ROW(مسودة!$C$140:$C$169)),ROW()-ROW(Q162)+1)),مسودة!Q140:'مسودة'!Q$169)),0))</f>
        <v/>
      </c>
      <c r="R162" s="32" t="str">
        <f t="array" ref="R162">IF($C$162="","",IFERROR(MAX(IF((ROW(مسودة!$C$140:$C$169)=SMALL(IF((ROW(مسودة!$C$140:$C$169)*(مسودة!$C$140:$C$169=$C$162)),ROW(مسودة!$C$140:$C$169)),ROW()-ROW(R162)+1)),مسودة!R140:'مسودة'!R$169)),0))</f>
        <v/>
      </c>
      <c r="S162" s="32" t="str">
        <f t="array" ref="S162">IF($C$162="","",IFERROR(MAX(IF((ROW(مسودة!$C$140:$C$169)=SMALL(IF((ROW(مسودة!$C$140:$C$169)*(مسودة!$C$140:$C$169=$C$162)),ROW(مسودة!$C$140:$C$169)),ROW()-ROW(S162)+1)),مسودة!S140:'مسودة'!S$169)),0))</f>
        <v/>
      </c>
      <c r="T162" s="32" t="str">
        <f t="array" ref="T162">IF($C$162="","",IFERROR(MAX(IF((ROW(مسودة!$C$140:$C$169)=SMALL(IF((ROW(مسودة!$C$140:$C$169)*(مسودة!$C$140:$C$169=$C$162)),ROW(مسودة!$C$140:$C$169)),ROW()-ROW(T162)+1)),مسودة!T140:'مسودة'!T$169)),0))</f>
        <v/>
      </c>
      <c r="U162" s="32" t="str">
        <f t="array" ref="U162">IF($C$162="","",IFERROR(MAX(IF((ROW(مسودة!$C$140:$C$169)=SMALL(IF((ROW(مسودة!$C$140:$C$169)*(مسودة!$C$140:$C$169=$C$162)),ROW(مسودة!$C$140:$C$169)),ROW()-ROW(U162)+1)),مسودة!U140:'مسودة'!U$169)),0))</f>
        <v/>
      </c>
      <c r="V162" s="32" t="str">
        <f t="array" ref="V162">IF($C$162="","",IFERROR(MAX(IF((ROW(مسودة!$C$140:$C$169)=SMALL(IF((ROW(مسودة!$C$140:$C$169)*(مسودة!$C$140:$C$169=$C$162)),ROW(مسودة!$C$140:$C$169)),ROW()-ROW(V162)+1)),مسودة!V140:'مسودة'!V$169)),0))</f>
        <v/>
      </c>
      <c r="W162" s="32" t="str">
        <f t="array" ref="W162">IF($C$162="","",IFERROR(MAX(IF((ROW(مسودة!$C$140:$C$169)=SMALL(IF((ROW(مسودة!$C$140:$C$169)*(مسودة!$C$140:$C$169=$C$162)),ROW(مسودة!$C$140:$C$169)),ROW()-ROW(W162)+1)),مسودة!W140:'مسودة'!W$169)),0))</f>
        <v/>
      </c>
      <c r="X162" s="32" t="str">
        <f t="array" ref="X162">IF($C$162="","",IFERROR(MAX(IF((ROW(مسودة!$C$140:$C$169)=SMALL(IF((ROW(مسودة!$C$140:$C$169)*(مسودة!$C$140:$C$169=$C$162)),ROW(مسودة!$C$140:$C$169)),ROW()-ROW(X162)+1)),مسودة!X140:'مسودة'!X$169)),0))</f>
        <v/>
      </c>
      <c r="Y162" s="32" t="str">
        <f t="array" ref="Y162">IF($C$162="","",IFERROR(MAX(IF((ROW(مسودة!$C$140:$C$169)=SMALL(IF((ROW(مسودة!$C$140:$C$169)*(مسودة!$C$140:$C$169=$C$162)),ROW(مسودة!$C$140:$C$169)),ROW()-ROW(Y162)+1)),مسودة!Y140:'مسودة'!Y$169)),0))</f>
        <v/>
      </c>
      <c r="Z162" s="32" t="str">
        <f t="array" ref="Z162">IF($C$162="","",IFERROR(MAX(IF((ROW(مسودة!$C$140:$C$169)=SMALL(IF((ROW(مسودة!$C$140:$C$169)*(مسودة!$C$140:$C$169=$C$162)),ROW(مسودة!$C$140:$C$169)),ROW()-ROW(Z162)+1)),مسودة!Z140:'مسودة'!Z$169)),0))</f>
        <v/>
      </c>
      <c r="AA162" s="32" t="str">
        <f t="array" ref="AA162">IF($C$162="","",IFERROR(MAX(IF((ROW(مسودة!$C$140:$C$169)=SMALL(IF((ROW(مسودة!$C$140:$C$169)*(مسودة!$C$140:$C$169=$C$162)),ROW(مسودة!$C$140:$C$169)),ROW()-ROW(AA162)+1)),مسودة!AA140:'مسودة'!AA$169)),0))</f>
        <v/>
      </c>
      <c r="AB162" s="32" t="str">
        <f t="array" ref="AB162">IF($C$162="","",IFERROR(MAX(IF((ROW(مسودة!$C$140:$C$169)=SMALL(IF((ROW(مسودة!$C$140:$C$169)*(مسودة!$C$140:$C$169=$C$162)),ROW(مسودة!$C$140:$C$169)),ROW()-ROW(AB162)+1)),مسودة!AB140:'مسودة'!AB$169)),0))</f>
        <v/>
      </c>
      <c r="AC162" s="32" t="str">
        <f t="array" ref="AC162">IF($C$162="","",IFERROR(MAX(IF((ROW(مسودة!$C$140:$C$169)=SMALL(IF((ROW(مسودة!$C$140:$C$169)*(مسودة!$C$140:$C$169=$C$162)),ROW(مسودة!$C$140:$C$169)),ROW()-ROW(AC162)+1)),مسودة!AC140:'مسودة'!AC$169)),0))</f>
        <v/>
      </c>
      <c r="AD162" s="32" t="str">
        <f t="array" ref="AD162">IF($C$162="","",IFERROR(MAX(IF((ROW(مسودة!$C$140:$C$169)=SMALL(IF((ROW(مسودة!$C$140:$C$169)*(مسودة!$C$140:$C$169=$C$162)),ROW(مسودة!$C$140:$C$169)),ROW()-ROW(AD162)+1)),مسودة!AD140:'مسودة'!AD$169)),0))</f>
        <v/>
      </c>
      <c r="AE162" s="32" t="str">
        <f t="array" ref="AE162">IF($C$162="","",IFERROR(MAX(IF((ROW(مسودة!$C$140:$C$169)=SMALL(IF((ROW(مسودة!$C$140:$C$169)*(مسودة!$C$140:$C$169=$C$162)),ROW(مسودة!$C$140:$C$169)),ROW()-ROW(AE162)+1)),مسودة!AE140:'مسودة'!AE$169)),0))</f>
        <v/>
      </c>
      <c r="AF162" s="32" t="str">
        <f t="array" ref="AF162">IF($C$162="","",IFERROR(MAX(IF((ROW(مسودة!$C$140:$C$169)=SMALL(IF((ROW(مسودة!$C$140:$C$169)*(مسودة!$C$140:$C$169=$C$162)),ROW(مسودة!$C$140:$C$169)),ROW()-ROW(AF162)+1)),مسودة!AF140:'مسودة'!AF$169)),0))</f>
        <v/>
      </c>
      <c r="AG162" s="32" t="str">
        <f t="array" ref="AG162">IF($C$162="","",IFERROR(MAX(IF((ROW(مسودة!$C$140:$C$169)=SMALL(IF((ROW(مسودة!$C$140:$C$169)*(مسودة!$C$140:$C$169=$C$162)),ROW(مسودة!$C$140:$C$169)),ROW()-ROW(AG162)+1)),مسودة!AG140:'مسودة'!AG$169)),0))</f>
        <v/>
      </c>
      <c r="AH162" s="32" t="str">
        <f t="array" ref="AH162">IF($C$162="","",IFERROR(MAX(IF((ROW(مسودة!$C$140:$C$169)=SMALL(IF((ROW(مسودة!$C$140:$C$169)*(مسودة!$C$140:$C$169=$C$162)),ROW(مسودة!$C$140:$C$169)),ROW()-ROW(AH162)+1)),مسودة!AH140:'مسودة'!AH$169)),0))</f>
        <v/>
      </c>
      <c r="AI162" s="32" t="str">
        <f t="array" ref="AI162">IF($C$162="","",IFERROR(MAX(IF((ROW(مسودة!$C$140:$C$169)=SMALL(IF((ROW(مسودة!$C$140:$C$169)*(مسودة!$C$140:$C$169=$C$162)),ROW(مسودة!$C$140:$C$169)),ROW()-ROW(AI162)+1)),مسودة!AI140:'مسودة'!AI$169)),0))</f>
        <v/>
      </c>
      <c r="AJ162" s="32" t="str">
        <f t="array" ref="AJ162">IF($C$162="","",IFERROR(MAX(IF((ROW(مسودة!$C$140:$C$169)=SMALL(IF((ROW(مسودة!$C$140:$C$169)*(مسودة!$C$140:$C$169=$C$162)),ROW(مسودة!$C$140:$C$169)),ROW()-ROW(AJ162)+1)),مسودة!AJ140:'مسودة'!AJ$169)),0))</f>
        <v/>
      </c>
      <c r="AK162" s="32" t="str">
        <f t="array" ref="AK162">IF($C$162="","",IFERROR(MAX(IF((ROW(مسودة!$C$140:$C$169)=SMALL(IF((ROW(مسودة!$C$140:$C$169)*(مسودة!$C$140:$C$169=$C$162)),ROW(مسودة!$C$140:$C$169)),ROW()-ROW(AK162)+1)),مسودة!AK140:'مسودة'!AK$169)),0))</f>
        <v/>
      </c>
      <c r="AL162" s="32" t="str">
        <f t="array" ref="AL162">IF($C$162="","",IFERROR(MAX(IF((ROW(مسودة!$C$140:$C$169)=SMALL(IF((ROW(مسودة!$C$140:$C$169)*(مسودة!$C$140:$C$169=$C$162)),ROW(مسودة!$C$140:$C$169)),ROW()-ROW(AL162)+1)),مسودة!AL140:'مسودة'!AL$169)),0))</f>
        <v/>
      </c>
      <c r="AM162" s="32" t="str">
        <f t="array" ref="AM162">IF($C$162="","",IFERROR(MAX(IF((ROW(مسودة!$C$140:$C$169)=SMALL(IF((ROW(مسودة!$C$140:$C$169)*(مسودة!$C$140:$C$169=$C$162)),ROW(مسودة!$C$140:$C$169)),ROW()-ROW(AM162)+1)),مسودة!AM140:'مسودة'!AM$169)),0))</f>
        <v/>
      </c>
      <c r="AN162" s="46"/>
      <c r="AO162" s="46"/>
      <c r="AP162" s="47"/>
      <c r="AQ162" s="41"/>
      <c r="AR162" s="41"/>
      <c r="AS162" s="41"/>
      <c r="AT162" s="41"/>
      <c r="AU162" s="95" t="str">
        <f>IFERROR(LOOKUP(2,1/((مسودة!$C$140:$C$169=C162)*(مسودة!$F$140:$F$169=F162)),مسودة!$AV$140:$AV$169),"")</f>
        <v/>
      </c>
    </row>
    <row r="163" spans="2:47" ht="28.5" customHeight="1" thickBot="1">
      <c r="B163" s="40"/>
      <c r="C163" s="91"/>
      <c r="D163" s="43"/>
      <c r="E163" s="43"/>
      <c r="F163" s="11" t="s">
        <v>31</v>
      </c>
      <c r="G163" s="32" t="str">
        <f t="array" ref="G163">IF($C$162="","",IFERROR(MAX(IF((ROW(مسودة!$C$140:$C$169)=SMALL(IF((ROW(مسودة!$C$140:$C$169)*(مسودة!$C$140:$C$169=$C$162)),ROW(مسودة!$C$140:$C$169)),ROW()-ROW(G163)+1)),مسودة!G141:'مسودة'!G$169)),0))</f>
        <v/>
      </c>
      <c r="H163" s="32" t="str">
        <f t="array" ref="H163">IF($C$162="","",IFERROR(MAX(IF((ROW(مسودة!$C$140:$C$169)=SMALL(IF((ROW(مسودة!$C$140:$C$169)*(مسودة!$C$140:$C$169=$C$162)),ROW(مسودة!$C$140:$C$169)),ROW()-ROW(H163)+1)),مسودة!H141:'مسودة'!H$169)),0))</f>
        <v/>
      </c>
      <c r="I163" s="32" t="str">
        <f t="array" ref="I163">IF($C$162="","",IFERROR(MAX(IF((ROW(مسودة!$C$140:$C$169)=SMALL(IF((ROW(مسودة!$C$140:$C$169)*(مسودة!$C$140:$C$169=$C$162)),ROW(مسودة!$C$140:$C$169)),ROW()-ROW(I163)+1)),مسودة!I141:'مسودة'!I$169)),0))</f>
        <v/>
      </c>
      <c r="J163" s="32" t="str">
        <f t="array" ref="J163">IF($C$162="","",IFERROR(MAX(IF((ROW(مسودة!$C$140:$C$169)=SMALL(IF((ROW(مسودة!$C$140:$C$169)*(مسودة!$C$140:$C$169=$C$162)),ROW(مسودة!$C$140:$C$169)),ROW()-ROW(J163)+1)),مسودة!J141:'مسودة'!J$169)),0))</f>
        <v/>
      </c>
      <c r="K163" s="32" t="str">
        <f t="array" ref="K163">IF($C$162="","",IFERROR(MAX(IF((ROW(مسودة!$C$140:$C$169)=SMALL(IF((ROW(مسودة!$C$140:$C$169)*(مسودة!$C$140:$C$169=$C$162)),ROW(مسودة!$C$140:$C$169)),ROW()-ROW(K163)+1)),مسودة!K141:'مسودة'!K$169)),0))</f>
        <v/>
      </c>
      <c r="L163" s="32" t="str">
        <f t="array" ref="L163">IF($C$162="","",IFERROR(MAX(IF((ROW(مسودة!$C$140:$C$169)=SMALL(IF((ROW(مسودة!$C$140:$C$169)*(مسودة!$C$140:$C$169=$C$162)),ROW(مسودة!$C$140:$C$169)),ROW()-ROW(L163)+1)),مسودة!L141:'مسودة'!L$169)),0))</f>
        <v/>
      </c>
      <c r="M163" s="32" t="str">
        <f t="array" ref="M163">IF($C$162="","",IFERROR(MAX(IF((ROW(مسودة!$C$140:$C$169)=SMALL(IF((ROW(مسودة!$C$140:$C$169)*(مسودة!$C$140:$C$169=$C$162)),ROW(مسودة!$C$140:$C$169)),ROW()-ROW(M163)+1)),مسودة!M141:'مسودة'!M$169)),0))</f>
        <v/>
      </c>
      <c r="N163" s="32" t="str">
        <f t="array" ref="N163">IF($C$162="","",IFERROR(MAX(IF((ROW(مسودة!$C$140:$C$169)=SMALL(IF((ROW(مسودة!$C$140:$C$169)*(مسودة!$C$140:$C$169=$C$162)),ROW(مسودة!$C$140:$C$169)),ROW()-ROW(N163)+1)),مسودة!N141:'مسودة'!N$169)),0))</f>
        <v/>
      </c>
      <c r="O163" s="32" t="str">
        <f t="array" ref="O163">IF($C$162="","",IFERROR(MAX(IF((ROW(مسودة!$C$140:$C$169)=SMALL(IF((ROW(مسودة!$C$140:$C$169)*(مسودة!$C$140:$C$169=$C$162)),ROW(مسودة!$C$140:$C$169)),ROW()-ROW(O163)+1)),مسودة!O141:'مسودة'!O$169)),0))</f>
        <v/>
      </c>
      <c r="P163" s="32" t="str">
        <f t="array" ref="P163">IF($C$162="","",IFERROR(MAX(IF((ROW(مسودة!$C$140:$C$169)=SMALL(IF((ROW(مسودة!$C$140:$C$169)*(مسودة!$C$140:$C$169=$C$162)),ROW(مسودة!$C$140:$C$169)),ROW()-ROW(P163)+1)),مسودة!P141:'مسودة'!P$169)),0))</f>
        <v/>
      </c>
      <c r="Q163" s="32" t="str">
        <f t="array" ref="Q163">IF($C$162="","",IFERROR(MAX(IF((ROW(مسودة!$C$140:$C$169)=SMALL(IF((ROW(مسودة!$C$140:$C$169)*(مسودة!$C$140:$C$169=$C$162)),ROW(مسودة!$C$140:$C$169)),ROW()-ROW(Q163)+1)),مسودة!Q141:'مسودة'!Q$169)),0))</f>
        <v/>
      </c>
      <c r="R163" s="32" t="str">
        <f t="array" ref="R163">IF($C$162="","",IFERROR(MAX(IF((ROW(مسودة!$C$140:$C$169)=SMALL(IF((ROW(مسودة!$C$140:$C$169)*(مسودة!$C$140:$C$169=$C$162)),ROW(مسودة!$C$140:$C$169)),ROW()-ROW(R163)+1)),مسودة!R141:'مسودة'!R$169)),0))</f>
        <v/>
      </c>
      <c r="S163" s="32" t="str">
        <f t="array" ref="S163">IF($C$162="","",IFERROR(MAX(IF((ROW(مسودة!$C$140:$C$169)=SMALL(IF((ROW(مسودة!$C$140:$C$169)*(مسودة!$C$140:$C$169=$C$162)),ROW(مسودة!$C$140:$C$169)),ROW()-ROW(S163)+1)),مسودة!S141:'مسودة'!S$169)),0))</f>
        <v/>
      </c>
      <c r="T163" s="32" t="str">
        <f t="array" ref="T163">IF($C$162="","",IFERROR(MAX(IF((ROW(مسودة!$C$140:$C$169)=SMALL(IF((ROW(مسودة!$C$140:$C$169)*(مسودة!$C$140:$C$169=$C$162)),ROW(مسودة!$C$140:$C$169)),ROW()-ROW(T163)+1)),مسودة!T141:'مسودة'!T$169)),0))</f>
        <v/>
      </c>
      <c r="U163" s="32" t="str">
        <f t="array" ref="U163">IF($C$162="","",IFERROR(MAX(IF((ROW(مسودة!$C$140:$C$169)=SMALL(IF((ROW(مسودة!$C$140:$C$169)*(مسودة!$C$140:$C$169=$C$162)),ROW(مسودة!$C$140:$C$169)),ROW()-ROW(U163)+1)),مسودة!U141:'مسودة'!U$169)),0))</f>
        <v/>
      </c>
      <c r="V163" s="32" t="str">
        <f t="array" ref="V163">IF($C$162="","",IFERROR(MAX(IF((ROW(مسودة!$C$140:$C$169)=SMALL(IF((ROW(مسودة!$C$140:$C$169)*(مسودة!$C$140:$C$169=$C$162)),ROW(مسودة!$C$140:$C$169)),ROW()-ROW(V163)+1)),مسودة!V141:'مسودة'!V$169)),0))</f>
        <v/>
      </c>
      <c r="W163" s="32" t="str">
        <f t="array" ref="W163">IF($C$162="","",IFERROR(MAX(IF((ROW(مسودة!$C$140:$C$169)=SMALL(IF((ROW(مسودة!$C$140:$C$169)*(مسودة!$C$140:$C$169=$C$162)),ROW(مسودة!$C$140:$C$169)),ROW()-ROW(W163)+1)),مسودة!W141:'مسودة'!W$169)),0))</f>
        <v/>
      </c>
      <c r="X163" s="32" t="str">
        <f t="array" ref="X163">IF($C$162="","",IFERROR(MAX(IF((ROW(مسودة!$C$140:$C$169)=SMALL(IF((ROW(مسودة!$C$140:$C$169)*(مسودة!$C$140:$C$169=$C$162)),ROW(مسودة!$C$140:$C$169)),ROW()-ROW(X163)+1)),مسودة!X141:'مسودة'!X$169)),0))</f>
        <v/>
      </c>
      <c r="Y163" s="32" t="str">
        <f t="array" ref="Y163">IF($C$162="","",IFERROR(MAX(IF((ROW(مسودة!$C$140:$C$169)=SMALL(IF((ROW(مسودة!$C$140:$C$169)*(مسودة!$C$140:$C$169=$C$162)),ROW(مسودة!$C$140:$C$169)),ROW()-ROW(Y163)+1)),مسودة!Y141:'مسودة'!Y$169)),0))</f>
        <v/>
      </c>
      <c r="Z163" s="32" t="str">
        <f t="array" ref="Z163">IF($C$162="","",IFERROR(MAX(IF((ROW(مسودة!$C$140:$C$169)=SMALL(IF((ROW(مسودة!$C$140:$C$169)*(مسودة!$C$140:$C$169=$C$162)),ROW(مسودة!$C$140:$C$169)),ROW()-ROW(Z163)+1)),مسودة!Z141:'مسودة'!Z$169)),0))</f>
        <v/>
      </c>
      <c r="AA163" s="32" t="str">
        <f t="array" ref="AA163">IF($C$162="","",IFERROR(MAX(IF((ROW(مسودة!$C$140:$C$169)=SMALL(IF((ROW(مسودة!$C$140:$C$169)*(مسودة!$C$140:$C$169=$C$162)),ROW(مسودة!$C$140:$C$169)),ROW()-ROW(AA163)+1)),مسودة!AA141:'مسودة'!AA$169)),0))</f>
        <v/>
      </c>
      <c r="AB163" s="32" t="str">
        <f t="array" ref="AB163">IF($C$162="","",IFERROR(MAX(IF((ROW(مسودة!$C$140:$C$169)=SMALL(IF((ROW(مسودة!$C$140:$C$169)*(مسودة!$C$140:$C$169=$C$162)),ROW(مسودة!$C$140:$C$169)),ROW()-ROW(AB163)+1)),مسودة!AB141:'مسودة'!AB$169)),0))</f>
        <v/>
      </c>
      <c r="AC163" s="32" t="str">
        <f t="array" ref="AC163">IF($C$162="","",IFERROR(MAX(IF((ROW(مسودة!$C$140:$C$169)=SMALL(IF((ROW(مسودة!$C$140:$C$169)*(مسودة!$C$140:$C$169=$C$162)),ROW(مسودة!$C$140:$C$169)),ROW()-ROW(AC163)+1)),مسودة!AC141:'مسودة'!AC$169)),0))</f>
        <v/>
      </c>
      <c r="AD163" s="32" t="str">
        <f t="array" ref="AD163">IF($C$162="","",IFERROR(MAX(IF((ROW(مسودة!$C$140:$C$169)=SMALL(IF((ROW(مسودة!$C$140:$C$169)*(مسودة!$C$140:$C$169=$C$162)),ROW(مسودة!$C$140:$C$169)),ROW()-ROW(AD163)+1)),مسودة!AD141:'مسودة'!AD$169)),0))</f>
        <v/>
      </c>
      <c r="AE163" s="32" t="str">
        <f t="array" ref="AE163">IF($C$162="","",IFERROR(MAX(IF((ROW(مسودة!$C$140:$C$169)=SMALL(IF((ROW(مسودة!$C$140:$C$169)*(مسودة!$C$140:$C$169=$C$162)),ROW(مسودة!$C$140:$C$169)),ROW()-ROW(AE163)+1)),مسودة!AE141:'مسودة'!AE$169)),0))</f>
        <v/>
      </c>
      <c r="AF163" s="32" t="str">
        <f t="array" ref="AF163">IF($C$162="","",IFERROR(MAX(IF((ROW(مسودة!$C$140:$C$169)=SMALL(IF((ROW(مسودة!$C$140:$C$169)*(مسودة!$C$140:$C$169=$C$162)),ROW(مسودة!$C$140:$C$169)),ROW()-ROW(AF163)+1)),مسودة!AF141:'مسودة'!AF$169)),0))</f>
        <v/>
      </c>
      <c r="AG163" s="32" t="str">
        <f t="array" ref="AG163">IF($C$162="","",IFERROR(MAX(IF((ROW(مسودة!$C$140:$C$169)=SMALL(IF((ROW(مسودة!$C$140:$C$169)*(مسودة!$C$140:$C$169=$C$162)),ROW(مسودة!$C$140:$C$169)),ROW()-ROW(AG163)+1)),مسودة!AG141:'مسودة'!AG$169)),0))</f>
        <v/>
      </c>
      <c r="AH163" s="32" t="str">
        <f t="array" ref="AH163">IF($C$162="","",IFERROR(MAX(IF((ROW(مسودة!$C$140:$C$169)=SMALL(IF((ROW(مسودة!$C$140:$C$169)*(مسودة!$C$140:$C$169=$C$162)),ROW(مسودة!$C$140:$C$169)),ROW()-ROW(AH163)+1)),مسودة!AH141:'مسودة'!AH$169)),0))</f>
        <v/>
      </c>
      <c r="AI163" s="32" t="str">
        <f t="array" ref="AI163">IF($C$162="","",IFERROR(MAX(IF((ROW(مسودة!$C$140:$C$169)=SMALL(IF((ROW(مسودة!$C$140:$C$169)*(مسودة!$C$140:$C$169=$C$162)),ROW(مسودة!$C$140:$C$169)),ROW()-ROW(AI163)+1)),مسودة!AI141:'مسودة'!AI$169)),0))</f>
        <v/>
      </c>
      <c r="AJ163" s="32" t="str">
        <f t="array" ref="AJ163">IF($C$162="","",IFERROR(MAX(IF((ROW(مسودة!$C$140:$C$169)=SMALL(IF((ROW(مسودة!$C$140:$C$169)*(مسودة!$C$140:$C$169=$C$162)),ROW(مسودة!$C$140:$C$169)),ROW()-ROW(AJ163)+1)),مسودة!AJ141:'مسودة'!AJ$169)),0))</f>
        <v/>
      </c>
      <c r="AK163" s="32" t="str">
        <f t="array" ref="AK163">IF($C$162="","",IFERROR(MAX(IF((ROW(مسودة!$C$140:$C$169)=SMALL(IF((ROW(مسودة!$C$140:$C$169)*(مسودة!$C$140:$C$169=$C$162)),ROW(مسودة!$C$140:$C$169)),ROW()-ROW(AK163)+1)),مسودة!AK141:'مسودة'!AK$169)),0))</f>
        <v/>
      </c>
      <c r="AL163" s="32" t="str">
        <f t="array" ref="AL163">IF($C$162="","",IFERROR(MAX(IF((ROW(مسودة!$C$140:$C$169)=SMALL(IF((ROW(مسودة!$C$140:$C$169)*(مسودة!$C$140:$C$169=$C$162)),ROW(مسودة!$C$140:$C$169)),ROW()-ROW(AL163)+1)),مسودة!AL141:'مسودة'!AL$169)),0))</f>
        <v/>
      </c>
      <c r="AM163" s="32" t="str">
        <f t="array" ref="AM163">IF($C$162="","",IFERROR(MAX(IF((ROW(مسودة!$C$140:$C$169)=SMALL(IF((ROW(مسودة!$C$140:$C$169)*(مسودة!$C$140:$C$169=$C$162)),ROW(مسودة!$C$140:$C$169)),ROW()-ROW(AM163)+1)),مسودة!AM141:'مسودة'!AM$169)),0))</f>
        <v/>
      </c>
      <c r="AN163" s="46"/>
      <c r="AO163" s="46"/>
      <c r="AP163" s="48"/>
      <c r="AQ163" s="41"/>
      <c r="AR163" s="41"/>
      <c r="AS163" s="41"/>
      <c r="AT163" s="41"/>
      <c r="AU163" s="96"/>
    </row>
    <row r="164" spans="2:47" ht="36" customHeight="1" thickBot="1">
      <c r="B164" s="40"/>
      <c r="C164" s="85"/>
      <c r="D164" s="43"/>
      <c r="E164" s="43"/>
      <c r="F164" s="14" t="s">
        <v>32</v>
      </c>
      <c r="G164" s="32" t="str">
        <f t="array" ref="G164">IF($C$162="","",IFERROR(MAX(IF((ROW(مسودة!$C$140:$C$169)=SMALL(IF((ROW(مسودة!$C$140:$C$169)*(مسودة!$C$140:$C$169=$C$162)),ROW(مسودة!$C$140:$C$169)),ROW()-ROW(G164)+1)),مسودة!G142:'مسودة'!G$169)),0))</f>
        <v/>
      </c>
      <c r="H164" s="32" t="str">
        <f t="array" ref="H164">IF($C$162="","",IFERROR(MAX(IF((ROW(مسودة!$C$140:$C$169)=SMALL(IF((ROW(مسودة!$C$140:$C$169)*(مسودة!$C$140:$C$169=$C$162)),ROW(مسودة!$C$140:$C$169)),ROW()-ROW(H164)+1)),مسودة!H142:'مسودة'!H$169)),0))</f>
        <v/>
      </c>
      <c r="I164" s="32" t="str">
        <f t="array" ref="I164">IF($C$162="","",IFERROR(MAX(IF((ROW(مسودة!$C$140:$C$169)=SMALL(IF((ROW(مسودة!$C$140:$C$169)*(مسودة!$C$140:$C$169=$C$162)),ROW(مسودة!$C$140:$C$169)),ROW()-ROW(I164)+1)),مسودة!I142:'مسودة'!I$169)),0))</f>
        <v/>
      </c>
      <c r="J164" s="32" t="str">
        <f t="array" ref="J164">IF($C$162="","",IFERROR(MAX(IF((ROW(مسودة!$C$140:$C$169)=SMALL(IF((ROW(مسودة!$C$140:$C$169)*(مسودة!$C$140:$C$169=$C$162)),ROW(مسودة!$C$140:$C$169)),ROW()-ROW(J164)+1)),مسودة!J142:'مسودة'!J$169)),0))</f>
        <v/>
      </c>
      <c r="K164" s="32" t="str">
        <f t="array" ref="K164">IF($C$162="","",IFERROR(MAX(IF((ROW(مسودة!$C$140:$C$169)=SMALL(IF((ROW(مسودة!$C$140:$C$169)*(مسودة!$C$140:$C$169=$C$162)),ROW(مسودة!$C$140:$C$169)),ROW()-ROW(K164)+1)),مسودة!K142:'مسودة'!K$169)),0))</f>
        <v/>
      </c>
      <c r="L164" s="32" t="str">
        <f t="array" ref="L164">IF($C$162="","",IFERROR(MAX(IF((ROW(مسودة!$C$140:$C$169)=SMALL(IF((ROW(مسودة!$C$140:$C$169)*(مسودة!$C$140:$C$169=$C$162)),ROW(مسودة!$C$140:$C$169)),ROW()-ROW(L164)+1)),مسودة!L142:'مسودة'!L$169)),0))</f>
        <v/>
      </c>
      <c r="M164" s="32" t="str">
        <f t="array" ref="M164">IF($C$162="","",IFERROR(MAX(IF((ROW(مسودة!$C$140:$C$169)=SMALL(IF((ROW(مسودة!$C$140:$C$169)*(مسودة!$C$140:$C$169=$C$162)),ROW(مسودة!$C$140:$C$169)),ROW()-ROW(M164)+1)),مسودة!M142:'مسودة'!M$169)),0))</f>
        <v/>
      </c>
      <c r="N164" s="32" t="str">
        <f t="array" ref="N164">IF($C$162="","",IFERROR(MAX(IF((ROW(مسودة!$C$140:$C$169)=SMALL(IF((ROW(مسودة!$C$140:$C$169)*(مسودة!$C$140:$C$169=$C$162)),ROW(مسودة!$C$140:$C$169)),ROW()-ROW(N164)+1)),مسودة!N142:'مسودة'!N$169)),0))</f>
        <v/>
      </c>
      <c r="O164" s="32" t="str">
        <f t="array" ref="O164">IF($C$162="","",IFERROR(MAX(IF((ROW(مسودة!$C$140:$C$169)=SMALL(IF((ROW(مسودة!$C$140:$C$169)*(مسودة!$C$140:$C$169=$C$162)),ROW(مسودة!$C$140:$C$169)),ROW()-ROW(O164)+1)),مسودة!O142:'مسودة'!O$169)),0))</f>
        <v/>
      </c>
      <c r="P164" s="32" t="str">
        <f t="array" ref="P164">IF($C$162="","",IFERROR(MAX(IF((ROW(مسودة!$C$140:$C$169)=SMALL(IF((ROW(مسودة!$C$140:$C$169)*(مسودة!$C$140:$C$169=$C$162)),ROW(مسودة!$C$140:$C$169)),ROW()-ROW(P164)+1)),مسودة!P142:'مسودة'!P$169)),0))</f>
        <v/>
      </c>
      <c r="Q164" s="32" t="str">
        <f t="array" ref="Q164">IF($C$162="","",IFERROR(MAX(IF((ROW(مسودة!$C$140:$C$169)=SMALL(IF((ROW(مسودة!$C$140:$C$169)*(مسودة!$C$140:$C$169=$C$162)),ROW(مسودة!$C$140:$C$169)),ROW()-ROW(Q164)+1)),مسودة!Q142:'مسودة'!Q$169)),0))</f>
        <v/>
      </c>
      <c r="R164" s="32" t="str">
        <f t="array" ref="R164">IF($C$162="","",IFERROR(MAX(IF((ROW(مسودة!$C$140:$C$169)=SMALL(IF((ROW(مسودة!$C$140:$C$169)*(مسودة!$C$140:$C$169=$C$162)),ROW(مسودة!$C$140:$C$169)),ROW()-ROW(R164)+1)),مسودة!R142:'مسودة'!R$169)),0))</f>
        <v/>
      </c>
      <c r="S164" s="32" t="str">
        <f t="array" ref="S164">IF($C$162="","",IFERROR(MAX(IF((ROW(مسودة!$C$140:$C$169)=SMALL(IF((ROW(مسودة!$C$140:$C$169)*(مسودة!$C$140:$C$169=$C$162)),ROW(مسودة!$C$140:$C$169)),ROW()-ROW(S164)+1)),مسودة!S142:'مسودة'!S$169)),0))</f>
        <v/>
      </c>
      <c r="T164" s="32" t="str">
        <f t="array" ref="T164">IF($C$162="","",IFERROR(MAX(IF((ROW(مسودة!$C$140:$C$169)=SMALL(IF((ROW(مسودة!$C$140:$C$169)*(مسودة!$C$140:$C$169=$C$162)),ROW(مسودة!$C$140:$C$169)),ROW()-ROW(T164)+1)),مسودة!T142:'مسودة'!T$169)),0))</f>
        <v/>
      </c>
      <c r="U164" s="32" t="str">
        <f t="array" ref="U164">IF($C$162="","",IFERROR(MAX(IF((ROW(مسودة!$C$140:$C$169)=SMALL(IF((ROW(مسودة!$C$140:$C$169)*(مسودة!$C$140:$C$169=$C$162)),ROW(مسودة!$C$140:$C$169)),ROW()-ROW(U164)+1)),مسودة!U142:'مسودة'!U$169)),0))</f>
        <v/>
      </c>
      <c r="V164" s="32" t="str">
        <f t="array" ref="V164">IF($C$162="","",IFERROR(MAX(IF((ROW(مسودة!$C$140:$C$169)=SMALL(IF((ROW(مسودة!$C$140:$C$169)*(مسودة!$C$140:$C$169=$C$162)),ROW(مسودة!$C$140:$C$169)),ROW()-ROW(V164)+1)),مسودة!V142:'مسودة'!V$169)),0))</f>
        <v/>
      </c>
      <c r="W164" s="32" t="str">
        <f t="array" ref="W164">IF($C$162="","",IFERROR(MAX(IF((ROW(مسودة!$C$140:$C$169)=SMALL(IF((ROW(مسودة!$C$140:$C$169)*(مسودة!$C$140:$C$169=$C$162)),ROW(مسودة!$C$140:$C$169)),ROW()-ROW(W164)+1)),مسودة!W142:'مسودة'!W$169)),0))</f>
        <v/>
      </c>
      <c r="X164" s="32" t="str">
        <f t="array" ref="X164">IF($C$162="","",IFERROR(MAX(IF((ROW(مسودة!$C$140:$C$169)=SMALL(IF((ROW(مسودة!$C$140:$C$169)*(مسودة!$C$140:$C$169=$C$162)),ROW(مسودة!$C$140:$C$169)),ROW()-ROW(X164)+1)),مسودة!X142:'مسودة'!X$169)),0))</f>
        <v/>
      </c>
      <c r="Y164" s="32" t="str">
        <f t="array" ref="Y164">IF($C$162="","",IFERROR(MAX(IF((ROW(مسودة!$C$140:$C$169)=SMALL(IF((ROW(مسودة!$C$140:$C$169)*(مسودة!$C$140:$C$169=$C$162)),ROW(مسودة!$C$140:$C$169)),ROW()-ROW(Y164)+1)),مسودة!Y142:'مسودة'!Y$169)),0))</f>
        <v/>
      </c>
      <c r="Z164" s="32" t="str">
        <f t="array" ref="Z164">IF($C$162="","",IFERROR(MAX(IF((ROW(مسودة!$C$140:$C$169)=SMALL(IF((ROW(مسودة!$C$140:$C$169)*(مسودة!$C$140:$C$169=$C$162)),ROW(مسودة!$C$140:$C$169)),ROW()-ROW(Z164)+1)),مسودة!Z142:'مسودة'!Z$169)),0))</f>
        <v/>
      </c>
      <c r="AA164" s="32" t="str">
        <f t="array" ref="AA164">IF($C$162="","",IFERROR(MAX(IF((ROW(مسودة!$C$140:$C$169)=SMALL(IF((ROW(مسودة!$C$140:$C$169)*(مسودة!$C$140:$C$169=$C$162)),ROW(مسودة!$C$140:$C$169)),ROW()-ROW(AA164)+1)),مسودة!AA142:'مسودة'!AA$169)),0))</f>
        <v/>
      </c>
      <c r="AB164" s="32" t="str">
        <f t="array" ref="AB164">IF($C$162="","",IFERROR(MAX(IF((ROW(مسودة!$C$140:$C$169)=SMALL(IF((ROW(مسودة!$C$140:$C$169)*(مسودة!$C$140:$C$169=$C$162)),ROW(مسودة!$C$140:$C$169)),ROW()-ROW(AB164)+1)),مسودة!AB142:'مسودة'!AB$169)),0))</f>
        <v/>
      </c>
      <c r="AC164" s="32" t="str">
        <f t="array" ref="AC164">IF($C$162="","",IFERROR(MAX(IF((ROW(مسودة!$C$140:$C$169)=SMALL(IF((ROW(مسودة!$C$140:$C$169)*(مسودة!$C$140:$C$169=$C$162)),ROW(مسودة!$C$140:$C$169)),ROW()-ROW(AC164)+1)),مسودة!AC142:'مسودة'!AC$169)),0))</f>
        <v/>
      </c>
      <c r="AD164" s="32" t="str">
        <f t="array" ref="AD164">IF($C$162="","",IFERROR(MAX(IF((ROW(مسودة!$C$140:$C$169)=SMALL(IF((ROW(مسودة!$C$140:$C$169)*(مسودة!$C$140:$C$169=$C$162)),ROW(مسودة!$C$140:$C$169)),ROW()-ROW(AD164)+1)),مسودة!AD142:'مسودة'!AD$169)),0))</f>
        <v/>
      </c>
      <c r="AE164" s="32" t="str">
        <f t="array" ref="AE164">IF($C$162="","",IFERROR(MAX(IF((ROW(مسودة!$C$140:$C$169)=SMALL(IF((ROW(مسودة!$C$140:$C$169)*(مسودة!$C$140:$C$169=$C$162)),ROW(مسودة!$C$140:$C$169)),ROW()-ROW(AE164)+1)),مسودة!AE142:'مسودة'!AE$169)),0))</f>
        <v/>
      </c>
      <c r="AF164" s="32" t="str">
        <f t="array" ref="AF164">IF($C$162="","",IFERROR(MAX(IF((ROW(مسودة!$C$140:$C$169)=SMALL(IF((ROW(مسودة!$C$140:$C$169)*(مسودة!$C$140:$C$169=$C$162)),ROW(مسودة!$C$140:$C$169)),ROW()-ROW(AF164)+1)),مسودة!AF142:'مسودة'!AF$169)),0))</f>
        <v/>
      </c>
      <c r="AG164" s="32" t="str">
        <f t="array" ref="AG164">IF($C$162="","",IFERROR(MAX(IF((ROW(مسودة!$C$140:$C$169)=SMALL(IF((ROW(مسودة!$C$140:$C$169)*(مسودة!$C$140:$C$169=$C$162)),ROW(مسودة!$C$140:$C$169)),ROW()-ROW(AG164)+1)),مسودة!AG142:'مسودة'!AG$169)),0))</f>
        <v/>
      </c>
      <c r="AH164" s="32" t="str">
        <f t="array" ref="AH164">IF($C$162="","",IFERROR(MAX(IF((ROW(مسودة!$C$140:$C$169)=SMALL(IF((ROW(مسودة!$C$140:$C$169)*(مسودة!$C$140:$C$169=$C$162)),ROW(مسودة!$C$140:$C$169)),ROW()-ROW(AH164)+1)),مسودة!AH142:'مسودة'!AH$169)),0))</f>
        <v/>
      </c>
      <c r="AI164" s="32" t="str">
        <f t="array" ref="AI164">IF($C$162="","",IFERROR(MAX(IF((ROW(مسودة!$C$140:$C$169)=SMALL(IF((ROW(مسودة!$C$140:$C$169)*(مسودة!$C$140:$C$169=$C$162)),ROW(مسودة!$C$140:$C$169)),ROW()-ROW(AI164)+1)),مسودة!AI142:'مسودة'!AI$169)),0))</f>
        <v/>
      </c>
      <c r="AJ164" s="32" t="str">
        <f t="array" ref="AJ164">IF($C$162="","",IFERROR(MAX(IF((ROW(مسودة!$C$140:$C$169)=SMALL(IF((ROW(مسودة!$C$140:$C$169)*(مسودة!$C$140:$C$169=$C$162)),ROW(مسودة!$C$140:$C$169)),ROW()-ROW(AJ164)+1)),مسودة!AJ142:'مسودة'!AJ$169)),0))</f>
        <v/>
      </c>
      <c r="AK164" s="32" t="str">
        <f t="array" ref="AK164">IF($C$162="","",IFERROR(MAX(IF((ROW(مسودة!$C$140:$C$169)=SMALL(IF((ROW(مسودة!$C$140:$C$169)*(مسودة!$C$140:$C$169=$C$162)),ROW(مسودة!$C$140:$C$169)),ROW()-ROW(AK164)+1)),مسودة!AK142:'مسودة'!AK$169)),0))</f>
        <v/>
      </c>
      <c r="AL164" s="32" t="str">
        <f t="array" ref="AL164">IF($C$162="","",IFERROR(MAX(IF((ROW(مسودة!$C$140:$C$169)=SMALL(IF((ROW(مسودة!$C$140:$C$169)*(مسودة!$C$140:$C$169=$C$162)),ROW(مسودة!$C$140:$C$169)),ROW()-ROW(AL164)+1)),مسودة!AL142:'مسودة'!AL$169)),0))</f>
        <v/>
      </c>
      <c r="AM164" s="32" t="str">
        <f t="array" ref="AM164">IF($C$162="","",IFERROR(MAX(IF((ROW(مسودة!$C$140:$C$169)=SMALL(IF((ROW(مسودة!$C$140:$C$169)*(مسودة!$C$140:$C$169=$C$162)),ROW(مسودة!$C$140:$C$169)),ROW()-ROW(AM164)+1)),مسودة!AM142:'مسودة'!AM$169)),0))</f>
        <v/>
      </c>
      <c r="AN164" s="32" t="str">
        <f t="array" ref="AN164">IF($C$162="","",IFERROR(MAX(IF((ROW(مسودة!$C$140:$C$169)=SMALL(IF((ROW(مسودة!$C$140:$C$169)*(مسودة!$C$140:$C$169=$C$162)),ROW(مسودة!$C$140:$C$169)),ROW()-ROW(AN164)+1)),مسودة!AN142:AN$169)),0))</f>
        <v/>
      </c>
      <c r="AO164" s="32" t="str">
        <f t="array" ref="AO164">IF($C$162="","",IFERROR(MAX(IF((ROW(مسودة!$C$140:$C$169)=SMALL(IF((ROW(مسودة!$C$140:$C$169)*(مسودة!$C$140:$C$169=$C$162)),ROW(مسودة!$C$140:$C$169)),ROW()-ROW(AO164)+1)),مسودة!AO142:AO$169)),0))</f>
        <v/>
      </c>
      <c r="AP164" s="32" t="str">
        <f>IF(AO164&lt;50,"   ",IF(AO164&lt;65,"مقبول",IF(AO164&lt;75,"جيد",IF(AO164&lt;85,"جيدجداً",IF(AO164&lt;=100,"ممتاز","")))))</f>
        <v/>
      </c>
      <c r="AQ164" s="41"/>
      <c r="AR164" s="41"/>
      <c r="AS164" s="41"/>
      <c r="AT164" s="41"/>
      <c r="AU164" s="97"/>
    </row>
    <row r="165" spans="2:47" ht="28.5" customHeight="1" thickBot="1">
      <c r="B165" s="40">
        <f t="shared" ref="B165" si="21">B162+1</f>
        <v>38</v>
      </c>
      <c r="C165" s="90" t="str">
        <f t="array" ref="C165">IF(ISERROR(INDEX(مسودة!$C$140:$AV$169,SMALL(IF((مسودة!$AU$140:$AU$169="راسب"),ROW(مسودة!$C$140:$AV$169)-MIN(ROW(مسودة!$C$140:$AV$169))+1,""),ROW(A8)),COLUMN(A8))),"",INDEX(مسودة!$C$140:$AV$169,SMALL(IF((مسودة!$AU$140:$AU$169="راسب"),ROW(مسودة!$C$140:$AV$169)-MIN(ROW(مسودة!$C$140:$AV$169))+1,""),ROW(A8)),COLUMN(A8)))</f>
        <v/>
      </c>
      <c r="D165" s="87" t="str">
        <f>IF(C165&lt;&gt;"",VLOOKUP(C165,مسودة!$C$140:$D$169,2,0),"")</f>
        <v/>
      </c>
      <c r="E165" s="87" t="str">
        <f>IF(C165&lt;&gt;"",VLOOKUP(C165,مسودة!$C$140:$E$169,3,0),"")</f>
        <v/>
      </c>
      <c r="F165" s="11" t="s">
        <v>30</v>
      </c>
      <c r="G165" s="32" t="str">
        <f t="array" ref="G165">IF($C$165="","",IFERROR(MAX(IF((ROW(مسودة!$C$140:$C$169)=SMALL(IF((ROW(مسودة!$C$140:$C$169)*(مسودة!$C$140:$C$169=$C$165)),ROW(مسودة!$C$140:$C$169)),ROW()-ROW(G165)+1)),مسودة!G140:'مسودة'!G$169)),0))</f>
        <v/>
      </c>
      <c r="H165" s="32" t="str">
        <f t="array" ref="H165">IF($C$165="","",IFERROR(MAX(IF((ROW(مسودة!$C$140:$C$169)=SMALL(IF((ROW(مسودة!$C$140:$C$169)*(مسودة!$C$140:$C$169=$C$165)),ROW(مسودة!$C$140:$C$169)),ROW()-ROW(H165)+1)),مسودة!H140:'مسودة'!H$169)),0))</f>
        <v/>
      </c>
      <c r="I165" s="32" t="str">
        <f t="array" ref="I165">IF($C$165="","",IFERROR(MAX(IF((ROW(مسودة!$C$140:$C$169)=SMALL(IF((ROW(مسودة!$C$140:$C$169)*(مسودة!$C$140:$C$169=$C$165)),ROW(مسودة!$C$140:$C$169)),ROW()-ROW(I165)+1)),مسودة!I140:'مسودة'!I$169)),0))</f>
        <v/>
      </c>
      <c r="J165" s="32" t="str">
        <f t="array" ref="J165">IF($C$165="","",IFERROR(MAX(IF((ROW(مسودة!$C$140:$C$169)=SMALL(IF((ROW(مسودة!$C$140:$C$169)*(مسودة!$C$140:$C$169=$C$165)),ROW(مسودة!$C$140:$C$169)),ROW()-ROW(J165)+1)),مسودة!J140:'مسودة'!J$169)),0))</f>
        <v/>
      </c>
      <c r="K165" s="32" t="str">
        <f t="array" ref="K165">IF($C$165="","",IFERROR(MAX(IF((ROW(مسودة!$C$140:$C$169)=SMALL(IF((ROW(مسودة!$C$140:$C$169)*(مسودة!$C$140:$C$169=$C$165)),ROW(مسودة!$C$140:$C$169)),ROW()-ROW(K165)+1)),مسودة!K140:'مسودة'!K$169)),0))</f>
        <v/>
      </c>
      <c r="L165" s="32" t="str">
        <f t="array" ref="L165">IF($C$165="","",IFERROR(MAX(IF((ROW(مسودة!$C$140:$C$169)=SMALL(IF((ROW(مسودة!$C$140:$C$169)*(مسودة!$C$140:$C$169=$C$165)),ROW(مسودة!$C$140:$C$169)),ROW()-ROW(L165)+1)),مسودة!L140:'مسودة'!L$169)),0))</f>
        <v/>
      </c>
      <c r="M165" s="32" t="str">
        <f t="array" ref="M165">IF($C$165="","",IFERROR(MAX(IF((ROW(مسودة!$C$140:$C$169)=SMALL(IF((ROW(مسودة!$C$140:$C$169)*(مسودة!$C$140:$C$169=$C$165)),ROW(مسودة!$C$140:$C$169)),ROW()-ROW(M165)+1)),مسودة!M140:'مسودة'!M$169)),0))</f>
        <v/>
      </c>
      <c r="N165" s="32" t="str">
        <f t="array" ref="N165">IF($C$165="","",IFERROR(MAX(IF((ROW(مسودة!$C$140:$C$169)=SMALL(IF((ROW(مسودة!$C$140:$C$169)*(مسودة!$C$140:$C$169=$C$165)),ROW(مسودة!$C$140:$C$169)),ROW()-ROW(N165)+1)),مسودة!N140:'مسودة'!N$169)),0))</f>
        <v/>
      </c>
      <c r="O165" s="32" t="str">
        <f t="array" ref="O165">IF($C$165="","",IFERROR(MAX(IF((ROW(مسودة!$C$140:$C$169)=SMALL(IF((ROW(مسودة!$C$140:$C$169)*(مسودة!$C$140:$C$169=$C$165)),ROW(مسودة!$C$140:$C$169)),ROW()-ROW(O165)+1)),مسودة!O140:'مسودة'!O$169)),0))</f>
        <v/>
      </c>
      <c r="P165" s="32" t="str">
        <f t="array" ref="P165">IF($C$165="","",IFERROR(MAX(IF((ROW(مسودة!$C$140:$C$169)=SMALL(IF((ROW(مسودة!$C$140:$C$169)*(مسودة!$C$140:$C$169=$C$165)),ROW(مسودة!$C$140:$C$169)),ROW()-ROW(P165)+1)),مسودة!P140:'مسودة'!P$169)),0))</f>
        <v/>
      </c>
      <c r="Q165" s="32" t="str">
        <f t="array" ref="Q165">IF($C$165="","",IFERROR(MAX(IF((ROW(مسودة!$C$140:$C$169)=SMALL(IF((ROW(مسودة!$C$140:$C$169)*(مسودة!$C$140:$C$169=$C$165)),ROW(مسودة!$C$140:$C$169)),ROW()-ROW(Q165)+1)),مسودة!Q140:'مسودة'!Q$169)),0))</f>
        <v/>
      </c>
      <c r="R165" s="32" t="str">
        <f t="array" ref="R165">IF($C$165="","",IFERROR(MAX(IF((ROW(مسودة!$C$140:$C$169)=SMALL(IF((ROW(مسودة!$C$140:$C$169)*(مسودة!$C$140:$C$169=$C$165)),ROW(مسودة!$C$140:$C$169)),ROW()-ROW(R165)+1)),مسودة!R140:'مسودة'!R$169)),0))</f>
        <v/>
      </c>
      <c r="S165" s="32" t="str">
        <f t="array" ref="S165">IF($C$165="","",IFERROR(MAX(IF((ROW(مسودة!$C$140:$C$169)=SMALL(IF((ROW(مسودة!$C$140:$C$169)*(مسودة!$C$140:$C$169=$C$165)),ROW(مسودة!$C$140:$C$169)),ROW()-ROW(S165)+1)),مسودة!S140:'مسودة'!S$169)),0))</f>
        <v/>
      </c>
      <c r="T165" s="32" t="str">
        <f t="array" ref="T165">IF($C$165="","",IFERROR(MAX(IF((ROW(مسودة!$C$140:$C$169)=SMALL(IF((ROW(مسودة!$C$140:$C$169)*(مسودة!$C$140:$C$169=$C$165)),ROW(مسودة!$C$140:$C$169)),ROW()-ROW(T165)+1)),مسودة!T140:'مسودة'!T$169)),0))</f>
        <v/>
      </c>
      <c r="U165" s="32" t="str">
        <f t="array" ref="U165">IF($C$165="","",IFERROR(MAX(IF((ROW(مسودة!$C$140:$C$169)=SMALL(IF((ROW(مسودة!$C$140:$C$169)*(مسودة!$C$140:$C$169=$C$165)),ROW(مسودة!$C$140:$C$169)),ROW()-ROW(U165)+1)),مسودة!U140:'مسودة'!U$169)),0))</f>
        <v/>
      </c>
      <c r="V165" s="32" t="str">
        <f t="array" ref="V165">IF($C$165="","",IFERROR(MAX(IF((ROW(مسودة!$C$140:$C$169)=SMALL(IF((ROW(مسودة!$C$140:$C$169)*(مسودة!$C$140:$C$169=$C$165)),ROW(مسودة!$C$140:$C$169)),ROW()-ROW(V165)+1)),مسودة!V140:'مسودة'!V$169)),0))</f>
        <v/>
      </c>
      <c r="W165" s="32" t="str">
        <f t="array" ref="W165">IF($C$165="","",IFERROR(MAX(IF((ROW(مسودة!$C$140:$C$169)=SMALL(IF((ROW(مسودة!$C$140:$C$169)*(مسودة!$C$140:$C$169=$C$165)),ROW(مسودة!$C$140:$C$169)),ROW()-ROW(W165)+1)),مسودة!W140:'مسودة'!W$169)),0))</f>
        <v/>
      </c>
      <c r="X165" s="32" t="str">
        <f t="array" ref="X165">IF($C$165="","",IFERROR(MAX(IF((ROW(مسودة!$C$140:$C$169)=SMALL(IF((ROW(مسودة!$C$140:$C$169)*(مسودة!$C$140:$C$169=$C$165)),ROW(مسودة!$C$140:$C$169)),ROW()-ROW(X165)+1)),مسودة!X140:'مسودة'!X$169)),0))</f>
        <v/>
      </c>
      <c r="Y165" s="32" t="str">
        <f t="array" ref="Y165">IF($C$165="","",IFERROR(MAX(IF((ROW(مسودة!$C$140:$C$169)=SMALL(IF((ROW(مسودة!$C$140:$C$169)*(مسودة!$C$140:$C$169=$C$165)),ROW(مسودة!$C$140:$C$169)),ROW()-ROW(Y165)+1)),مسودة!Y140:'مسودة'!Y$169)),0))</f>
        <v/>
      </c>
      <c r="Z165" s="32" t="str">
        <f t="array" ref="Z165">IF($C$165="","",IFERROR(MAX(IF((ROW(مسودة!$C$140:$C$169)=SMALL(IF((ROW(مسودة!$C$140:$C$169)*(مسودة!$C$140:$C$169=$C$165)),ROW(مسودة!$C$140:$C$169)),ROW()-ROW(Z165)+1)),مسودة!Z140:'مسودة'!Z$169)),0))</f>
        <v/>
      </c>
      <c r="AA165" s="32" t="str">
        <f t="array" ref="AA165">IF($C$165="","",IFERROR(MAX(IF((ROW(مسودة!$C$140:$C$169)=SMALL(IF((ROW(مسودة!$C$140:$C$169)*(مسودة!$C$140:$C$169=$C$165)),ROW(مسودة!$C$140:$C$169)),ROW()-ROW(AA165)+1)),مسودة!AA140:'مسودة'!AA$169)),0))</f>
        <v/>
      </c>
      <c r="AB165" s="32" t="str">
        <f t="array" ref="AB165">IF($C$165="","",IFERROR(MAX(IF((ROW(مسودة!$C$140:$C$169)=SMALL(IF((ROW(مسودة!$C$140:$C$169)*(مسودة!$C$140:$C$169=$C$165)),ROW(مسودة!$C$140:$C$169)),ROW()-ROW(AB165)+1)),مسودة!AB140:'مسودة'!AB$169)),0))</f>
        <v/>
      </c>
      <c r="AC165" s="32" t="str">
        <f t="array" ref="AC165">IF($C$165="","",IFERROR(MAX(IF((ROW(مسودة!$C$140:$C$169)=SMALL(IF((ROW(مسودة!$C$140:$C$169)*(مسودة!$C$140:$C$169=$C$165)),ROW(مسودة!$C$140:$C$169)),ROW()-ROW(AC165)+1)),مسودة!AC140:'مسودة'!AC$169)),0))</f>
        <v/>
      </c>
      <c r="AD165" s="32" t="str">
        <f t="array" ref="AD165">IF($C$165="","",IFERROR(MAX(IF((ROW(مسودة!$C$140:$C$169)=SMALL(IF((ROW(مسودة!$C$140:$C$169)*(مسودة!$C$140:$C$169=$C$165)),ROW(مسودة!$C$140:$C$169)),ROW()-ROW(AD165)+1)),مسودة!AD140:'مسودة'!AD$169)),0))</f>
        <v/>
      </c>
      <c r="AE165" s="32" t="str">
        <f t="array" ref="AE165">IF($C$165="","",IFERROR(MAX(IF((ROW(مسودة!$C$140:$C$169)=SMALL(IF((ROW(مسودة!$C$140:$C$169)*(مسودة!$C$140:$C$169=$C$165)),ROW(مسودة!$C$140:$C$169)),ROW()-ROW(AE165)+1)),مسودة!AE140:'مسودة'!AE$169)),0))</f>
        <v/>
      </c>
      <c r="AF165" s="32" t="str">
        <f t="array" ref="AF165">IF($C$165="","",IFERROR(MAX(IF((ROW(مسودة!$C$140:$C$169)=SMALL(IF((ROW(مسودة!$C$140:$C$169)*(مسودة!$C$140:$C$169=$C$165)),ROW(مسودة!$C$140:$C$169)),ROW()-ROW(AF165)+1)),مسودة!AF140:'مسودة'!AF$169)),0))</f>
        <v/>
      </c>
      <c r="AG165" s="32" t="str">
        <f t="array" ref="AG165">IF($C$165="","",IFERROR(MAX(IF((ROW(مسودة!$C$140:$C$169)=SMALL(IF((ROW(مسودة!$C$140:$C$169)*(مسودة!$C$140:$C$169=$C$165)),ROW(مسودة!$C$140:$C$169)),ROW()-ROW(AG165)+1)),مسودة!AG140:'مسودة'!AG$169)),0))</f>
        <v/>
      </c>
      <c r="AH165" s="32" t="str">
        <f t="array" ref="AH165">IF($C$165="","",IFERROR(MAX(IF((ROW(مسودة!$C$140:$C$169)=SMALL(IF((ROW(مسودة!$C$140:$C$169)*(مسودة!$C$140:$C$169=$C$165)),ROW(مسودة!$C$140:$C$169)),ROW()-ROW(AH165)+1)),مسودة!AH140:'مسودة'!AH$169)),0))</f>
        <v/>
      </c>
      <c r="AI165" s="32" t="str">
        <f t="array" ref="AI165">IF($C$165="","",IFERROR(MAX(IF((ROW(مسودة!$C$140:$C$169)=SMALL(IF((ROW(مسودة!$C$140:$C$169)*(مسودة!$C$140:$C$169=$C$165)),ROW(مسودة!$C$140:$C$169)),ROW()-ROW(AI165)+1)),مسودة!AI140:'مسودة'!AI$169)),0))</f>
        <v/>
      </c>
      <c r="AJ165" s="32" t="str">
        <f t="array" ref="AJ165">IF($C$165="","",IFERROR(MAX(IF((ROW(مسودة!$C$140:$C$169)=SMALL(IF((ROW(مسودة!$C$140:$C$169)*(مسودة!$C$140:$C$169=$C$165)),ROW(مسودة!$C$140:$C$169)),ROW()-ROW(AJ165)+1)),مسودة!AJ140:'مسودة'!AJ$169)),0))</f>
        <v/>
      </c>
      <c r="AK165" s="32" t="str">
        <f t="array" ref="AK165">IF($C$165="","",IFERROR(MAX(IF((ROW(مسودة!$C$140:$C$169)=SMALL(IF((ROW(مسودة!$C$140:$C$169)*(مسودة!$C$140:$C$169=$C$165)),ROW(مسودة!$C$140:$C$169)),ROW()-ROW(AK165)+1)),مسودة!AK140:'مسودة'!AK$169)),0))</f>
        <v/>
      </c>
      <c r="AL165" s="32" t="str">
        <f t="array" ref="AL165">IF($C$165="","",IFERROR(MAX(IF((ROW(مسودة!$C$140:$C$169)=SMALL(IF((ROW(مسودة!$C$140:$C$169)*(مسودة!$C$140:$C$169=$C$165)),ROW(مسودة!$C$140:$C$169)),ROW()-ROW(AL165)+1)),مسودة!AL140:'مسودة'!AL$169)),0))</f>
        <v/>
      </c>
      <c r="AM165" s="32" t="str">
        <f t="array" ref="AM165">IF($C$165="","",IFERROR(MAX(IF((ROW(مسودة!$C$140:$C$169)=SMALL(IF((ROW(مسودة!$C$140:$C$169)*(مسودة!$C$140:$C$169=$C$165)),ROW(مسودة!$C$140:$C$169)),ROW()-ROW(AM165)+1)),مسودة!AM140:'مسودة'!AM$169)),0))</f>
        <v/>
      </c>
      <c r="AN165" s="46"/>
      <c r="AO165" s="46"/>
      <c r="AP165" s="47"/>
      <c r="AQ165" s="41"/>
      <c r="AR165" s="41"/>
      <c r="AS165" s="41"/>
      <c r="AT165" s="41"/>
      <c r="AU165" s="95" t="str">
        <f>IFERROR(LOOKUP(2,1/((مسودة!$C$140:$C$169=C165)*(مسودة!$F$140:$F$169=F165)),مسودة!$AV$140:$AV$169),"")</f>
        <v/>
      </c>
    </row>
    <row r="166" spans="2:47" ht="28.5" customHeight="1" thickBot="1">
      <c r="B166" s="40"/>
      <c r="C166" s="91"/>
      <c r="D166" s="43"/>
      <c r="E166" s="43"/>
      <c r="F166" s="11" t="s">
        <v>31</v>
      </c>
      <c r="G166" s="32" t="str">
        <f t="array" ref="G166">IF($C$165="","",IFERROR(MAX(IF((ROW(مسودة!$C$140:$C$169)=SMALL(IF((ROW(مسودة!$C$140:$C$169)*(مسودة!$C$140:$C$169=$C$165)),ROW(مسودة!$C$140:$C$169)),ROW()-ROW(G166)+1)),مسودة!G141:'مسودة'!G$169)),0))</f>
        <v/>
      </c>
      <c r="H166" s="32" t="str">
        <f t="array" ref="H166">IF($C$165="","",IFERROR(MAX(IF((ROW(مسودة!$C$140:$C$169)=SMALL(IF((ROW(مسودة!$C$140:$C$169)*(مسودة!$C$140:$C$169=$C$165)),ROW(مسودة!$C$140:$C$169)),ROW()-ROW(H166)+1)),مسودة!H141:'مسودة'!H$169)),0))</f>
        <v/>
      </c>
      <c r="I166" s="32" t="str">
        <f t="array" ref="I166">IF($C$165="","",IFERROR(MAX(IF((ROW(مسودة!$C$140:$C$169)=SMALL(IF((ROW(مسودة!$C$140:$C$169)*(مسودة!$C$140:$C$169=$C$165)),ROW(مسودة!$C$140:$C$169)),ROW()-ROW(I166)+1)),مسودة!I141:'مسودة'!I$169)),0))</f>
        <v/>
      </c>
      <c r="J166" s="32" t="str">
        <f t="array" ref="J166">IF($C$165="","",IFERROR(MAX(IF((ROW(مسودة!$C$140:$C$169)=SMALL(IF((ROW(مسودة!$C$140:$C$169)*(مسودة!$C$140:$C$169=$C$165)),ROW(مسودة!$C$140:$C$169)),ROW()-ROW(J166)+1)),مسودة!J141:'مسودة'!J$169)),0))</f>
        <v/>
      </c>
      <c r="K166" s="32" t="str">
        <f t="array" ref="K166">IF($C$165="","",IFERROR(MAX(IF((ROW(مسودة!$C$140:$C$169)=SMALL(IF((ROW(مسودة!$C$140:$C$169)*(مسودة!$C$140:$C$169=$C$165)),ROW(مسودة!$C$140:$C$169)),ROW()-ROW(K166)+1)),مسودة!K141:'مسودة'!K$169)),0))</f>
        <v/>
      </c>
      <c r="L166" s="32" t="str">
        <f t="array" ref="L166">IF($C$165="","",IFERROR(MAX(IF((ROW(مسودة!$C$140:$C$169)=SMALL(IF((ROW(مسودة!$C$140:$C$169)*(مسودة!$C$140:$C$169=$C$165)),ROW(مسودة!$C$140:$C$169)),ROW()-ROW(L166)+1)),مسودة!L141:'مسودة'!L$169)),0))</f>
        <v/>
      </c>
      <c r="M166" s="32" t="str">
        <f t="array" ref="M166">IF($C$165="","",IFERROR(MAX(IF((ROW(مسودة!$C$140:$C$169)=SMALL(IF((ROW(مسودة!$C$140:$C$169)*(مسودة!$C$140:$C$169=$C$165)),ROW(مسودة!$C$140:$C$169)),ROW()-ROW(M166)+1)),مسودة!M141:'مسودة'!M$169)),0))</f>
        <v/>
      </c>
      <c r="N166" s="32" t="str">
        <f t="array" ref="N166">IF($C$165="","",IFERROR(MAX(IF((ROW(مسودة!$C$140:$C$169)=SMALL(IF((ROW(مسودة!$C$140:$C$169)*(مسودة!$C$140:$C$169=$C$165)),ROW(مسودة!$C$140:$C$169)),ROW()-ROW(N166)+1)),مسودة!N141:'مسودة'!N$169)),0))</f>
        <v/>
      </c>
      <c r="O166" s="32" t="str">
        <f t="array" ref="O166">IF($C$165="","",IFERROR(MAX(IF((ROW(مسودة!$C$140:$C$169)=SMALL(IF((ROW(مسودة!$C$140:$C$169)*(مسودة!$C$140:$C$169=$C$165)),ROW(مسودة!$C$140:$C$169)),ROW()-ROW(O166)+1)),مسودة!O141:'مسودة'!O$169)),0))</f>
        <v/>
      </c>
      <c r="P166" s="32" t="str">
        <f t="array" ref="P166">IF($C$165="","",IFERROR(MAX(IF((ROW(مسودة!$C$140:$C$169)=SMALL(IF((ROW(مسودة!$C$140:$C$169)*(مسودة!$C$140:$C$169=$C$165)),ROW(مسودة!$C$140:$C$169)),ROW()-ROW(P166)+1)),مسودة!P141:'مسودة'!P$169)),0))</f>
        <v/>
      </c>
      <c r="Q166" s="32" t="str">
        <f t="array" ref="Q166">IF($C$165="","",IFERROR(MAX(IF((ROW(مسودة!$C$140:$C$169)=SMALL(IF((ROW(مسودة!$C$140:$C$169)*(مسودة!$C$140:$C$169=$C$165)),ROW(مسودة!$C$140:$C$169)),ROW()-ROW(Q166)+1)),مسودة!Q141:'مسودة'!Q$169)),0))</f>
        <v/>
      </c>
      <c r="R166" s="32" t="str">
        <f t="array" ref="R166">IF($C$165="","",IFERROR(MAX(IF((ROW(مسودة!$C$140:$C$169)=SMALL(IF((ROW(مسودة!$C$140:$C$169)*(مسودة!$C$140:$C$169=$C$165)),ROW(مسودة!$C$140:$C$169)),ROW()-ROW(R166)+1)),مسودة!R141:'مسودة'!R$169)),0))</f>
        <v/>
      </c>
      <c r="S166" s="32" t="str">
        <f t="array" ref="S166">IF($C$165="","",IFERROR(MAX(IF((ROW(مسودة!$C$140:$C$169)=SMALL(IF((ROW(مسودة!$C$140:$C$169)*(مسودة!$C$140:$C$169=$C$165)),ROW(مسودة!$C$140:$C$169)),ROW()-ROW(S166)+1)),مسودة!S141:'مسودة'!S$169)),0))</f>
        <v/>
      </c>
      <c r="T166" s="32" t="str">
        <f t="array" ref="T166">IF($C$165="","",IFERROR(MAX(IF((ROW(مسودة!$C$140:$C$169)=SMALL(IF((ROW(مسودة!$C$140:$C$169)*(مسودة!$C$140:$C$169=$C$165)),ROW(مسودة!$C$140:$C$169)),ROW()-ROW(T166)+1)),مسودة!T141:'مسودة'!T$169)),0))</f>
        <v/>
      </c>
      <c r="U166" s="32" t="str">
        <f t="array" ref="U166">IF($C$165="","",IFERROR(MAX(IF((ROW(مسودة!$C$140:$C$169)=SMALL(IF((ROW(مسودة!$C$140:$C$169)*(مسودة!$C$140:$C$169=$C$165)),ROW(مسودة!$C$140:$C$169)),ROW()-ROW(U166)+1)),مسودة!U141:'مسودة'!U$169)),0))</f>
        <v/>
      </c>
      <c r="V166" s="32" t="str">
        <f t="array" ref="V166">IF($C$165="","",IFERROR(MAX(IF((ROW(مسودة!$C$140:$C$169)=SMALL(IF((ROW(مسودة!$C$140:$C$169)*(مسودة!$C$140:$C$169=$C$165)),ROW(مسودة!$C$140:$C$169)),ROW()-ROW(V166)+1)),مسودة!V141:'مسودة'!V$169)),0))</f>
        <v/>
      </c>
      <c r="W166" s="32" t="str">
        <f t="array" ref="W166">IF($C$165="","",IFERROR(MAX(IF((ROW(مسودة!$C$140:$C$169)=SMALL(IF((ROW(مسودة!$C$140:$C$169)*(مسودة!$C$140:$C$169=$C$165)),ROW(مسودة!$C$140:$C$169)),ROW()-ROW(W166)+1)),مسودة!W141:'مسودة'!W$169)),0))</f>
        <v/>
      </c>
      <c r="X166" s="32" t="str">
        <f t="array" ref="X166">IF($C$165="","",IFERROR(MAX(IF((ROW(مسودة!$C$140:$C$169)=SMALL(IF((ROW(مسودة!$C$140:$C$169)*(مسودة!$C$140:$C$169=$C$165)),ROW(مسودة!$C$140:$C$169)),ROW()-ROW(X166)+1)),مسودة!X141:'مسودة'!X$169)),0))</f>
        <v/>
      </c>
      <c r="Y166" s="32" t="str">
        <f t="array" ref="Y166">IF($C$165="","",IFERROR(MAX(IF((ROW(مسودة!$C$140:$C$169)=SMALL(IF((ROW(مسودة!$C$140:$C$169)*(مسودة!$C$140:$C$169=$C$165)),ROW(مسودة!$C$140:$C$169)),ROW()-ROW(Y166)+1)),مسودة!Y141:'مسودة'!Y$169)),0))</f>
        <v/>
      </c>
      <c r="Z166" s="32" t="str">
        <f t="array" ref="Z166">IF($C$165="","",IFERROR(MAX(IF((ROW(مسودة!$C$140:$C$169)=SMALL(IF((ROW(مسودة!$C$140:$C$169)*(مسودة!$C$140:$C$169=$C$165)),ROW(مسودة!$C$140:$C$169)),ROW()-ROW(Z166)+1)),مسودة!Z141:'مسودة'!Z$169)),0))</f>
        <v/>
      </c>
      <c r="AA166" s="32" t="str">
        <f t="array" ref="AA166">IF($C$165="","",IFERROR(MAX(IF((ROW(مسودة!$C$140:$C$169)=SMALL(IF((ROW(مسودة!$C$140:$C$169)*(مسودة!$C$140:$C$169=$C$165)),ROW(مسودة!$C$140:$C$169)),ROW()-ROW(AA166)+1)),مسودة!AA141:'مسودة'!AA$169)),0))</f>
        <v/>
      </c>
      <c r="AB166" s="32" t="str">
        <f t="array" ref="AB166">IF($C$165="","",IFERROR(MAX(IF((ROW(مسودة!$C$140:$C$169)=SMALL(IF((ROW(مسودة!$C$140:$C$169)*(مسودة!$C$140:$C$169=$C$165)),ROW(مسودة!$C$140:$C$169)),ROW()-ROW(AB166)+1)),مسودة!AB141:'مسودة'!AB$169)),0))</f>
        <v/>
      </c>
      <c r="AC166" s="32" t="str">
        <f t="array" ref="AC166">IF($C$165="","",IFERROR(MAX(IF((ROW(مسودة!$C$140:$C$169)=SMALL(IF((ROW(مسودة!$C$140:$C$169)*(مسودة!$C$140:$C$169=$C$165)),ROW(مسودة!$C$140:$C$169)),ROW()-ROW(AC166)+1)),مسودة!AC141:'مسودة'!AC$169)),0))</f>
        <v/>
      </c>
      <c r="AD166" s="32" t="str">
        <f t="array" ref="AD166">IF($C$165="","",IFERROR(MAX(IF((ROW(مسودة!$C$140:$C$169)=SMALL(IF((ROW(مسودة!$C$140:$C$169)*(مسودة!$C$140:$C$169=$C$165)),ROW(مسودة!$C$140:$C$169)),ROW()-ROW(AD166)+1)),مسودة!AD141:'مسودة'!AD$169)),0))</f>
        <v/>
      </c>
      <c r="AE166" s="32" t="str">
        <f t="array" ref="AE166">IF($C$165="","",IFERROR(MAX(IF((ROW(مسودة!$C$140:$C$169)=SMALL(IF((ROW(مسودة!$C$140:$C$169)*(مسودة!$C$140:$C$169=$C$165)),ROW(مسودة!$C$140:$C$169)),ROW()-ROW(AE166)+1)),مسودة!AE141:'مسودة'!AE$169)),0))</f>
        <v/>
      </c>
      <c r="AF166" s="32" t="str">
        <f t="array" ref="AF166">IF($C$165="","",IFERROR(MAX(IF((ROW(مسودة!$C$140:$C$169)=SMALL(IF((ROW(مسودة!$C$140:$C$169)*(مسودة!$C$140:$C$169=$C$165)),ROW(مسودة!$C$140:$C$169)),ROW()-ROW(AF166)+1)),مسودة!AF141:'مسودة'!AF$169)),0))</f>
        <v/>
      </c>
      <c r="AG166" s="32" t="str">
        <f t="array" ref="AG166">IF($C$165="","",IFERROR(MAX(IF((ROW(مسودة!$C$140:$C$169)=SMALL(IF((ROW(مسودة!$C$140:$C$169)*(مسودة!$C$140:$C$169=$C$165)),ROW(مسودة!$C$140:$C$169)),ROW()-ROW(AG166)+1)),مسودة!AG141:'مسودة'!AG$169)),0))</f>
        <v/>
      </c>
      <c r="AH166" s="32" t="str">
        <f t="array" ref="AH166">IF($C$165="","",IFERROR(MAX(IF((ROW(مسودة!$C$140:$C$169)=SMALL(IF((ROW(مسودة!$C$140:$C$169)*(مسودة!$C$140:$C$169=$C$165)),ROW(مسودة!$C$140:$C$169)),ROW()-ROW(AH166)+1)),مسودة!AH141:'مسودة'!AH$169)),0))</f>
        <v/>
      </c>
      <c r="AI166" s="32" t="str">
        <f t="array" ref="AI166">IF($C$165="","",IFERROR(MAX(IF((ROW(مسودة!$C$140:$C$169)=SMALL(IF((ROW(مسودة!$C$140:$C$169)*(مسودة!$C$140:$C$169=$C$165)),ROW(مسودة!$C$140:$C$169)),ROW()-ROW(AI166)+1)),مسودة!AI141:'مسودة'!AI$169)),0))</f>
        <v/>
      </c>
      <c r="AJ166" s="32" t="str">
        <f t="array" ref="AJ166">IF($C$165="","",IFERROR(MAX(IF((ROW(مسودة!$C$140:$C$169)=SMALL(IF((ROW(مسودة!$C$140:$C$169)*(مسودة!$C$140:$C$169=$C$165)),ROW(مسودة!$C$140:$C$169)),ROW()-ROW(AJ166)+1)),مسودة!AJ141:'مسودة'!AJ$169)),0))</f>
        <v/>
      </c>
      <c r="AK166" s="32" t="str">
        <f t="array" ref="AK166">IF($C$165="","",IFERROR(MAX(IF((ROW(مسودة!$C$140:$C$169)=SMALL(IF((ROW(مسودة!$C$140:$C$169)*(مسودة!$C$140:$C$169=$C$165)),ROW(مسودة!$C$140:$C$169)),ROW()-ROW(AK166)+1)),مسودة!AK141:'مسودة'!AK$169)),0))</f>
        <v/>
      </c>
      <c r="AL166" s="32" t="str">
        <f t="array" ref="AL166">IF($C$165="","",IFERROR(MAX(IF((ROW(مسودة!$C$140:$C$169)=SMALL(IF((ROW(مسودة!$C$140:$C$169)*(مسودة!$C$140:$C$169=$C$165)),ROW(مسودة!$C$140:$C$169)),ROW()-ROW(AL166)+1)),مسودة!AL141:'مسودة'!AL$169)),0))</f>
        <v/>
      </c>
      <c r="AM166" s="32" t="str">
        <f t="array" ref="AM166">IF($C$165="","",IFERROR(MAX(IF((ROW(مسودة!$C$140:$C$169)=SMALL(IF((ROW(مسودة!$C$140:$C$169)*(مسودة!$C$140:$C$169=$C$165)),ROW(مسودة!$C$140:$C$169)),ROW()-ROW(AM166)+1)),مسودة!AM141:'مسودة'!AM$169)),0))</f>
        <v/>
      </c>
      <c r="AN166" s="46"/>
      <c r="AO166" s="46"/>
      <c r="AP166" s="48"/>
      <c r="AQ166" s="41"/>
      <c r="AR166" s="41"/>
      <c r="AS166" s="41"/>
      <c r="AT166" s="41"/>
      <c r="AU166" s="96"/>
    </row>
    <row r="167" spans="2:47" ht="36" customHeight="1" thickBot="1">
      <c r="B167" s="40"/>
      <c r="C167" s="85"/>
      <c r="D167" s="43"/>
      <c r="E167" s="43"/>
      <c r="F167" s="14" t="s">
        <v>32</v>
      </c>
      <c r="G167" s="32" t="str">
        <f t="array" ref="G167">IF($C$165="","",IFERROR(MAX(IF((ROW(مسودة!$C$140:$C$169)=SMALL(IF((ROW(مسودة!$C$140:$C$169)*(مسودة!$C$140:$C$169=$C$165)),ROW(مسودة!$C$140:$C$169)),ROW()-ROW(G167)+1)),مسودة!G142:'مسودة'!G$169)),0))</f>
        <v/>
      </c>
      <c r="H167" s="32" t="str">
        <f t="array" ref="H167">IF($C$165="","",IFERROR(MAX(IF((ROW(مسودة!$C$140:$C$169)=SMALL(IF((ROW(مسودة!$C$140:$C$169)*(مسودة!$C$140:$C$169=$C$165)),ROW(مسودة!$C$140:$C$169)),ROW()-ROW(H167)+1)),مسودة!H142:'مسودة'!H$169)),0))</f>
        <v/>
      </c>
      <c r="I167" s="32" t="str">
        <f t="array" ref="I167">IF($C$165="","",IFERROR(MAX(IF((ROW(مسودة!$C$140:$C$169)=SMALL(IF((ROW(مسودة!$C$140:$C$169)*(مسودة!$C$140:$C$169=$C$165)),ROW(مسودة!$C$140:$C$169)),ROW()-ROW(I167)+1)),مسودة!I142:'مسودة'!I$169)),0))</f>
        <v/>
      </c>
      <c r="J167" s="32" t="str">
        <f t="array" ref="J167">IF($C$165="","",IFERROR(MAX(IF((ROW(مسودة!$C$140:$C$169)=SMALL(IF((ROW(مسودة!$C$140:$C$169)*(مسودة!$C$140:$C$169=$C$165)),ROW(مسودة!$C$140:$C$169)),ROW()-ROW(J167)+1)),مسودة!J142:'مسودة'!J$169)),0))</f>
        <v/>
      </c>
      <c r="K167" s="32" t="str">
        <f t="array" ref="K167">IF($C$165="","",IFERROR(MAX(IF((ROW(مسودة!$C$140:$C$169)=SMALL(IF((ROW(مسودة!$C$140:$C$169)*(مسودة!$C$140:$C$169=$C$165)),ROW(مسودة!$C$140:$C$169)),ROW()-ROW(K167)+1)),مسودة!K142:'مسودة'!K$169)),0))</f>
        <v/>
      </c>
      <c r="L167" s="32" t="str">
        <f t="array" ref="L167">IF($C$165="","",IFERROR(MAX(IF((ROW(مسودة!$C$140:$C$169)=SMALL(IF((ROW(مسودة!$C$140:$C$169)*(مسودة!$C$140:$C$169=$C$165)),ROW(مسودة!$C$140:$C$169)),ROW()-ROW(L167)+1)),مسودة!L142:'مسودة'!L$169)),0))</f>
        <v/>
      </c>
      <c r="M167" s="32" t="str">
        <f t="array" ref="M167">IF($C$165="","",IFERROR(MAX(IF((ROW(مسودة!$C$140:$C$169)=SMALL(IF((ROW(مسودة!$C$140:$C$169)*(مسودة!$C$140:$C$169=$C$165)),ROW(مسودة!$C$140:$C$169)),ROW()-ROW(M167)+1)),مسودة!M142:'مسودة'!M$169)),0))</f>
        <v/>
      </c>
      <c r="N167" s="32" t="str">
        <f t="array" ref="N167">IF($C$165="","",IFERROR(MAX(IF((ROW(مسودة!$C$140:$C$169)=SMALL(IF((ROW(مسودة!$C$140:$C$169)*(مسودة!$C$140:$C$169=$C$165)),ROW(مسودة!$C$140:$C$169)),ROW()-ROW(N167)+1)),مسودة!N142:'مسودة'!N$169)),0))</f>
        <v/>
      </c>
      <c r="O167" s="32" t="str">
        <f t="array" ref="O167">IF($C$165="","",IFERROR(MAX(IF((ROW(مسودة!$C$140:$C$169)=SMALL(IF((ROW(مسودة!$C$140:$C$169)*(مسودة!$C$140:$C$169=$C$165)),ROW(مسودة!$C$140:$C$169)),ROW()-ROW(O167)+1)),مسودة!O142:'مسودة'!O$169)),0))</f>
        <v/>
      </c>
      <c r="P167" s="32" t="str">
        <f t="array" ref="P167">IF($C$165="","",IFERROR(MAX(IF((ROW(مسودة!$C$140:$C$169)=SMALL(IF((ROW(مسودة!$C$140:$C$169)*(مسودة!$C$140:$C$169=$C$165)),ROW(مسودة!$C$140:$C$169)),ROW()-ROW(P167)+1)),مسودة!P142:'مسودة'!P$169)),0))</f>
        <v/>
      </c>
      <c r="Q167" s="32" t="str">
        <f t="array" ref="Q167">IF($C$165="","",IFERROR(MAX(IF((ROW(مسودة!$C$140:$C$169)=SMALL(IF((ROW(مسودة!$C$140:$C$169)*(مسودة!$C$140:$C$169=$C$165)),ROW(مسودة!$C$140:$C$169)),ROW()-ROW(Q167)+1)),مسودة!Q142:'مسودة'!Q$169)),0))</f>
        <v/>
      </c>
      <c r="R167" s="32" t="str">
        <f t="array" ref="R167">IF($C$165="","",IFERROR(MAX(IF((ROW(مسودة!$C$140:$C$169)=SMALL(IF((ROW(مسودة!$C$140:$C$169)*(مسودة!$C$140:$C$169=$C$165)),ROW(مسودة!$C$140:$C$169)),ROW()-ROW(R167)+1)),مسودة!R142:'مسودة'!R$169)),0))</f>
        <v/>
      </c>
      <c r="S167" s="32" t="str">
        <f t="array" ref="S167">IF($C$165="","",IFERROR(MAX(IF((ROW(مسودة!$C$140:$C$169)=SMALL(IF((ROW(مسودة!$C$140:$C$169)*(مسودة!$C$140:$C$169=$C$165)),ROW(مسودة!$C$140:$C$169)),ROW()-ROW(S167)+1)),مسودة!S142:'مسودة'!S$169)),0))</f>
        <v/>
      </c>
      <c r="T167" s="32" t="str">
        <f t="array" ref="T167">IF($C$165="","",IFERROR(MAX(IF((ROW(مسودة!$C$140:$C$169)=SMALL(IF((ROW(مسودة!$C$140:$C$169)*(مسودة!$C$140:$C$169=$C$165)),ROW(مسودة!$C$140:$C$169)),ROW()-ROW(T167)+1)),مسودة!T142:'مسودة'!T$169)),0))</f>
        <v/>
      </c>
      <c r="U167" s="32" t="str">
        <f t="array" ref="U167">IF($C$165="","",IFERROR(MAX(IF((ROW(مسودة!$C$140:$C$169)=SMALL(IF((ROW(مسودة!$C$140:$C$169)*(مسودة!$C$140:$C$169=$C$165)),ROW(مسودة!$C$140:$C$169)),ROW()-ROW(U167)+1)),مسودة!U142:'مسودة'!U$169)),0))</f>
        <v/>
      </c>
      <c r="V167" s="32" t="str">
        <f t="array" ref="V167">IF($C$165="","",IFERROR(MAX(IF((ROW(مسودة!$C$140:$C$169)=SMALL(IF((ROW(مسودة!$C$140:$C$169)*(مسودة!$C$140:$C$169=$C$165)),ROW(مسودة!$C$140:$C$169)),ROW()-ROW(V167)+1)),مسودة!V142:'مسودة'!V$169)),0))</f>
        <v/>
      </c>
      <c r="W167" s="32" t="str">
        <f t="array" ref="W167">IF($C$165="","",IFERROR(MAX(IF((ROW(مسودة!$C$140:$C$169)=SMALL(IF((ROW(مسودة!$C$140:$C$169)*(مسودة!$C$140:$C$169=$C$165)),ROW(مسودة!$C$140:$C$169)),ROW()-ROW(W167)+1)),مسودة!W142:'مسودة'!W$169)),0))</f>
        <v/>
      </c>
      <c r="X167" s="32" t="str">
        <f t="array" ref="X167">IF($C$165="","",IFERROR(MAX(IF((ROW(مسودة!$C$140:$C$169)=SMALL(IF((ROW(مسودة!$C$140:$C$169)*(مسودة!$C$140:$C$169=$C$165)),ROW(مسودة!$C$140:$C$169)),ROW()-ROW(X167)+1)),مسودة!X142:'مسودة'!X$169)),0))</f>
        <v/>
      </c>
      <c r="Y167" s="32" t="str">
        <f t="array" ref="Y167">IF($C$165="","",IFERROR(MAX(IF((ROW(مسودة!$C$140:$C$169)=SMALL(IF((ROW(مسودة!$C$140:$C$169)*(مسودة!$C$140:$C$169=$C$165)),ROW(مسودة!$C$140:$C$169)),ROW()-ROW(Y167)+1)),مسودة!Y142:'مسودة'!Y$169)),0))</f>
        <v/>
      </c>
      <c r="Z167" s="32" t="str">
        <f t="array" ref="Z167">IF($C$165="","",IFERROR(MAX(IF((ROW(مسودة!$C$140:$C$169)=SMALL(IF((ROW(مسودة!$C$140:$C$169)*(مسودة!$C$140:$C$169=$C$165)),ROW(مسودة!$C$140:$C$169)),ROW()-ROW(Z167)+1)),مسودة!Z142:'مسودة'!Z$169)),0))</f>
        <v/>
      </c>
      <c r="AA167" s="32" t="str">
        <f t="array" ref="AA167">IF($C$165="","",IFERROR(MAX(IF((ROW(مسودة!$C$140:$C$169)=SMALL(IF((ROW(مسودة!$C$140:$C$169)*(مسودة!$C$140:$C$169=$C$165)),ROW(مسودة!$C$140:$C$169)),ROW()-ROW(AA167)+1)),مسودة!AA142:'مسودة'!AA$169)),0))</f>
        <v/>
      </c>
      <c r="AB167" s="32" t="str">
        <f t="array" ref="AB167">IF($C$165="","",IFERROR(MAX(IF((ROW(مسودة!$C$140:$C$169)=SMALL(IF((ROW(مسودة!$C$140:$C$169)*(مسودة!$C$140:$C$169=$C$165)),ROW(مسودة!$C$140:$C$169)),ROW()-ROW(AB167)+1)),مسودة!AB142:'مسودة'!AB$169)),0))</f>
        <v/>
      </c>
      <c r="AC167" s="32" t="str">
        <f t="array" ref="AC167">IF($C$165="","",IFERROR(MAX(IF((ROW(مسودة!$C$140:$C$169)=SMALL(IF((ROW(مسودة!$C$140:$C$169)*(مسودة!$C$140:$C$169=$C$165)),ROW(مسودة!$C$140:$C$169)),ROW()-ROW(AC167)+1)),مسودة!AC142:'مسودة'!AC$169)),0))</f>
        <v/>
      </c>
      <c r="AD167" s="32" t="str">
        <f t="array" ref="AD167">IF($C$165="","",IFERROR(MAX(IF((ROW(مسودة!$C$140:$C$169)=SMALL(IF((ROW(مسودة!$C$140:$C$169)*(مسودة!$C$140:$C$169=$C$165)),ROW(مسودة!$C$140:$C$169)),ROW()-ROW(AD167)+1)),مسودة!AD142:'مسودة'!AD$169)),0))</f>
        <v/>
      </c>
      <c r="AE167" s="32" t="str">
        <f t="array" ref="AE167">IF($C$165="","",IFERROR(MAX(IF((ROW(مسودة!$C$140:$C$169)=SMALL(IF((ROW(مسودة!$C$140:$C$169)*(مسودة!$C$140:$C$169=$C$165)),ROW(مسودة!$C$140:$C$169)),ROW()-ROW(AE167)+1)),مسودة!AE142:'مسودة'!AE$169)),0))</f>
        <v/>
      </c>
      <c r="AF167" s="32" t="str">
        <f t="array" ref="AF167">IF($C$165="","",IFERROR(MAX(IF((ROW(مسودة!$C$140:$C$169)=SMALL(IF((ROW(مسودة!$C$140:$C$169)*(مسودة!$C$140:$C$169=$C$165)),ROW(مسودة!$C$140:$C$169)),ROW()-ROW(AF167)+1)),مسودة!AF142:'مسودة'!AF$169)),0))</f>
        <v/>
      </c>
      <c r="AG167" s="32" t="str">
        <f t="array" ref="AG167">IF($C$165="","",IFERROR(MAX(IF((ROW(مسودة!$C$140:$C$169)=SMALL(IF((ROW(مسودة!$C$140:$C$169)*(مسودة!$C$140:$C$169=$C$165)),ROW(مسودة!$C$140:$C$169)),ROW()-ROW(AG167)+1)),مسودة!AG142:'مسودة'!AG$169)),0))</f>
        <v/>
      </c>
      <c r="AH167" s="32" t="str">
        <f t="array" ref="AH167">IF($C$165="","",IFERROR(MAX(IF((ROW(مسودة!$C$140:$C$169)=SMALL(IF((ROW(مسودة!$C$140:$C$169)*(مسودة!$C$140:$C$169=$C$165)),ROW(مسودة!$C$140:$C$169)),ROW()-ROW(AH167)+1)),مسودة!AH142:'مسودة'!AH$169)),0))</f>
        <v/>
      </c>
      <c r="AI167" s="32" t="str">
        <f t="array" ref="AI167">IF($C$165="","",IFERROR(MAX(IF((ROW(مسودة!$C$140:$C$169)=SMALL(IF((ROW(مسودة!$C$140:$C$169)*(مسودة!$C$140:$C$169=$C$165)),ROW(مسودة!$C$140:$C$169)),ROW()-ROW(AI167)+1)),مسودة!AI142:'مسودة'!AI$169)),0))</f>
        <v/>
      </c>
      <c r="AJ167" s="32" t="str">
        <f t="array" ref="AJ167">IF($C$165="","",IFERROR(MAX(IF((ROW(مسودة!$C$140:$C$169)=SMALL(IF((ROW(مسودة!$C$140:$C$169)*(مسودة!$C$140:$C$169=$C$165)),ROW(مسودة!$C$140:$C$169)),ROW()-ROW(AJ167)+1)),مسودة!AJ142:'مسودة'!AJ$169)),0))</f>
        <v/>
      </c>
      <c r="AK167" s="32" t="str">
        <f t="array" ref="AK167">IF($C$165="","",IFERROR(MAX(IF((ROW(مسودة!$C$140:$C$169)=SMALL(IF((ROW(مسودة!$C$140:$C$169)*(مسودة!$C$140:$C$169=$C$165)),ROW(مسودة!$C$140:$C$169)),ROW()-ROW(AK167)+1)),مسودة!AK142:'مسودة'!AK$169)),0))</f>
        <v/>
      </c>
      <c r="AL167" s="32" t="str">
        <f t="array" ref="AL167">IF($C$165="","",IFERROR(MAX(IF((ROW(مسودة!$C$140:$C$169)=SMALL(IF((ROW(مسودة!$C$140:$C$169)*(مسودة!$C$140:$C$169=$C$165)),ROW(مسودة!$C$140:$C$169)),ROW()-ROW(AL167)+1)),مسودة!AL142:'مسودة'!AL$169)),0))</f>
        <v/>
      </c>
      <c r="AM167" s="32" t="str">
        <f t="array" ref="AM167">IF($C$165="","",IFERROR(MAX(IF((ROW(مسودة!$C$140:$C$169)=SMALL(IF((ROW(مسودة!$C$140:$C$169)*(مسودة!$C$140:$C$169=$C$165)),ROW(مسودة!$C$140:$C$169)),ROW()-ROW(AM167)+1)),مسودة!AM142:'مسودة'!AM$169)),0))</f>
        <v/>
      </c>
      <c r="AN167" s="32" t="str">
        <f t="array" ref="AN167">IF($C$165="","",IFERROR(MAX(IF((ROW(مسودة!$C$140:$C$169)=SMALL(IF((ROW(مسودة!$C$140:$C$169)*(مسودة!$C$140:$C$169=$C$165)),ROW(مسودة!$C$140:$C$169)),ROW()-ROW(AN167)+1)),مسودة!AN142:AN$169)),0))</f>
        <v/>
      </c>
      <c r="AO167" s="32" t="str">
        <f t="array" ref="AO167">IF($C$165="","",IFERROR(MAX(IF((ROW(مسودة!$C$140:$C$169)=SMALL(IF((ROW(مسودة!$C$140:$C$169)*(مسودة!$C$140:$C$169=$C$165)),ROW(مسودة!$C$140:$C$169)),ROW()-ROW(AO167)+1)),مسودة!AO142:AO$169)),0))</f>
        <v/>
      </c>
      <c r="AP167" s="32" t="str">
        <f>IF(AO167&lt;50,"   ",IF(AO167&lt;65,"مقبول",IF(AO167&lt;75,"جيد",IF(AO167&lt;85,"جيدجداً",IF(AO167&lt;=100,"ممتاز","")))))</f>
        <v/>
      </c>
      <c r="AQ167" s="41"/>
      <c r="AR167" s="41"/>
      <c r="AS167" s="41"/>
      <c r="AT167" s="41"/>
      <c r="AU167" s="97"/>
    </row>
    <row r="168" spans="2:47" ht="28.5" customHeight="1" thickBot="1">
      <c r="B168" s="40">
        <f t="shared" ref="B168" si="22">B165+1</f>
        <v>39</v>
      </c>
      <c r="C168" s="90" t="str">
        <f t="array" ref="C168">IF(ISERROR(INDEX(مسودة!$C$140:$AV$169,SMALL(IF((مسودة!$AU$140:$AU$169="راسب"),ROW(مسودة!$C$140:$AV$169)-MIN(ROW(مسودة!$C$140:$AV$169))+1,""),ROW(A9)),COLUMN(A9))),"",INDEX(مسودة!$C$140:$AV$169,SMALL(IF((مسودة!$AU$140:$AU$169="راسب"),ROW(مسودة!$C$140:$AV$169)-MIN(ROW(مسودة!$C$140:$AV$169))+1,""),ROW(A9)),COLUMN(A9)))</f>
        <v/>
      </c>
      <c r="D168" s="87" t="str">
        <f>IF(C168&lt;&gt;"",VLOOKUP(C168,مسودة!$C$140:$D$169,2,0),"")</f>
        <v/>
      </c>
      <c r="E168" s="87" t="str">
        <f>IF(C168&lt;&gt;"",VLOOKUP(C168,مسودة!$C$140:$E$169,3,0),"")</f>
        <v/>
      </c>
      <c r="F168" s="11" t="s">
        <v>30</v>
      </c>
      <c r="G168" s="32" t="str">
        <f t="array" ref="G168">IF($C$168="","",IFERROR(MAX(IF((ROW(مسودة!$C$140:$C$169)=SMALL(IF((ROW(مسودة!$C$140:$C$169)*(مسودة!$C$140:$C$169=$C$168)),ROW(مسودة!$C$140:$C$169)),ROW()-ROW(G168)+1)),مسودة!G140:'مسودة'!G$169)),0))</f>
        <v/>
      </c>
      <c r="H168" s="32" t="str">
        <f t="array" ref="H168">IF($C$168="","",IFERROR(MAX(IF((ROW(مسودة!$C$140:$C$169)=SMALL(IF((ROW(مسودة!$C$140:$C$169)*(مسودة!$C$140:$C$169=$C$168)),ROW(مسودة!$C$140:$C$169)),ROW()-ROW(H168)+1)),مسودة!H140:'مسودة'!H$169)),0))</f>
        <v/>
      </c>
      <c r="I168" s="32" t="str">
        <f t="array" ref="I168">IF($C$168="","",IFERROR(MAX(IF((ROW(مسودة!$C$140:$C$169)=SMALL(IF((ROW(مسودة!$C$140:$C$169)*(مسودة!$C$140:$C$169=$C$168)),ROW(مسودة!$C$140:$C$169)),ROW()-ROW(I168)+1)),مسودة!I140:'مسودة'!I$169)),0))</f>
        <v/>
      </c>
      <c r="J168" s="32" t="str">
        <f t="array" ref="J168">IF($C$168="","",IFERROR(MAX(IF((ROW(مسودة!$C$140:$C$169)=SMALL(IF((ROW(مسودة!$C$140:$C$169)*(مسودة!$C$140:$C$169=$C$168)),ROW(مسودة!$C$140:$C$169)),ROW()-ROW(J168)+1)),مسودة!J140:'مسودة'!J$169)),0))</f>
        <v/>
      </c>
      <c r="K168" s="32" t="str">
        <f t="array" ref="K168">IF($C$168="","",IFERROR(MAX(IF((ROW(مسودة!$C$140:$C$169)=SMALL(IF((ROW(مسودة!$C$140:$C$169)*(مسودة!$C$140:$C$169=$C$168)),ROW(مسودة!$C$140:$C$169)),ROW()-ROW(K168)+1)),مسودة!K140:'مسودة'!K$169)),0))</f>
        <v/>
      </c>
      <c r="L168" s="32" t="str">
        <f t="array" ref="L168">IF($C$168="","",IFERROR(MAX(IF((ROW(مسودة!$C$140:$C$169)=SMALL(IF((ROW(مسودة!$C$140:$C$169)*(مسودة!$C$140:$C$169=$C$168)),ROW(مسودة!$C$140:$C$169)),ROW()-ROW(L168)+1)),مسودة!L140:'مسودة'!L$169)),0))</f>
        <v/>
      </c>
      <c r="M168" s="32" t="str">
        <f t="array" ref="M168">IF($C$168="","",IFERROR(MAX(IF((ROW(مسودة!$C$140:$C$169)=SMALL(IF((ROW(مسودة!$C$140:$C$169)*(مسودة!$C$140:$C$169=$C$168)),ROW(مسودة!$C$140:$C$169)),ROW()-ROW(M168)+1)),مسودة!M140:'مسودة'!M$169)),0))</f>
        <v/>
      </c>
      <c r="N168" s="32" t="str">
        <f t="array" ref="N168">IF($C$168="","",IFERROR(MAX(IF((ROW(مسودة!$C$140:$C$169)=SMALL(IF((ROW(مسودة!$C$140:$C$169)*(مسودة!$C$140:$C$169=$C$168)),ROW(مسودة!$C$140:$C$169)),ROW()-ROW(N168)+1)),مسودة!N140:'مسودة'!N$169)),0))</f>
        <v/>
      </c>
      <c r="O168" s="32" t="str">
        <f t="array" ref="O168">IF($C$168="","",IFERROR(MAX(IF((ROW(مسودة!$C$140:$C$169)=SMALL(IF((ROW(مسودة!$C$140:$C$169)*(مسودة!$C$140:$C$169=$C$168)),ROW(مسودة!$C$140:$C$169)),ROW()-ROW(O168)+1)),مسودة!O140:'مسودة'!O$169)),0))</f>
        <v/>
      </c>
      <c r="P168" s="32" t="str">
        <f t="array" ref="P168">IF($C$168="","",IFERROR(MAX(IF((ROW(مسودة!$C$140:$C$169)=SMALL(IF((ROW(مسودة!$C$140:$C$169)*(مسودة!$C$140:$C$169=$C$168)),ROW(مسودة!$C$140:$C$169)),ROW()-ROW(P168)+1)),مسودة!P140:'مسودة'!P$169)),0))</f>
        <v/>
      </c>
      <c r="Q168" s="32" t="str">
        <f t="array" ref="Q168">IF($C$168="","",IFERROR(MAX(IF((ROW(مسودة!$C$140:$C$169)=SMALL(IF((ROW(مسودة!$C$140:$C$169)*(مسودة!$C$140:$C$169=$C$168)),ROW(مسودة!$C$140:$C$169)),ROW()-ROW(Q168)+1)),مسودة!Q140:'مسودة'!Q$169)),0))</f>
        <v/>
      </c>
      <c r="R168" s="32" t="str">
        <f t="array" ref="R168">IF($C$168="","",IFERROR(MAX(IF((ROW(مسودة!$C$140:$C$169)=SMALL(IF((ROW(مسودة!$C$140:$C$169)*(مسودة!$C$140:$C$169=$C$168)),ROW(مسودة!$C$140:$C$169)),ROW()-ROW(R168)+1)),مسودة!R140:'مسودة'!R$169)),0))</f>
        <v/>
      </c>
      <c r="S168" s="32" t="str">
        <f t="array" ref="S168">IF($C$168="","",IFERROR(MAX(IF((ROW(مسودة!$C$140:$C$169)=SMALL(IF((ROW(مسودة!$C$140:$C$169)*(مسودة!$C$140:$C$169=$C$168)),ROW(مسودة!$C$140:$C$169)),ROW()-ROW(S168)+1)),مسودة!S140:'مسودة'!S$169)),0))</f>
        <v/>
      </c>
      <c r="T168" s="32" t="str">
        <f t="array" ref="T168">IF($C$168="","",IFERROR(MAX(IF((ROW(مسودة!$C$140:$C$169)=SMALL(IF((ROW(مسودة!$C$140:$C$169)*(مسودة!$C$140:$C$169=$C$168)),ROW(مسودة!$C$140:$C$169)),ROW()-ROW(T168)+1)),مسودة!T140:'مسودة'!T$169)),0))</f>
        <v/>
      </c>
      <c r="U168" s="32" t="str">
        <f t="array" ref="U168">IF($C$168="","",IFERROR(MAX(IF((ROW(مسودة!$C$140:$C$169)=SMALL(IF((ROW(مسودة!$C$140:$C$169)*(مسودة!$C$140:$C$169=$C$168)),ROW(مسودة!$C$140:$C$169)),ROW()-ROW(U168)+1)),مسودة!U140:'مسودة'!U$169)),0))</f>
        <v/>
      </c>
      <c r="V168" s="32" t="str">
        <f t="array" ref="V168">IF($C$168="","",IFERROR(MAX(IF((ROW(مسودة!$C$140:$C$169)=SMALL(IF((ROW(مسودة!$C$140:$C$169)*(مسودة!$C$140:$C$169=$C$168)),ROW(مسودة!$C$140:$C$169)),ROW()-ROW(V168)+1)),مسودة!V140:'مسودة'!V$169)),0))</f>
        <v/>
      </c>
      <c r="W168" s="32" t="str">
        <f t="array" ref="W168">IF($C$168="","",IFERROR(MAX(IF((ROW(مسودة!$C$140:$C$169)=SMALL(IF((ROW(مسودة!$C$140:$C$169)*(مسودة!$C$140:$C$169=$C$168)),ROW(مسودة!$C$140:$C$169)),ROW()-ROW(W168)+1)),مسودة!W140:'مسودة'!W$169)),0))</f>
        <v/>
      </c>
      <c r="X168" s="32" t="str">
        <f t="array" ref="X168">IF($C$168="","",IFERROR(MAX(IF((ROW(مسودة!$C$140:$C$169)=SMALL(IF((ROW(مسودة!$C$140:$C$169)*(مسودة!$C$140:$C$169=$C$168)),ROW(مسودة!$C$140:$C$169)),ROW()-ROW(X168)+1)),مسودة!X140:'مسودة'!X$169)),0))</f>
        <v/>
      </c>
      <c r="Y168" s="32" t="str">
        <f t="array" ref="Y168">IF($C$168="","",IFERROR(MAX(IF((ROW(مسودة!$C$140:$C$169)=SMALL(IF((ROW(مسودة!$C$140:$C$169)*(مسودة!$C$140:$C$169=$C$168)),ROW(مسودة!$C$140:$C$169)),ROW()-ROW(Y168)+1)),مسودة!Y140:'مسودة'!Y$169)),0))</f>
        <v/>
      </c>
      <c r="Z168" s="32" t="str">
        <f t="array" ref="Z168">IF($C$168="","",IFERROR(MAX(IF((ROW(مسودة!$C$140:$C$169)=SMALL(IF((ROW(مسودة!$C$140:$C$169)*(مسودة!$C$140:$C$169=$C$168)),ROW(مسودة!$C$140:$C$169)),ROW()-ROW(Z168)+1)),مسودة!Z140:'مسودة'!Z$169)),0))</f>
        <v/>
      </c>
      <c r="AA168" s="32" t="str">
        <f t="array" ref="AA168">IF($C$168="","",IFERROR(MAX(IF((ROW(مسودة!$C$140:$C$169)=SMALL(IF((ROW(مسودة!$C$140:$C$169)*(مسودة!$C$140:$C$169=$C$168)),ROW(مسودة!$C$140:$C$169)),ROW()-ROW(AA168)+1)),مسودة!AA140:'مسودة'!AA$169)),0))</f>
        <v/>
      </c>
      <c r="AB168" s="32" t="str">
        <f t="array" ref="AB168">IF($C$168="","",IFERROR(MAX(IF((ROW(مسودة!$C$140:$C$169)=SMALL(IF((ROW(مسودة!$C$140:$C$169)*(مسودة!$C$140:$C$169=$C$168)),ROW(مسودة!$C$140:$C$169)),ROW()-ROW(AB168)+1)),مسودة!AB140:'مسودة'!AB$169)),0))</f>
        <v/>
      </c>
      <c r="AC168" s="32" t="str">
        <f t="array" ref="AC168">IF($C$168="","",IFERROR(MAX(IF((ROW(مسودة!$C$140:$C$169)=SMALL(IF((ROW(مسودة!$C$140:$C$169)*(مسودة!$C$140:$C$169=$C$168)),ROW(مسودة!$C$140:$C$169)),ROW()-ROW(AC168)+1)),مسودة!AC140:'مسودة'!AC$169)),0))</f>
        <v/>
      </c>
      <c r="AD168" s="32" t="str">
        <f t="array" ref="AD168">IF($C$168="","",IFERROR(MAX(IF((ROW(مسودة!$C$140:$C$169)=SMALL(IF((ROW(مسودة!$C$140:$C$169)*(مسودة!$C$140:$C$169=$C$168)),ROW(مسودة!$C$140:$C$169)),ROW()-ROW(AD168)+1)),مسودة!AD140:'مسودة'!AD$169)),0))</f>
        <v/>
      </c>
      <c r="AE168" s="32" t="str">
        <f t="array" ref="AE168">IF($C$168="","",IFERROR(MAX(IF((ROW(مسودة!$C$140:$C$169)=SMALL(IF((ROW(مسودة!$C$140:$C$169)*(مسودة!$C$140:$C$169=$C$168)),ROW(مسودة!$C$140:$C$169)),ROW()-ROW(AE168)+1)),مسودة!AE140:'مسودة'!AE$169)),0))</f>
        <v/>
      </c>
      <c r="AF168" s="32" t="str">
        <f t="array" ref="AF168">IF($C$168="","",IFERROR(MAX(IF((ROW(مسودة!$C$140:$C$169)=SMALL(IF((ROW(مسودة!$C$140:$C$169)*(مسودة!$C$140:$C$169=$C$168)),ROW(مسودة!$C$140:$C$169)),ROW()-ROW(AF168)+1)),مسودة!AF140:'مسودة'!AF$169)),0))</f>
        <v/>
      </c>
      <c r="AG168" s="32" t="str">
        <f t="array" ref="AG168">IF($C$168="","",IFERROR(MAX(IF((ROW(مسودة!$C$140:$C$169)=SMALL(IF((ROW(مسودة!$C$140:$C$169)*(مسودة!$C$140:$C$169=$C$168)),ROW(مسودة!$C$140:$C$169)),ROW()-ROW(AG168)+1)),مسودة!AG140:'مسودة'!AG$169)),0))</f>
        <v/>
      </c>
      <c r="AH168" s="32" t="str">
        <f t="array" ref="AH168">IF($C$168="","",IFERROR(MAX(IF((ROW(مسودة!$C$140:$C$169)=SMALL(IF((ROW(مسودة!$C$140:$C$169)*(مسودة!$C$140:$C$169=$C$168)),ROW(مسودة!$C$140:$C$169)),ROW()-ROW(AH168)+1)),مسودة!AH140:'مسودة'!AH$169)),0))</f>
        <v/>
      </c>
      <c r="AI168" s="32" t="str">
        <f t="array" ref="AI168">IF($C$168="","",IFERROR(MAX(IF((ROW(مسودة!$C$140:$C$169)=SMALL(IF((ROW(مسودة!$C$140:$C$169)*(مسودة!$C$140:$C$169=$C$168)),ROW(مسودة!$C$140:$C$169)),ROW()-ROW(AI168)+1)),مسودة!AI140:'مسودة'!AI$169)),0))</f>
        <v/>
      </c>
      <c r="AJ168" s="32" t="str">
        <f t="array" ref="AJ168">IF($C$168="","",IFERROR(MAX(IF((ROW(مسودة!$C$140:$C$169)=SMALL(IF((ROW(مسودة!$C$140:$C$169)*(مسودة!$C$140:$C$169=$C$168)),ROW(مسودة!$C$140:$C$169)),ROW()-ROW(AJ168)+1)),مسودة!AJ140:'مسودة'!AJ$169)),0))</f>
        <v/>
      </c>
      <c r="AK168" s="32" t="str">
        <f t="array" ref="AK168">IF($C$168="","",IFERROR(MAX(IF((ROW(مسودة!$C$140:$C$169)=SMALL(IF((ROW(مسودة!$C$140:$C$169)*(مسودة!$C$140:$C$169=$C$168)),ROW(مسودة!$C$140:$C$169)),ROW()-ROW(AK168)+1)),مسودة!AK140:'مسودة'!AK$169)),0))</f>
        <v/>
      </c>
      <c r="AL168" s="32" t="str">
        <f t="array" ref="AL168">IF($C$168="","",IFERROR(MAX(IF((ROW(مسودة!$C$140:$C$169)=SMALL(IF((ROW(مسودة!$C$140:$C$169)*(مسودة!$C$140:$C$169=$C$168)),ROW(مسودة!$C$140:$C$169)),ROW()-ROW(AL168)+1)),مسودة!AL140:'مسودة'!AL$169)),0))</f>
        <v/>
      </c>
      <c r="AM168" s="32" t="str">
        <f t="array" ref="AM168">IF($C$168="","",IFERROR(MAX(IF((ROW(مسودة!$C$140:$C$169)=SMALL(IF((ROW(مسودة!$C$140:$C$169)*(مسودة!$C$140:$C$169=$C$168)),ROW(مسودة!$C$140:$C$169)),ROW()-ROW(AM168)+1)),مسودة!AM140:'مسودة'!AM$169)),0))</f>
        <v/>
      </c>
      <c r="AN168" s="46"/>
      <c r="AO168" s="46"/>
      <c r="AP168" s="47"/>
      <c r="AQ168" s="41"/>
      <c r="AR168" s="41"/>
      <c r="AS168" s="41"/>
      <c r="AT168" s="41"/>
      <c r="AU168" s="95" t="str">
        <f>IFERROR(LOOKUP(2,1/((مسودة!$C$140:$C$169=C168)*(مسودة!$F$140:$F$169=F168)),مسودة!$AV$140:$AV$169),"")</f>
        <v/>
      </c>
    </row>
    <row r="169" spans="2:47" ht="28.5" customHeight="1" thickBot="1">
      <c r="B169" s="40"/>
      <c r="C169" s="91"/>
      <c r="D169" s="43"/>
      <c r="E169" s="43"/>
      <c r="F169" s="11" t="s">
        <v>31</v>
      </c>
      <c r="G169" s="32" t="str">
        <f t="array" ref="G169">IF($C$168="","",IFERROR(MAX(IF((ROW(مسودة!$C$140:$C$169)=SMALL(IF((ROW(مسودة!$C$140:$C$169)*(مسودة!$C$140:$C$169=$C$168)),ROW(مسودة!$C$140:$C$169)),ROW()-ROW(G169)+1)),مسودة!G141:'مسودة'!G$169)),0))</f>
        <v/>
      </c>
      <c r="H169" s="32" t="str">
        <f t="array" ref="H169">IF($C$168="","",IFERROR(MAX(IF((ROW(مسودة!$C$140:$C$169)=SMALL(IF((ROW(مسودة!$C$140:$C$169)*(مسودة!$C$140:$C$169=$C$168)),ROW(مسودة!$C$140:$C$169)),ROW()-ROW(H169)+1)),مسودة!H141:'مسودة'!H$169)),0))</f>
        <v/>
      </c>
      <c r="I169" s="32" t="str">
        <f t="array" ref="I169">IF($C$168="","",IFERROR(MAX(IF((ROW(مسودة!$C$140:$C$169)=SMALL(IF((ROW(مسودة!$C$140:$C$169)*(مسودة!$C$140:$C$169=$C$168)),ROW(مسودة!$C$140:$C$169)),ROW()-ROW(I169)+1)),مسودة!I141:'مسودة'!I$169)),0))</f>
        <v/>
      </c>
      <c r="J169" s="32" t="str">
        <f t="array" ref="J169">IF($C$168="","",IFERROR(MAX(IF((ROW(مسودة!$C$140:$C$169)=SMALL(IF((ROW(مسودة!$C$140:$C$169)*(مسودة!$C$140:$C$169=$C$168)),ROW(مسودة!$C$140:$C$169)),ROW()-ROW(J169)+1)),مسودة!J141:'مسودة'!J$169)),0))</f>
        <v/>
      </c>
      <c r="K169" s="32" t="str">
        <f t="array" ref="K169">IF($C$168="","",IFERROR(MAX(IF((ROW(مسودة!$C$140:$C$169)=SMALL(IF((ROW(مسودة!$C$140:$C$169)*(مسودة!$C$140:$C$169=$C$168)),ROW(مسودة!$C$140:$C$169)),ROW()-ROW(K169)+1)),مسودة!K141:'مسودة'!K$169)),0))</f>
        <v/>
      </c>
      <c r="L169" s="32" t="str">
        <f t="array" ref="L169">IF($C$168="","",IFERROR(MAX(IF((ROW(مسودة!$C$140:$C$169)=SMALL(IF((ROW(مسودة!$C$140:$C$169)*(مسودة!$C$140:$C$169=$C$168)),ROW(مسودة!$C$140:$C$169)),ROW()-ROW(L169)+1)),مسودة!L141:'مسودة'!L$169)),0))</f>
        <v/>
      </c>
      <c r="M169" s="32" t="str">
        <f t="array" ref="M169">IF($C$168="","",IFERROR(MAX(IF((ROW(مسودة!$C$140:$C$169)=SMALL(IF((ROW(مسودة!$C$140:$C$169)*(مسودة!$C$140:$C$169=$C$168)),ROW(مسودة!$C$140:$C$169)),ROW()-ROW(M169)+1)),مسودة!M141:'مسودة'!M$169)),0))</f>
        <v/>
      </c>
      <c r="N169" s="32" t="str">
        <f t="array" ref="N169">IF($C$168="","",IFERROR(MAX(IF((ROW(مسودة!$C$140:$C$169)=SMALL(IF((ROW(مسودة!$C$140:$C$169)*(مسودة!$C$140:$C$169=$C$168)),ROW(مسودة!$C$140:$C$169)),ROW()-ROW(N169)+1)),مسودة!N141:'مسودة'!N$169)),0))</f>
        <v/>
      </c>
      <c r="O169" s="32" t="str">
        <f t="array" ref="O169">IF($C$168="","",IFERROR(MAX(IF((ROW(مسودة!$C$140:$C$169)=SMALL(IF((ROW(مسودة!$C$140:$C$169)*(مسودة!$C$140:$C$169=$C$168)),ROW(مسودة!$C$140:$C$169)),ROW()-ROW(O169)+1)),مسودة!O141:'مسودة'!O$169)),0))</f>
        <v/>
      </c>
      <c r="P169" s="32" t="str">
        <f t="array" ref="P169">IF($C$168="","",IFERROR(MAX(IF((ROW(مسودة!$C$140:$C$169)=SMALL(IF((ROW(مسودة!$C$140:$C$169)*(مسودة!$C$140:$C$169=$C$168)),ROW(مسودة!$C$140:$C$169)),ROW()-ROW(P169)+1)),مسودة!P141:'مسودة'!P$169)),0))</f>
        <v/>
      </c>
      <c r="Q169" s="32" t="str">
        <f t="array" ref="Q169">IF($C$168="","",IFERROR(MAX(IF((ROW(مسودة!$C$140:$C$169)=SMALL(IF((ROW(مسودة!$C$140:$C$169)*(مسودة!$C$140:$C$169=$C$168)),ROW(مسودة!$C$140:$C$169)),ROW()-ROW(Q169)+1)),مسودة!Q141:'مسودة'!Q$169)),0))</f>
        <v/>
      </c>
      <c r="R169" s="32" t="str">
        <f t="array" ref="R169">IF($C$168="","",IFERROR(MAX(IF((ROW(مسودة!$C$140:$C$169)=SMALL(IF((ROW(مسودة!$C$140:$C$169)*(مسودة!$C$140:$C$169=$C$168)),ROW(مسودة!$C$140:$C$169)),ROW()-ROW(R169)+1)),مسودة!R141:'مسودة'!R$169)),0))</f>
        <v/>
      </c>
      <c r="S169" s="32" t="str">
        <f t="array" ref="S169">IF($C$168="","",IFERROR(MAX(IF((ROW(مسودة!$C$140:$C$169)=SMALL(IF((ROW(مسودة!$C$140:$C$169)*(مسودة!$C$140:$C$169=$C$168)),ROW(مسودة!$C$140:$C$169)),ROW()-ROW(S169)+1)),مسودة!S141:'مسودة'!S$169)),0))</f>
        <v/>
      </c>
      <c r="T169" s="32" t="str">
        <f t="array" ref="T169">IF($C$168="","",IFERROR(MAX(IF((ROW(مسودة!$C$140:$C$169)=SMALL(IF((ROW(مسودة!$C$140:$C$169)*(مسودة!$C$140:$C$169=$C$168)),ROW(مسودة!$C$140:$C$169)),ROW()-ROW(T169)+1)),مسودة!T141:'مسودة'!T$169)),0))</f>
        <v/>
      </c>
      <c r="U169" s="32" t="str">
        <f t="array" ref="U169">IF($C$168="","",IFERROR(MAX(IF((ROW(مسودة!$C$140:$C$169)=SMALL(IF((ROW(مسودة!$C$140:$C$169)*(مسودة!$C$140:$C$169=$C$168)),ROW(مسودة!$C$140:$C$169)),ROW()-ROW(U169)+1)),مسودة!U141:'مسودة'!U$169)),0))</f>
        <v/>
      </c>
      <c r="V169" s="32" t="str">
        <f t="array" ref="V169">IF($C$168="","",IFERROR(MAX(IF((ROW(مسودة!$C$140:$C$169)=SMALL(IF((ROW(مسودة!$C$140:$C$169)*(مسودة!$C$140:$C$169=$C$168)),ROW(مسودة!$C$140:$C$169)),ROW()-ROW(V169)+1)),مسودة!V141:'مسودة'!V$169)),0))</f>
        <v/>
      </c>
      <c r="W169" s="32" t="str">
        <f t="array" ref="W169">IF($C$168="","",IFERROR(MAX(IF((ROW(مسودة!$C$140:$C$169)=SMALL(IF((ROW(مسودة!$C$140:$C$169)*(مسودة!$C$140:$C$169=$C$168)),ROW(مسودة!$C$140:$C$169)),ROW()-ROW(W169)+1)),مسودة!W141:'مسودة'!W$169)),0))</f>
        <v/>
      </c>
      <c r="X169" s="32" t="str">
        <f t="array" ref="X169">IF($C$168="","",IFERROR(MAX(IF((ROW(مسودة!$C$140:$C$169)=SMALL(IF((ROW(مسودة!$C$140:$C$169)*(مسودة!$C$140:$C$169=$C$168)),ROW(مسودة!$C$140:$C$169)),ROW()-ROW(X169)+1)),مسودة!X141:'مسودة'!X$169)),0))</f>
        <v/>
      </c>
      <c r="Y169" s="32" t="str">
        <f t="array" ref="Y169">IF($C$168="","",IFERROR(MAX(IF((ROW(مسودة!$C$140:$C$169)=SMALL(IF((ROW(مسودة!$C$140:$C$169)*(مسودة!$C$140:$C$169=$C$168)),ROW(مسودة!$C$140:$C$169)),ROW()-ROW(Y169)+1)),مسودة!Y141:'مسودة'!Y$169)),0))</f>
        <v/>
      </c>
      <c r="Z169" s="32" t="str">
        <f t="array" ref="Z169">IF($C$168="","",IFERROR(MAX(IF((ROW(مسودة!$C$140:$C$169)=SMALL(IF((ROW(مسودة!$C$140:$C$169)*(مسودة!$C$140:$C$169=$C$168)),ROW(مسودة!$C$140:$C$169)),ROW()-ROW(Z169)+1)),مسودة!Z141:'مسودة'!Z$169)),0))</f>
        <v/>
      </c>
      <c r="AA169" s="32" t="str">
        <f t="array" ref="AA169">IF($C$168="","",IFERROR(MAX(IF((ROW(مسودة!$C$140:$C$169)=SMALL(IF((ROW(مسودة!$C$140:$C$169)*(مسودة!$C$140:$C$169=$C$168)),ROW(مسودة!$C$140:$C$169)),ROW()-ROW(AA169)+1)),مسودة!AA141:'مسودة'!AA$169)),0))</f>
        <v/>
      </c>
      <c r="AB169" s="32" t="str">
        <f t="array" ref="AB169">IF($C$168="","",IFERROR(MAX(IF((ROW(مسودة!$C$140:$C$169)=SMALL(IF((ROW(مسودة!$C$140:$C$169)*(مسودة!$C$140:$C$169=$C$168)),ROW(مسودة!$C$140:$C$169)),ROW()-ROW(AB169)+1)),مسودة!AB141:'مسودة'!AB$169)),0))</f>
        <v/>
      </c>
      <c r="AC169" s="32" t="str">
        <f t="array" ref="AC169">IF($C$168="","",IFERROR(MAX(IF((ROW(مسودة!$C$140:$C$169)=SMALL(IF((ROW(مسودة!$C$140:$C$169)*(مسودة!$C$140:$C$169=$C$168)),ROW(مسودة!$C$140:$C$169)),ROW()-ROW(AC169)+1)),مسودة!AC141:'مسودة'!AC$169)),0))</f>
        <v/>
      </c>
      <c r="AD169" s="32" t="str">
        <f t="array" ref="AD169">IF($C$168="","",IFERROR(MAX(IF((ROW(مسودة!$C$140:$C$169)=SMALL(IF((ROW(مسودة!$C$140:$C$169)*(مسودة!$C$140:$C$169=$C$168)),ROW(مسودة!$C$140:$C$169)),ROW()-ROW(AD169)+1)),مسودة!AD141:'مسودة'!AD$169)),0))</f>
        <v/>
      </c>
      <c r="AE169" s="32" t="str">
        <f t="array" ref="AE169">IF($C$168="","",IFERROR(MAX(IF((ROW(مسودة!$C$140:$C$169)=SMALL(IF((ROW(مسودة!$C$140:$C$169)*(مسودة!$C$140:$C$169=$C$168)),ROW(مسودة!$C$140:$C$169)),ROW()-ROW(AE169)+1)),مسودة!AE141:'مسودة'!AE$169)),0))</f>
        <v/>
      </c>
      <c r="AF169" s="32" t="str">
        <f t="array" ref="AF169">IF($C$168="","",IFERROR(MAX(IF((ROW(مسودة!$C$140:$C$169)=SMALL(IF((ROW(مسودة!$C$140:$C$169)*(مسودة!$C$140:$C$169=$C$168)),ROW(مسودة!$C$140:$C$169)),ROW()-ROW(AF169)+1)),مسودة!AF141:'مسودة'!AF$169)),0))</f>
        <v/>
      </c>
      <c r="AG169" s="32" t="str">
        <f t="array" ref="AG169">IF($C$168="","",IFERROR(MAX(IF((ROW(مسودة!$C$140:$C$169)=SMALL(IF((ROW(مسودة!$C$140:$C$169)*(مسودة!$C$140:$C$169=$C$168)),ROW(مسودة!$C$140:$C$169)),ROW()-ROW(AG169)+1)),مسودة!AG141:'مسودة'!AG$169)),0))</f>
        <v/>
      </c>
      <c r="AH169" s="32" t="str">
        <f t="array" ref="AH169">IF($C$168="","",IFERROR(MAX(IF((ROW(مسودة!$C$140:$C$169)=SMALL(IF((ROW(مسودة!$C$140:$C$169)*(مسودة!$C$140:$C$169=$C$168)),ROW(مسودة!$C$140:$C$169)),ROW()-ROW(AH169)+1)),مسودة!AH141:'مسودة'!AH$169)),0))</f>
        <v/>
      </c>
      <c r="AI169" s="32" t="str">
        <f t="array" ref="AI169">IF($C$168="","",IFERROR(MAX(IF((ROW(مسودة!$C$140:$C$169)=SMALL(IF((ROW(مسودة!$C$140:$C$169)*(مسودة!$C$140:$C$169=$C$168)),ROW(مسودة!$C$140:$C$169)),ROW()-ROW(AI169)+1)),مسودة!AI141:'مسودة'!AI$169)),0))</f>
        <v/>
      </c>
      <c r="AJ169" s="32" t="str">
        <f t="array" ref="AJ169">IF($C$168="","",IFERROR(MAX(IF((ROW(مسودة!$C$140:$C$169)=SMALL(IF((ROW(مسودة!$C$140:$C$169)*(مسودة!$C$140:$C$169=$C$168)),ROW(مسودة!$C$140:$C$169)),ROW()-ROW(AJ169)+1)),مسودة!AJ141:'مسودة'!AJ$169)),0))</f>
        <v/>
      </c>
      <c r="AK169" s="32" t="str">
        <f t="array" ref="AK169">IF($C$168="","",IFERROR(MAX(IF((ROW(مسودة!$C$140:$C$169)=SMALL(IF((ROW(مسودة!$C$140:$C$169)*(مسودة!$C$140:$C$169=$C$168)),ROW(مسودة!$C$140:$C$169)),ROW()-ROW(AK169)+1)),مسودة!AK141:'مسودة'!AK$169)),0))</f>
        <v/>
      </c>
      <c r="AL169" s="32" t="str">
        <f t="array" ref="AL169">IF($C$168="","",IFERROR(MAX(IF((ROW(مسودة!$C$140:$C$169)=SMALL(IF((ROW(مسودة!$C$140:$C$169)*(مسودة!$C$140:$C$169=$C$168)),ROW(مسودة!$C$140:$C$169)),ROW()-ROW(AL169)+1)),مسودة!AL141:'مسودة'!AL$169)),0))</f>
        <v/>
      </c>
      <c r="AM169" s="32" t="str">
        <f t="array" ref="AM169">IF($C$168="","",IFERROR(MAX(IF((ROW(مسودة!$C$140:$C$169)=SMALL(IF((ROW(مسودة!$C$140:$C$169)*(مسودة!$C$140:$C$169=$C$168)),ROW(مسودة!$C$140:$C$169)),ROW()-ROW(AM169)+1)),مسودة!AM141:'مسودة'!AM$169)),0))</f>
        <v/>
      </c>
      <c r="AN169" s="46"/>
      <c r="AO169" s="46"/>
      <c r="AP169" s="48"/>
      <c r="AQ169" s="41"/>
      <c r="AR169" s="41"/>
      <c r="AS169" s="41"/>
      <c r="AT169" s="41"/>
      <c r="AU169" s="96"/>
    </row>
    <row r="170" spans="2:47" ht="36" customHeight="1" thickBot="1">
      <c r="B170" s="40"/>
      <c r="C170" s="85"/>
      <c r="D170" s="43"/>
      <c r="E170" s="43"/>
      <c r="F170" s="14" t="s">
        <v>32</v>
      </c>
      <c r="G170" s="32" t="str">
        <f t="array" ref="G170">IF($C$168="","",IFERROR(MAX(IF((ROW(مسودة!$C$140:$C$169)=SMALL(IF((ROW(مسودة!$C$140:$C$169)*(مسودة!$C$140:$C$169=$C$168)),ROW(مسودة!$C$140:$C$169)),ROW()-ROW(G170)+1)),مسودة!G142:'مسودة'!G$169)),0))</f>
        <v/>
      </c>
      <c r="H170" s="32" t="str">
        <f t="array" ref="H170">IF($C$168="","",IFERROR(MAX(IF((ROW(مسودة!$C$140:$C$169)=SMALL(IF((ROW(مسودة!$C$140:$C$169)*(مسودة!$C$140:$C$169=$C$168)),ROW(مسودة!$C$140:$C$169)),ROW()-ROW(H170)+1)),مسودة!H142:'مسودة'!H$169)),0))</f>
        <v/>
      </c>
      <c r="I170" s="32" t="str">
        <f t="array" ref="I170">IF($C$168="","",IFERROR(MAX(IF((ROW(مسودة!$C$140:$C$169)=SMALL(IF((ROW(مسودة!$C$140:$C$169)*(مسودة!$C$140:$C$169=$C$168)),ROW(مسودة!$C$140:$C$169)),ROW()-ROW(I170)+1)),مسودة!I142:'مسودة'!I$169)),0))</f>
        <v/>
      </c>
      <c r="J170" s="32" t="str">
        <f t="array" ref="J170">IF($C$168="","",IFERROR(MAX(IF((ROW(مسودة!$C$140:$C$169)=SMALL(IF((ROW(مسودة!$C$140:$C$169)*(مسودة!$C$140:$C$169=$C$168)),ROW(مسودة!$C$140:$C$169)),ROW()-ROW(J170)+1)),مسودة!J142:'مسودة'!J$169)),0))</f>
        <v/>
      </c>
      <c r="K170" s="32" t="str">
        <f t="array" ref="K170">IF($C$168="","",IFERROR(MAX(IF((ROW(مسودة!$C$140:$C$169)=SMALL(IF((ROW(مسودة!$C$140:$C$169)*(مسودة!$C$140:$C$169=$C$168)),ROW(مسودة!$C$140:$C$169)),ROW()-ROW(K170)+1)),مسودة!K142:'مسودة'!K$169)),0))</f>
        <v/>
      </c>
      <c r="L170" s="32" t="str">
        <f t="array" ref="L170">IF($C$168="","",IFERROR(MAX(IF((ROW(مسودة!$C$140:$C$169)=SMALL(IF((ROW(مسودة!$C$140:$C$169)*(مسودة!$C$140:$C$169=$C$168)),ROW(مسودة!$C$140:$C$169)),ROW()-ROW(L170)+1)),مسودة!L142:'مسودة'!L$169)),0))</f>
        <v/>
      </c>
      <c r="M170" s="32" t="str">
        <f t="array" ref="M170">IF($C$168="","",IFERROR(MAX(IF((ROW(مسودة!$C$140:$C$169)=SMALL(IF((ROW(مسودة!$C$140:$C$169)*(مسودة!$C$140:$C$169=$C$168)),ROW(مسودة!$C$140:$C$169)),ROW()-ROW(M170)+1)),مسودة!M142:'مسودة'!M$169)),0))</f>
        <v/>
      </c>
      <c r="N170" s="32" t="str">
        <f t="array" ref="N170">IF($C$168="","",IFERROR(MAX(IF((ROW(مسودة!$C$140:$C$169)=SMALL(IF((ROW(مسودة!$C$140:$C$169)*(مسودة!$C$140:$C$169=$C$168)),ROW(مسودة!$C$140:$C$169)),ROW()-ROW(N170)+1)),مسودة!N142:'مسودة'!N$169)),0))</f>
        <v/>
      </c>
      <c r="O170" s="32" t="str">
        <f t="array" ref="O170">IF($C$168="","",IFERROR(MAX(IF((ROW(مسودة!$C$140:$C$169)=SMALL(IF((ROW(مسودة!$C$140:$C$169)*(مسودة!$C$140:$C$169=$C$168)),ROW(مسودة!$C$140:$C$169)),ROW()-ROW(O170)+1)),مسودة!O142:'مسودة'!O$169)),0))</f>
        <v/>
      </c>
      <c r="P170" s="32" t="str">
        <f t="array" ref="P170">IF($C$168="","",IFERROR(MAX(IF((ROW(مسودة!$C$140:$C$169)=SMALL(IF((ROW(مسودة!$C$140:$C$169)*(مسودة!$C$140:$C$169=$C$168)),ROW(مسودة!$C$140:$C$169)),ROW()-ROW(P170)+1)),مسودة!P142:'مسودة'!P$169)),0))</f>
        <v/>
      </c>
      <c r="Q170" s="32" t="str">
        <f t="array" ref="Q170">IF($C$168="","",IFERROR(MAX(IF((ROW(مسودة!$C$140:$C$169)=SMALL(IF((ROW(مسودة!$C$140:$C$169)*(مسودة!$C$140:$C$169=$C$168)),ROW(مسودة!$C$140:$C$169)),ROW()-ROW(Q170)+1)),مسودة!Q142:'مسودة'!Q$169)),0))</f>
        <v/>
      </c>
      <c r="R170" s="32" t="str">
        <f t="array" ref="R170">IF($C$168="","",IFERROR(MAX(IF((ROW(مسودة!$C$140:$C$169)=SMALL(IF((ROW(مسودة!$C$140:$C$169)*(مسودة!$C$140:$C$169=$C$168)),ROW(مسودة!$C$140:$C$169)),ROW()-ROW(R170)+1)),مسودة!R142:'مسودة'!R$169)),0))</f>
        <v/>
      </c>
      <c r="S170" s="32" t="str">
        <f t="array" ref="S170">IF($C$168="","",IFERROR(MAX(IF((ROW(مسودة!$C$140:$C$169)=SMALL(IF((ROW(مسودة!$C$140:$C$169)*(مسودة!$C$140:$C$169=$C$168)),ROW(مسودة!$C$140:$C$169)),ROW()-ROW(S170)+1)),مسودة!S142:'مسودة'!S$169)),0))</f>
        <v/>
      </c>
      <c r="T170" s="32" t="str">
        <f t="array" ref="T170">IF($C$168="","",IFERROR(MAX(IF((ROW(مسودة!$C$140:$C$169)=SMALL(IF((ROW(مسودة!$C$140:$C$169)*(مسودة!$C$140:$C$169=$C$168)),ROW(مسودة!$C$140:$C$169)),ROW()-ROW(T170)+1)),مسودة!T142:'مسودة'!T$169)),0))</f>
        <v/>
      </c>
      <c r="U170" s="32" t="str">
        <f t="array" ref="U170">IF($C$168="","",IFERROR(MAX(IF((ROW(مسودة!$C$140:$C$169)=SMALL(IF((ROW(مسودة!$C$140:$C$169)*(مسودة!$C$140:$C$169=$C$168)),ROW(مسودة!$C$140:$C$169)),ROW()-ROW(U170)+1)),مسودة!U142:'مسودة'!U$169)),0))</f>
        <v/>
      </c>
      <c r="V170" s="32" t="str">
        <f t="array" ref="V170">IF($C$168="","",IFERROR(MAX(IF((ROW(مسودة!$C$140:$C$169)=SMALL(IF((ROW(مسودة!$C$140:$C$169)*(مسودة!$C$140:$C$169=$C$168)),ROW(مسودة!$C$140:$C$169)),ROW()-ROW(V170)+1)),مسودة!V142:'مسودة'!V$169)),0))</f>
        <v/>
      </c>
      <c r="W170" s="32" t="str">
        <f t="array" ref="W170">IF($C$168="","",IFERROR(MAX(IF((ROW(مسودة!$C$140:$C$169)=SMALL(IF((ROW(مسودة!$C$140:$C$169)*(مسودة!$C$140:$C$169=$C$168)),ROW(مسودة!$C$140:$C$169)),ROW()-ROW(W170)+1)),مسودة!W142:'مسودة'!W$169)),0))</f>
        <v/>
      </c>
      <c r="X170" s="32" t="str">
        <f t="array" ref="X170">IF($C$168="","",IFERROR(MAX(IF((ROW(مسودة!$C$140:$C$169)=SMALL(IF((ROW(مسودة!$C$140:$C$169)*(مسودة!$C$140:$C$169=$C$168)),ROW(مسودة!$C$140:$C$169)),ROW()-ROW(X170)+1)),مسودة!X142:'مسودة'!X$169)),0))</f>
        <v/>
      </c>
      <c r="Y170" s="32" t="str">
        <f t="array" ref="Y170">IF($C$168="","",IFERROR(MAX(IF((ROW(مسودة!$C$140:$C$169)=SMALL(IF((ROW(مسودة!$C$140:$C$169)*(مسودة!$C$140:$C$169=$C$168)),ROW(مسودة!$C$140:$C$169)),ROW()-ROW(Y170)+1)),مسودة!Y142:'مسودة'!Y$169)),0))</f>
        <v/>
      </c>
      <c r="Z170" s="32" t="str">
        <f t="array" ref="Z170">IF($C$168="","",IFERROR(MAX(IF((ROW(مسودة!$C$140:$C$169)=SMALL(IF((ROW(مسودة!$C$140:$C$169)*(مسودة!$C$140:$C$169=$C$168)),ROW(مسودة!$C$140:$C$169)),ROW()-ROW(Z170)+1)),مسودة!Z142:'مسودة'!Z$169)),0))</f>
        <v/>
      </c>
      <c r="AA170" s="32" t="str">
        <f t="array" ref="AA170">IF($C$168="","",IFERROR(MAX(IF((ROW(مسودة!$C$140:$C$169)=SMALL(IF((ROW(مسودة!$C$140:$C$169)*(مسودة!$C$140:$C$169=$C$168)),ROW(مسودة!$C$140:$C$169)),ROW()-ROW(AA170)+1)),مسودة!AA142:'مسودة'!AA$169)),0))</f>
        <v/>
      </c>
      <c r="AB170" s="32" t="str">
        <f t="array" ref="AB170">IF($C$168="","",IFERROR(MAX(IF((ROW(مسودة!$C$140:$C$169)=SMALL(IF((ROW(مسودة!$C$140:$C$169)*(مسودة!$C$140:$C$169=$C$168)),ROW(مسودة!$C$140:$C$169)),ROW()-ROW(AB170)+1)),مسودة!AB142:'مسودة'!AB$169)),0))</f>
        <v/>
      </c>
      <c r="AC170" s="32" t="str">
        <f t="array" ref="AC170">IF($C$168="","",IFERROR(MAX(IF((ROW(مسودة!$C$140:$C$169)=SMALL(IF((ROW(مسودة!$C$140:$C$169)*(مسودة!$C$140:$C$169=$C$168)),ROW(مسودة!$C$140:$C$169)),ROW()-ROW(AC170)+1)),مسودة!AC142:'مسودة'!AC$169)),0))</f>
        <v/>
      </c>
      <c r="AD170" s="32" t="str">
        <f t="array" ref="AD170">IF($C$168="","",IFERROR(MAX(IF((ROW(مسودة!$C$140:$C$169)=SMALL(IF((ROW(مسودة!$C$140:$C$169)*(مسودة!$C$140:$C$169=$C$168)),ROW(مسودة!$C$140:$C$169)),ROW()-ROW(AD170)+1)),مسودة!AD142:'مسودة'!AD$169)),0))</f>
        <v/>
      </c>
      <c r="AE170" s="32" t="str">
        <f t="array" ref="AE170">IF($C$168="","",IFERROR(MAX(IF((ROW(مسودة!$C$140:$C$169)=SMALL(IF((ROW(مسودة!$C$140:$C$169)*(مسودة!$C$140:$C$169=$C$168)),ROW(مسودة!$C$140:$C$169)),ROW()-ROW(AE170)+1)),مسودة!AE142:'مسودة'!AE$169)),0))</f>
        <v/>
      </c>
      <c r="AF170" s="32" t="str">
        <f t="array" ref="AF170">IF($C$168="","",IFERROR(MAX(IF((ROW(مسودة!$C$140:$C$169)=SMALL(IF((ROW(مسودة!$C$140:$C$169)*(مسودة!$C$140:$C$169=$C$168)),ROW(مسودة!$C$140:$C$169)),ROW()-ROW(AF170)+1)),مسودة!AF142:'مسودة'!AF$169)),0))</f>
        <v/>
      </c>
      <c r="AG170" s="32" t="str">
        <f t="array" ref="AG170">IF($C$168="","",IFERROR(MAX(IF((ROW(مسودة!$C$140:$C$169)=SMALL(IF((ROW(مسودة!$C$140:$C$169)*(مسودة!$C$140:$C$169=$C$168)),ROW(مسودة!$C$140:$C$169)),ROW()-ROW(AG170)+1)),مسودة!AG142:'مسودة'!AG$169)),0))</f>
        <v/>
      </c>
      <c r="AH170" s="32" t="str">
        <f t="array" ref="AH170">IF($C$168="","",IFERROR(MAX(IF((ROW(مسودة!$C$140:$C$169)=SMALL(IF((ROW(مسودة!$C$140:$C$169)*(مسودة!$C$140:$C$169=$C$168)),ROW(مسودة!$C$140:$C$169)),ROW()-ROW(AH170)+1)),مسودة!AH142:'مسودة'!AH$169)),0))</f>
        <v/>
      </c>
      <c r="AI170" s="32" t="str">
        <f t="array" ref="AI170">IF($C$168="","",IFERROR(MAX(IF((ROW(مسودة!$C$140:$C$169)=SMALL(IF((ROW(مسودة!$C$140:$C$169)*(مسودة!$C$140:$C$169=$C$168)),ROW(مسودة!$C$140:$C$169)),ROW()-ROW(AI170)+1)),مسودة!AI142:'مسودة'!AI$169)),0))</f>
        <v/>
      </c>
      <c r="AJ170" s="32" t="str">
        <f t="array" ref="AJ170">IF($C$168="","",IFERROR(MAX(IF((ROW(مسودة!$C$140:$C$169)=SMALL(IF((ROW(مسودة!$C$140:$C$169)*(مسودة!$C$140:$C$169=$C$168)),ROW(مسودة!$C$140:$C$169)),ROW()-ROW(AJ170)+1)),مسودة!AJ142:'مسودة'!AJ$169)),0))</f>
        <v/>
      </c>
      <c r="AK170" s="32" t="str">
        <f t="array" ref="AK170">IF($C$168="","",IFERROR(MAX(IF((ROW(مسودة!$C$140:$C$169)=SMALL(IF((ROW(مسودة!$C$140:$C$169)*(مسودة!$C$140:$C$169=$C$168)),ROW(مسودة!$C$140:$C$169)),ROW()-ROW(AK170)+1)),مسودة!AK142:'مسودة'!AK$169)),0))</f>
        <v/>
      </c>
      <c r="AL170" s="32" t="str">
        <f t="array" ref="AL170">IF($C$168="","",IFERROR(MAX(IF((ROW(مسودة!$C$140:$C$169)=SMALL(IF((ROW(مسودة!$C$140:$C$169)*(مسودة!$C$140:$C$169=$C$168)),ROW(مسودة!$C$140:$C$169)),ROW()-ROW(AL170)+1)),مسودة!AL142:'مسودة'!AL$169)),0))</f>
        <v/>
      </c>
      <c r="AM170" s="32" t="str">
        <f t="array" ref="AM170">IF($C$168="","",IFERROR(MAX(IF((ROW(مسودة!$C$140:$C$169)=SMALL(IF((ROW(مسودة!$C$140:$C$169)*(مسودة!$C$140:$C$169=$C$168)),ROW(مسودة!$C$140:$C$169)),ROW()-ROW(AM170)+1)),مسودة!AM142:'مسودة'!AM$169)),0))</f>
        <v/>
      </c>
      <c r="AN170" s="32" t="str">
        <f t="array" ref="AN170">IF($C$168="","",IFERROR(MAX(IF((ROW(مسودة!$C$140:$C$169)=SMALL(IF((ROW(مسودة!$C$140:$C$169)*(مسودة!$C$140:$C$169=$C$168)),ROW(مسودة!$C$140:$C$169)),ROW()-ROW(AN170)+1)),مسودة!AN142:AN$169)),0))</f>
        <v/>
      </c>
      <c r="AO170" s="32" t="str">
        <f t="array" ref="AO170">IF($C$168="","",IFERROR(MAX(IF((ROW(مسودة!$C$140:$C$169)=SMALL(IF((ROW(مسودة!$C$140:$C$169)*(مسودة!$C$140:$C$169=$C$168)),ROW(مسودة!$C$140:$C$169)),ROW()-ROW(AO170)+1)),مسودة!AO142:AO$169)),0))</f>
        <v/>
      </c>
      <c r="AP170" s="32" t="str">
        <f>IF(AO170&lt;50,"   ",IF(AO170&lt;65,"مقبول",IF(AO170&lt;75,"جيد",IF(AO170&lt;85,"جيدجداً",IF(AO170&lt;=100,"ممتاز","")))))</f>
        <v/>
      </c>
      <c r="AQ170" s="41"/>
      <c r="AR170" s="41"/>
      <c r="AS170" s="41"/>
      <c r="AT170" s="41"/>
      <c r="AU170" s="97"/>
    </row>
    <row r="171" spans="2:47" ht="28.5" customHeight="1" thickBot="1">
      <c r="B171" s="40">
        <f t="shared" ref="B171" si="23">B168+1</f>
        <v>40</v>
      </c>
      <c r="C171" s="90" t="str">
        <f t="array" ref="C171">IF(ISERROR(INDEX(مسودة!$C$140:$AV$169,SMALL(IF((مسودة!$AU$140:$AU$169="راسب"),ROW(مسودة!$C$140:$AV$169)-MIN(ROW(مسودة!$C$140:$AV$169))+1,""),ROW(A10)),COLUMN(A10))),"",INDEX(مسودة!$C$140:$AV$169,SMALL(IF((مسودة!$AU$140:$AU$169="راسب"),ROW(مسودة!$C$140:$AV$169)-MIN(ROW(مسودة!$C$140:$AV$169))+1,""),ROW(A10)),COLUMN(A10)))</f>
        <v/>
      </c>
      <c r="D171" s="87" t="str">
        <f>IF(C171&lt;&gt;"",VLOOKUP(C171,مسودة!$C$140:$D$169,2,0),"")</f>
        <v/>
      </c>
      <c r="E171" s="87" t="str">
        <f>IF(C171&lt;&gt;"",VLOOKUP(C171,مسودة!$C$140:$E$169,3,0),"")</f>
        <v/>
      </c>
      <c r="F171" s="11" t="s">
        <v>30</v>
      </c>
      <c r="G171" s="32" t="str">
        <f t="array" ref="G171">IF($C$171="","",IFERROR(MAX(IF((ROW(مسودة!$C$140:$C$169)=SMALL(IF((ROW(مسودة!$C$140:$C$169)*(مسودة!$C$140:$C$169=$C$171)),ROW(مسودة!$C$140:$C$169)),ROW()-ROW(G171)+1)),مسودة!G140:'مسودة'!G$169)),0))</f>
        <v/>
      </c>
      <c r="H171" s="32" t="str">
        <f t="array" ref="H171">IF($C$171="","",IFERROR(MAX(IF((ROW(مسودة!$C$140:$C$169)=SMALL(IF((ROW(مسودة!$C$140:$C$169)*(مسودة!$C$140:$C$169=$C$171)),ROW(مسودة!$C$140:$C$169)),ROW()-ROW(H171)+1)),مسودة!H140:'مسودة'!H$169)),0))</f>
        <v/>
      </c>
      <c r="I171" s="32" t="str">
        <f t="array" ref="I171">IF($C$171="","",IFERROR(MAX(IF((ROW(مسودة!$C$140:$C$169)=SMALL(IF((ROW(مسودة!$C$140:$C$169)*(مسودة!$C$140:$C$169=$C$171)),ROW(مسودة!$C$140:$C$169)),ROW()-ROW(I171)+1)),مسودة!I140:'مسودة'!I$169)),0))</f>
        <v/>
      </c>
      <c r="J171" s="32" t="str">
        <f t="array" ref="J171">IF($C$171="","",IFERROR(MAX(IF((ROW(مسودة!$C$140:$C$169)=SMALL(IF((ROW(مسودة!$C$140:$C$169)*(مسودة!$C$140:$C$169=$C$171)),ROW(مسودة!$C$140:$C$169)),ROW()-ROW(J171)+1)),مسودة!J140:'مسودة'!J$169)),0))</f>
        <v/>
      </c>
      <c r="K171" s="32" t="str">
        <f t="array" ref="K171">IF($C$171="","",IFERROR(MAX(IF((ROW(مسودة!$C$140:$C$169)=SMALL(IF((ROW(مسودة!$C$140:$C$169)*(مسودة!$C$140:$C$169=$C$171)),ROW(مسودة!$C$140:$C$169)),ROW()-ROW(K171)+1)),مسودة!K140:'مسودة'!K$169)),0))</f>
        <v/>
      </c>
      <c r="L171" s="32" t="str">
        <f t="array" ref="L171">IF($C$171="","",IFERROR(MAX(IF((ROW(مسودة!$C$140:$C$169)=SMALL(IF((ROW(مسودة!$C$140:$C$169)*(مسودة!$C$140:$C$169=$C$171)),ROW(مسودة!$C$140:$C$169)),ROW()-ROW(L171)+1)),مسودة!L140:'مسودة'!L$169)),0))</f>
        <v/>
      </c>
      <c r="M171" s="32" t="str">
        <f t="array" ref="M171">IF($C$171="","",IFERROR(MAX(IF((ROW(مسودة!$C$140:$C$169)=SMALL(IF((ROW(مسودة!$C$140:$C$169)*(مسودة!$C$140:$C$169=$C$171)),ROW(مسودة!$C$140:$C$169)),ROW()-ROW(M171)+1)),مسودة!M140:'مسودة'!M$169)),0))</f>
        <v/>
      </c>
      <c r="N171" s="32" t="str">
        <f t="array" ref="N171">IF($C$171="","",IFERROR(MAX(IF((ROW(مسودة!$C$140:$C$169)=SMALL(IF((ROW(مسودة!$C$140:$C$169)*(مسودة!$C$140:$C$169=$C$171)),ROW(مسودة!$C$140:$C$169)),ROW()-ROW(N171)+1)),مسودة!N140:'مسودة'!N$169)),0))</f>
        <v/>
      </c>
      <c r="O171" s="32" t="str">
        <f t="array" ref="O171">IF($C$171="","",IFERROR(MAX(IF((ROW(مسودة!$C$140:$C$169)=SMALL(IF((ROW(مسودة!$C$140:$C$169)*(مسودة!$C$140:$C$169=$C$171)),ROW(مسودة!$C$140:$C$169)),ROW()-ROW(O171)+1)),مسودة!O140:'مسودة'!O$169)),0))</f>
        <v/>
      </c>
      <c r="P171" s="32" t="str">
        <f t="array" ref="P171">IF($C$171="","",IFERROR(MAX(IF((ROW(مسودة!$C$140:$C$169)=SMALL(IF((ROW(مسودة!$C$140:$C$169)*(مسودة!$C$140:$C$169=$C$171)),ROW(مسودة!$C$140:$C$169)),ROW()-ROW(P171)+1)),مسودة!P140:'مسودة'!P$169)),0))</f>
        <v/>
      </c>
      <c r="Q171" s="32" t="str">
        <f t="array" ref="Q171">IF($C$171="","",IFERROR(MAX(IF((ROW(مسودة!$C$140:$C$169)=SMALL(IF((ROW(مسودة!$C$140:$C$169)*(مسودة!$C$140:$C$169=$C$171)),ROW(مسودة!$C$140:$C$169)),ROW()-ROW(Q171)+1)),مسودة!Q140:'مسودة'!Q$169)),0))</f>
        <v/>
      </c>
      <c r="R171" s="32" t="str">
        <f t="array" ref="R171">IF($C$171="","",IFERROR(MAX(IF((ROW(مسودة!$C$140:$C$169)=SMALL(IF((ROW(مسودة!$C$140:$C$169)*(مسودة!$C$140:$C$169=$C$171)),ROW(مسودة!$C$140:$C$169)),ROW()-ROW(R171)+1)),مسودة!R140:'مسودة'!R$169)),0))</f>
        <v/>
      </c>
      <c r="S171" s="32" t="str">
        <f t="array" ref="S171">IF($C$171="","",IFERROR(MAX(IF((ROW(مسودة!$C$140:$C$169)=SMALL(IF((ROW(مسودة!$C$140:$C$169)*(مسودة!$C$140:$C$169=$C$171)),ROW(مسودة!$C$140:$C$169)),ROW()-ROW(S171)+1)),مسودة!S140:'مسودة'!S$169)),0))</f>
        <v/>
      </c>
      <c r="T171" s="32" t="str">
        <f t="array" ref="T171">IF($C$171="","",IFERROR(MAX(IF((ROW(مسودة!$C$140:$C$169)=SMALL(IF((ROW(مسودة!$C$140:$C$169)*(مسودة!$C$140:$C$169=$C$171)),ROW(مسودة!$C$140:$C$169)),ROW()-ROW(T171)+1)),مسودة!T140:'مسودة'!T$169)),0))</f>
        <v/>
      </c>
      <c r="U171" s="32" t="str">
        <f t="array" ref="U171">IF($C$171="","",IFERROR(MAX(IF((ROW(مسودة!$C$140:$C$169)=SMALL(IF((ROW(مسودة!$C$140:$C$169)*(مسودة!$C$140:$C$169=$C$171)),ROW(مسودة!$C$140:$C$169)),ROW()-ROW(U171)+1)),مسودة!U140:'مسودة'!U$169)),0))</f>
        <v/>
      </c>
      <c r="V171" s="32" t="str">
        <f t="array" ref="V171">IF($C$171="","",IFERROR(MAX(IF((ROW(مسودة!$C$140:$C$169)=SMALL(IF((ROW(مسودة!$C$140:$C$169)*(مسودة!$C$140:$C$169=$C$171)),ROW(مسودة!$C$140:$C$169)),ROW()-ROW(V171)+1)),مسودة!V140:'مسودة'!V$169)),0))</f>
        <v/>
      </c>
      <c r="W171" s="32" t="str">
        <f t="array" ref="W171">IF($C$171="","",IFERROR(MAX(IF((ROW(مسودة!$C$140:$C$169)=SMALL(IF((ROW(مسودة!$C$140:$C$169)*(مسودة!$C$140:$C$169=$C$171)),ROW(مسودة!$C$140:$C$169)),ROW()-ROW(W171)+1)),مسودة!W140:'مسودة'!W$169)),0))</f>
        <v/>
      </c>
      <c r="X171" s="32" t="str">
        <f t="array" ref="X171">IF($C$171="","",IFERROR(MAX(IF((ROW(مسودة!$C$140:$C$169)=SMALL(IF((ROW(مسودة!$C$140:$C$169)*(مسودة!$C$140:$C$169=$C$171)),ROW(مسودة!$C$140:$C$169)),ROW()-ROW(X171)+1)),مسودة!X140:'مسودة'!X$169)),0))</f>
        <v/>
      </c>
      <c r="Y171" s="32" t="str">
        <f t="array" ref="Y171">IF($C$171="","",IFERROR(MAX(IF((ROW(مسودة!$C$140:$C$169)=SMALL(IF((ROW(مسودة!$C$140:$C$169)*(مسودة!$C$140:$C$169=$C$171)),ROW(مسودة!$C$140:$C$169)),ROW()-ROW(Y171)+1)),مسودة!Y140:'مسودة'!Y$169)),0))</f>
        <v/>
      </c>
      <c r="Z171" s="32" t="str">
        <f t="array" ref="Z171">IF($C$171="","",IFERROR(MAX(IF((ROW(مسودة!$C$140:$C$169)=SMALL(IF((ROW(مسودة!$C$140:$C$169)*(مسودة!$C$140:$C$169=$C$171)),ROW(مسودة!$C$140:$C$169)),ROW()-ROW(Z171)+1)),مسودة!Z140:'مسودة'!Z$169)),0))</f>
        <v/>
      </c>
      <c r="AA171" s="32" t="str">
        <f t="array" ref="AA171">IF($C$171="","",IFERROR(MAX(IF((ROW(مسودة!$C$140:$C$169)=SMALL(IF((ROW(مسودة!$C$140:$C$169)*(مسودة!$C$140:$C$169=$C$171)),ROW(مسودة!$C$140:$C$169)),ROW()-ROW(AA171)+1)),مسودة!AA140:'مسودة'!AA$169)),0))</f>
        <v/>
      </c>
      <c r="AB171" s="32" t="str">
        <f t="array" ref="AB171">IF($C$171="","",IFERROR(MAX(IF((ROW(مسودة!$C$140:$C$169)=SMALL(IF((ROW(مسودة!$C$140:$C$169)*(مسودة!$C$140:$C$169=$C$171)),ROW(مسودة!$C$140:$C$169)),ROW()-ROW(AB171)+1)),مسودة!AB140:'مسودة'!AB$169)),0))</f>
        <v/>
      </c>
      <c r="AC171" s="32" t="str">
        <f t="array" ref="AC171">IF($C$171="","",IFERROR(MAX(IF((ROW(مسودة!$C$140:$C$169)=SMALL(IF((ROW(مسودة!$C$140:$C$169)*(مسودة!$C$140:$C$169=$C$171)),ROW(مسودة!$C$140:$C$169)),ROW()-ROW(AC171)+1)),مسودة!AC140:'مسودة'!AC$169)),0))</f>
        <v/>
      </c>
      <c r="AD171" s="32" t="str">
        <f t="array" ref="AD171">IF($C$171="","",IFERROR(MAX(IF((ROW(مسودة!$C$140:$C$169)=SMALL(IF((ROW(مسودة!$C$140:$C$169)*(مسودة!$C$140:$C$169=$C$171)),ROW(مسودة!$C$140:$C$169)),ROW()-ROW(AD171)+1)),مسودة!AD140:'مسودة'!AD$169)),0))</f>
        <v/>
      </c>
      <c r="AE171" s="32" t="str">
        <f t="array" ref="AE171">IF($C$171="","",IFERROR(MAX(IF((ROW(مسودة!$C$140:$C$169)=SMALL(IF((ROW(مسودة!$C$140:$C$169)*(مسودة!$C$140:$C$169=$C$171)),ROW(مسودة!$C$140:$C$169)),ROW()-ROW(AE171)+1)),مسودة!AE140:'مسودة'!AE$169)),0))</f>
        <v/>
      </c>
      <c r="AF171" s="32" t="str">
        <f t="array" ref="AF171">IF($C$171="","",IFERROR(MAX(IF((ROW(مسودة!$C$140:$C$169)=SMALL(IF((ROW(مسودة!$C$140:$C$169)*(مسودة!$C$140:$C$169=$C$171)),ROW(مسودة!$C$140:$C$169)),ROW()-ROW(AF171)+1)),مسودة!AF140:'مسودة'!AF$169)),0))</f>
        <v/>
      </c>
      <c r="AG171" s="32" t="str">
        <f t="array" ref="AG171">IF($C$171="","",IFERROR(MAX(IF((ROW(مسودة!$C$140:$C$169)=SMALL(IF((ROW(مسودة!$C$140:$C$169)*(مسودة!$C$140:$C$169=$C$171)),ROW(مسودة!$C$140:$C$169)),ROW()-ROW(AG171)+1)),مسودة!AG140:'مسودة'!AG$169)),0))</f>
        <v/>
      </c>
      <c r="AH171" s="32" t="str">
        <f t="array" ref="AH171">IF($C$171="","",IFERROR(MAX(IF((ROW(مسودة!$C$140:$C$169)=SMALL(IF((ROW(مسودة!$C$140:$C$169)*(مسودة!$C$140:$C$169=$C$171)),ROW(مسودة!$C$140:$C$169)),ROW()-ROW(AH171)+1)),مسودة!AH140:'مسودة'!AH$169)),0))</f>
        <v/>
      </c>
      <c r="AI171" s="32" t="str">
        <f t="array" ref="AI171">IF($C$171="","",IFERROR(MAX(IF((ROW(مسودة!$C$140:$C$169)=SMALL(IF((ROW(مسودة!$C$140:$C$169)*(مسودة!$C$140:$C$169=$C$171)),ROW(مسودة!$C$140:$C$169)),ROW()-ROW(AI171)+1)),مسودة!AI140:'مسودة'!AI$169)),0))</f>
        <v/>
      </c>
      <c r="AJ171" s="32" t="str">
        <f t="array" ref="AJ171">IF($C$171="","",IFERROR(MAX(IF((ROW(مسودة!$C$140:$C$169)=SMALL(IF((ROW(مسودة!$C$140:$C$169)*(مسودة!$C$140:$C$169=$C$171)),ROW(مسودة!$C$140:$C$169)),ROW()-ROW(AJ171)+1)),مسودة!AJ140:'مسودة'!AJ$169)),0))</f>
        <v/>
      </c>
      <c r="AK171" s="32" t="str">
        <f t="array" ref="AK171">IF($C$171="","",IFERROR(MAX(IF((ROW(مسودة!$C$140:$C$169)=SMALL(IF((ROW(مسودة!$C$140:$C$169)*(مسودة!$C$140:$C$169=$C$171)),ROW(مسودة!$C$140:$C$169)),ROW()-ROW(AK171)+1)),مسودة!AK140:'مسودة'!AK$169)),0))</f>
        <v/>
      </c>
      <c r="AL171" s="32" t="str">
        <f t="array" ref="AL171">IF($C$171="","",IFERROR(MAX(IF((ROW(مسودة!$C$140:$C$169)=SMALL(IF((ROW(مسودة!$C$140:$C$169)*(مسودة!$C$140:$C$169=$C$171)),ROW(مسودة!$C$140:$C$169)),ROW()-ROW(AL171)+1)),مسودة!AL140:'مسودة'!AL$169)),0))</f>
        <v/>
      </c>
      <c r="AM171" s="32" t="str">
        <f t="array" ref="AM171">IF($C$171="","",IFERROR(MAX(IF((ROW(مسودة!$C$140:$C$169)=SMALL(IF((ROW(مسودة!$C$140:$C$169)*(مسودة!$C$140:$C$169=$C$171)),ROW(مسودة!$C$140:$C$169)),ROW()-ROW(AM171)+1)),مسودة!AM140:'مسودة'!AM$169)),0))</f>
        <v/>
      </c>
      <c r="AN171" s="46"/>
      <c r="AO171" s="46"/>
      <c r="AP171" s="47"/>
      <c r="AQ171" s="41"/>
      <c r="AR171" s="41"/>
      <c r="AS171" s="41"/>
      <c r="AT171" s="41"/>
      <c r="AU171" s="95" t="str">
        <f>IFERROR(LOOKUP(2,1/((مسودة!$C$140:$C$169=C171)*(مسودة!$F$140:$F$169=F171)),مسودة!$AV$140:$AV$169),"")</f>
        <v/>
      </c>
    </row>
    <row r="172" spans="2:47" ht="28.5" customHeight="1" thickBot="1">
      <c r="B172" s="40"/>
      <c r="C172" s="91"/>
      <c r="D172" s="43"/>
      <c r="E172" s="43"/>
      <c r="F172" s="11" t="s">
        <v>31</v>
      </c>
      <c r="G172" s="32" t="str">
        <f t="array" ref="G172">IF($C$171="","",IFERROR(MAX(IF((ROW(مسودة!$C$140:$C$169)=SMALL(IF((ROW(مسودة!$C$140:$C$169)*(مسودة!$C$140:$C$169=$C$171)),ROW(مسودة!$C$140:$C$169)),ROW()-ROW(G172)+1)),مسودة!G141:'مسودة'!G$169)),0))</f>
        <v/>
      </c>
      <c r="H172" s="32" t="str">
        <f t="array" ref="H172">IF($C$171="","",IFERROR(MAX(IF((ROW(مسودة!$C$140:$C$169)=SMALL(IF((ROW(مسودة!$C$140:$C$169)*(مسودة!$C$140:$C$169=$C$171)),ROW(مسودة!$C$140:$C$169)),ROW()-ROW(H172)+1)),مسودة!H141:'مسودة'!H$169)),0))</f>
        <v/>
      </c>
      <c r="I172" s="32" t="str">
        <f t="array" ref="I172">IF($C$171="","",IFERROR(MAX(IF((ROW(مسودة!$C$140:$C$169)=SMALL(IF((ROW(مسودة!$C$140:$C$169)*(مسودة!$C$140:$C$169=$C$171)),ROW(مسودة!$C$140:$C$169)),ROW()-ROW(I172)+1)),مسودة!I141:'مسودة'!I$169)),0))</f>
        <v/>
      </c>
      <c r="J172" s="32" t="str">
        <f t="array" ref="J172">IF($C$171="","",IFERROR(MAX(IF((ROW(مسودة!$C$140:$C$169)=SMALL(IF((ROW(مسودة!$C$140:$C$169)*(مسودة!$C$140:$C$169=$C$171)),ROW(مسودة!$C$140:$C$169)),ROW()-ROW(J172)+1)),مسودة!J141:'مسودة'!J$169)),0))</f>
        <v/>
      </c>
      <c r="K172" s="32" t="str">
        <f t="array" ref="K172">IF($C$171="","",IFERROR(MAX(IF((ROW(مسودة!$C$140:$C$169)=SMALL(IF((ROW(مسودة!$C$140:$C$169)*(مسودة!$C$140:$C$169=$C$171)),ROW(مسودة!$C$140:$C$169)),ROW()-ROW(K172)+1)),مسودة!K141:'مسودة'!K$169)),0))</f>
        <v/>
      </c>
      <c r="L172" s="32" t="str">
        <f t="array" ref="L172">IF($C$171="","",IFERROR(MAX(IF((ROW(مسودة!$C$140:$C$169)=SMALL(IF((ROW(مسودة!$C$140:$C$169)*(مسودة!$C$140:$C$169=$C$171)),ROW(مسودة!$C$140:$C$169)),ROW()-ROW(L172)+1)),مسودة!L141:'مسودة'!L$169)),0))</f>
        <v/>
      </c>
      <c r="M172" s="32" t="str">
        <f t="array" ref="M172">IF($C$171="","",IFERROR(MAX(IF((ROW(مسودة!$C$140:$C$169)=SMALL(IF((ROW(مسودة!$C$140:$C$169)*(مسودة!$C$140:$C$169=$C$171)),ROW(مسودة!$C$140:$C$169)),ROW()-ROW(M172)+1)),مسودة!M141:'مسودة'!M$169)),0))</f>
        <v/>
      </c>
      <c r="N172" s="32" t="str">
        <f t="array" ref="N172">IF($C$171="","",IFERROR(MAX(IF((ROW(مسودة!$C$140:$C$169)=SMALL(IF((ROW(مسودة!$C$140:$C$169)*(مسودة!$C$140:$C$169=$C$171)),ROW(مسودة!$C$140:$C$169)),ROW()-ROW(N172)+1)),مسودة!N141:'مسودة'!N$169)),0))</f>
        <v/>
      </c>
      <c r="O172" s="32" t="str">
        <f t="array" ref="O172">IF($C$171="","",IFERROR(MAX(IF((ROW(مسودة!$C$140:$C$169)=SMALL(IF((ROW(مسودة!$C$140:$C$169)*(مسودة!$C$140:$C$169=$C$171)),ROW(مسودة!$C$140:$C$169)),ROW()-ROW(O172)+1)),مسودة!O141:'مسودة'!O$169)),0))</f>
        <v/>
      </c>
      <c r="P172" s="32" t="str">
        <f t="array" ref="P172">IF($C$171="","",IFERROR(MAX(IF((ROW(مسودة!$C$140:$C$169)=SMALL(IF((ROW(مسودة!$C$140:$C$169)*(مسودة!$C$140:$C$169=$C$171)),ROW(مسودة!$C$140:$C$169)),ROW()-ROW(P172)+1)),مسودة!P141:'مسودة'!P$169)),0))</f>
        <v/>
      </c>
      <c r="Q172" s="32" t="str">
        <f t="array" ref="Q172">IF($C$171="","",IFERROR(MAX(IF((ROW(مسودة!$C$140:$C$169)=SMALL(IF((ROW(مسودة!$C$140:$C$169)*(مسودة!$C$140:$C$169=$C$171)),ROW(مسودة!$C$140:$C$169)),ROW()-ROW(Q172)+1)),مسودة!Q141:'مسودة'!Q$169)),0))</f>
        <v/>
      </c>
      <c r="R172" s="32" t="str">
        <f t="array" ref="R172">IF($C$171="","",IFERROR(MAX(IF((ROW(مسودة!$C$140:$C$169)=SMALL(IF((ROW(مسودة!$C$140:$C$169)*(مسودة!$C$140:$C$169=$C$171)),ROW(مسودة!$C$140:$C$169)),ROW()-ROW(R172)+1)),مسودة!R141:'مسودة'!R$169)),0))</f>
        <v/>
      </c>
      <c r="S172" s="32" t="str">
        <f t="array" ref="S172">IF($C$171="","",IFERROR(MAX(IF((ROW(مسودة!$C$140:$C$169)=SMALL(IF((ROW(مسودة!$C$140:$C$169)*(مسودة!$C$140:$C$169=$C$171)),ROW(مسودة!$C$140:$C$169)),ROW()-ROW(S172)+1)),مسودة!S141:'مسودة'!S$169)),0))</f>
        <v/>
      </c>
      <c r="T172" s="32" t="str">
        <f t="array" ref="T172">IF($C$171="","",IFERROR(MAX(IF((ROW(مسودة!$C$140:$C$169)=SMALL(IF((ROW(مسودة!$C$140:$C$169)*(مسودة!$C$140:$C$169=$C$171)),ROW(مسودة!$C$140:$C$169)),ROW()-ROW(T172)+1)),مسودة!T141:'مسودة'!T$169)),0))</f>
        <v/>
      </c>
      <c r="U172" s="32" t="str">
        <f t="array" ref="U172">IF($C$171="","",IFERROR(MAX(IF((ROW(مسودة!$C$140:$C$169)=SMALL(IF((ROW(مسودة!$C$140:$C$169)*(مسودة!$C$140:$C$169=$C$171)),ROW(مسودة!$C$140:$C$169)),ROW()-ROW(U172)+1)),مسودة!U141:'مسودة'!U$169)),0))</f>
        <v/>
      </c>
      <c r="V172" s="32" t="str">
        <f t="array" ref="V172">IF($C$171="","",IFERROR(MAX(IF((ROW(مسودة!$C$140:$C$169)=SMALL(IF((ROW(مسودة!$C$140:$C$169)*(مسودة!$C$140:$C$169=$C$171)),ROW(مسودة!$C$140:$C$169)),ROW()-ROW(V172)+1)),مسودة!V141:'مسودة'!V$169)),0))</f>
        <v/>
      </c>
      <c r="W172" s="32" t="str">
        <f t="array" ref="W172">IF($C$171="","",IFERROR(MAX(IF((ROW(مسودة!$C$140:$C$169)=SMALL(IF((ROW(مسودة!$C$140:$C$169)*(مسودة!$C$140:$C$169=$C$171)),ROW(مسودة!$C$140:$C$169)),ROW()-ROW(W172)+1)),مسودة!W141:'مسودة'!W$169)),0))</f>
        <v/>
      </c>
      <c r="X172" s="32" t="str">
        <f t="array" ref="X172">IF($C$171="","",IFERROR(MAX(IF((ROW(مسودة!$C$140:$C$169)=SMALL(IF((ROW(مسودة!$C$140:$C$169)*(مسودة!$C$140:$C$169=$C$171)),ROW(مسودة!$C$140:$C$169)),ROW()-ROW(X172)+1)),مسودة!X141:'مسودة'!X$169)),0))</f>
        <v/>
      </c>
      <c r="Y172" s="32" t="str">
        <f t="array" ref="Y172">IF($C$171="","",IFERROR(MAX(IF((ROW(مسودة!$C$140:$C$169)=SMALL(IF((ROW(مسودة!$C$140:$C$169)*(مسودة!$C$140:$C$169=$C$171)),ROW(مسودة!$C$140:$C$169)),ROW()-ROW(Y172)+1)),مسودة!Y141:'مسودة'!Y$169)),0))</f>
        <v/>
      </c>
      <c r="Z172" s="32" t="str">
        <f t="array" ref="Z172">IF($C$171="","",IFERROR(MAX(IF((ROW(مسودة!$C$140:$C$169)=SMALL(IF((ROW(مسودة!$C$140:$C$169)*(مسودة!$C$140:$C$169=$C$171)),ROW(مسودة!$C$140:$C$169)),ROW()-ROW(Z172)+1)),مسودة!Z141:'مسودة'!Z$169)),0))</f>
        <v/>
      </c>
      <c r="AA172" s="32" t="str">
        <f t="array" ref="AA172">IF($C$171="","",IFERROR(MAX(IF((ROW(مسودة!$C$140:$C$169)=SMALL(IF((ROW(مسودة!$C$140:$C$169)*(مسودة!$C$140:$C$169=$C$171)),ROW(مسودة!$C$140:$C$169)),ROW()-ROW(AA172)+1)),مسودة!AA141:'مسودة'!AA$169)),0))</f>
        <v/>
      </c>
      <c r="AB172" s="32" t="str">
        <f t="array" ref="AB172">IF($C$171="","",IFERROR(MAX(IF((ROW(مسودة!$C$140:$C$169)=SMALL(IF((ROW(مسودة!$C$140:$C$169)*(مسودة!$C$140:$C$169=$C$171)),ROW(مسودة!$C$140:$C$169)),ROW()-ROW(AB172)+1)),مسودة!AB141:'مسودة'!AB$169)),0))</f>
        <v/>
      </c>
      <c r="AC172" s="32" t="str">
        <f t="array" ref="AC172">IF($C$171="","",IFERROR(MAX(IF((ROW(مسودة!$C$140:$C$169)=SMALL(IF((ROW(مسودة!$C$140:$C$169)*(مسودة!$C$140:$C$169=$C$171)),ROW(مسودة!$C$140:$C$169)),ROW()-ROW(AC172)+1)),مسودة!AC141:'مسودة'!AC$169)),0))</f>
        <v/>
      </c>
      <c r="AD172" s="32" t="str">
        <f t="array" ref="AD172">IF($C$171="","",IFERROR(MAX(IF((ROW(مسودة!$C$140:$C$169)=SMALL(IF((ROW(مسودة!$C$140:$C$169)*(مسودة!$C$140:$C$169=$C$171)),ROW(مسودة!$C$140:$C$169)),ROW()-ROW(AD172)+1)),مسودة!AD141:'مسودة'!AD$169)),0))</f>
        <v/>
      </c>
      <c r="AE172" s="32" t="str">
        <f t="array" ref="AE172">IF($C$171="","",IFERROR(MAX(IF((ROW(مسودة!$C$140:$C$169)=SMALL(IF((ROW(مسودة!$C$140:$C$169)*(مسودة!$C$140:$C$169=$C$171)),ROW(مسودة!$C$140:$C$169)),ROW()-ROW(AE172)+1)),مسودة!AE141:'مسودة'!AE$169)),0))</f>
        <v/>
      </c>
      <c r="AF172" s="32" t="str">
        <f t="array" ref="AF172">IF($C$171="","",IFERROR(MAX(IF((ROW(مسودة!$C$140:$C$169)=SMALL(IF((ROW(مسودة!$C$140:$C$169)*(مسودة!$C$140:$C$169=$C$171)),ROW(مسودة!$C$140:$C$169)),ROW()-ROW(AF172)+1)),مسودة!AF141:'مسودة'!AF$169)),0))</f>
        <v/>
      </c>
      <c r="AG172" s="32" t="str">
        <f t="array" ref="AG172">IF($C$171="","",IFERROR(MAX(IF((ROW(مسودة!$C$140:$C$169)=SMALL(IF((ROW(مسودة!$C$140:$C$169)*(مسودة!$C$140:$C$169=$C$171)),ROW(مسودة!$C$140:$C$169)),ROW()-ROW(AG172)+1)),مسودة!AG141:'مسودة'!AG$169)),0))</f>
        <v/>
      </c>
      <c r="AH172" s="32" t="str">
        <f t="array" ref="AH172">IF($C$171="","",IFERROR(MAX(IF((ROW(مسودة!$C$140:$C$169)=SMALL(IF((ROW(مسودة!$C$140:$C$169)*(مسودة!$C$140:$C$169=$C$171)),ROW(مسودة!$C$140:$C$169)),ROW()-ROW(AH172)+1)),مسودة!AH141:'مسودة'!AH$169)),0))</f>
        <v/>
      </c>
      <c r="AI172" s="32" t="str">
        <f t="array" ref="AI172">IF($C$171="","",IFERROR(MAX(IF((ROW(مسودة!$C$140:$C$169)=SMALL(IF((ROW(مسودة!$C$140:$C$169)*(مسودة!$C$140:$C$169=$C$171)),ROW(مسودة!$C$140:$C$169)),ROW()-ROW(AI172)+1)),مسودة!AI141:'مسودة'!AI$169)),0))</f>
        <v/>
      </c>
      <c r="AJ172" s="32" t="str">
        <f t="array" ref="AJ172">IF($C$171="","",IFERROR(MAX(IF((ROW(مسودة!$C$140:$C$169)=SMALL(IF((ROW(مسودة!$C$140:$C$169)*(مسودة!$C$140:$C$169=$C$171)),ROW(مسودة!$C$140:$C$169)),ROW()-ROW(AJ172)+1)),مسودة!AJ141:'مسودة'!AJ$169)),0))</f>
        <v/>
      </c>
      <c r="AK172" s="32" t="str">
        <f t="array" ref="AK172">IF($C$171="","",IFERROR(MAX(IF((ROW(مسودة!$C$140:$C$169)=SMALL(IF((ROW(مسودة!$C$140:$C$169)*(مسودة!$C$140:$C$169=$C$171)),ROW(مسودة!$C$140:$C$169)),ROW()-ROW(AK172)+1)),مسودة!AK141:'مسودة'!AK$169)),0))</f>
        <v/>
      </c>
      <c r="AL172" s="32" t="str">
        <f t="array" ref="AL172">IF($C$171="","",IFERROR(MAX(IF((ROW(مسودة!$C$140:$C$169)=SMALL(IF((ROW(مسودة!$C$140:$C$169)*(مسودة!$C$140:$C$169=$C$171)),ROW(مسودة!$C$140:$C$169)),ROW()-ROW(AL172)+1)),مسودة!AL141:'مسودة'!AL$169)),0))</f>
        <v/>
      </c>
      <c r="AM172" s="32" t="str">
        <f t="array" ref="AM172">IF($C$171="","",IFERROR(MAX(IF((ROW(مسودة!$C$140:$C$169)=SMALL(IF((ROW(مسودة!$C$140:$C$169)*(مسودة!$C$140:$C$169=$C$171)),ROW(مسودة!$C$140:$C$169)),ROW()-ROW(AM172)+1)),مسودة!AM141:'مسودة'!AM$169)),0))</f>
        <v/>
      </c>
      <c r="AN172" s="46"/>
      <c r="AO172" s="46"/>
      <c r="AP172" s="48"/>
      <c r="AQ172" s="41"/>
      <c r="AR172" s="41"/>
      <c r="AS172" s="41"/>
      <c r="AT172" s="41"/>
      <c r="AU172" s="96"/>
    </row>
    <row r="173" spans="2:47" ht="28.5" customHeight="1" thickBot="1">
      <c r="B173" s="40"/>
      <c r="C173" s="85"/>
      <c r="D173" s="43"/>
      <c r="E173" s="43"/>
      <c r="F173" s="14" t="s">
        <v>32</v>
      </c>
      <c r="G173" s="32" t="str">
        <f t="array" ref="G173">IF($C$171="","",IFERROR(MAX(IF((ROW(مسودة!$C$140:$C$169)=SMALL(IF((ROW(مسودة!$C$140:$C$169)*(مسودة!$C$140:$C$169=$C$171)),ROW(مسودة!$C$140:$C$169)),ROW()-ROW(G173)+1)),مسودة!G142:'مسودة'!G$169)),0))</f>
        <v/>
      </c>
      <c r="H173" s="32" t="str">
        <f t="array" ref="H173">IF($C$171="","",IFERROR(MAX(IF((ROW(مسودة!$C$140:$C$169)=SMALL(IF((ROW(مسودة!$C$140:$C$169)*(مسودة!$C$140:$C$169=$C$171)),ROW(مسودة!$C$140:$C$169)),ROW()-ROW(H173)+1)),مسودة!H142:'مسودة'!H$169)),0))</f>
        <v/>
      </c>
      <c r="I173" s="32" t="str">
        <f t="array" ref="I173">IF($C$171="","",IFERROR(MAX(IF((ROW(مسودة!$C$140:$C$169)=SMALL(IF((ROW(مسودة!$C$140:$C$169)*(مسودة!$C$140:$C$169=$C$171)),ROW(مسودة!$C$140:$C$169)),ROW()-ROW(I173)+1)),مسودة!I142:'مسودة'!I$169)),0))</f>
        <v/>
      </c>
      <c r="J173" s="32" t="str">
        <f t="array" ref="J173">IF($C$171="","",IFERROR(MAX(IF((ROW(مسودة!$C$140:$C$169)=SMALL(IF((ROW(مسودة!$C$140:$C$169)*(مسودة!$C$140:$C$169=$C$171)),ROW(مسودة!$C$140:$C$169)),ROW()-ROW(J173)+1)),مسودة!J142:'مسودة'!J$169)),0))</f>
        <v/>
      </c>
      <c r="K173" s="32" t="str">
        <f t="array" ref="K173">IF($C$171="","",IFERROR(MAX(IF((ROW(مسودة!$C$140:$C$169)=SMALL(IF((ROW(مسودة!$C$140:$C$169)*(مسودة!$C$140:$C$169=$C$171)),ROW(مسودة!$C$140:$C$169)),ROW()-ROW(K173)+1)),مسودة!K142:'مسودة'!K$169)),0))</f>
        <v/>
      </c>
      <c r="L173" s="32" t="str">
        <f t="array" ref="L173">IF($C$171="","",IFERROR(MAX(IF((ROW(مسودة!$C$140:$C$169)=SMALL(IF((ROW(مسودة!$C$140:$C$169)*(مسودة!$C$140:$C$169=$C$171)),ROW(مسودة!$C$140:$C$169)),ROW()-ROW(L173)+1)),مسودة!L142:'مسودة'!L$169)),0))</f>
        <v/>
      </c>
      <c r="M173" s="32" t="str">
        <f t="array" ref="M173">IF($C$171="","",IFERROR(MAX(IF((ROW(مسودة!$C$140:$C$169)=SMALL(IF((ROW(مسودة!$C$140:$C$169)*(مسودة!$C$140:$C$169=$C$171)),ROW(مسودة!$C$140:$C$169)),ROW()-ROW(M173)+1)),مسودة!M142:'مسودة'!M$169)),0))</f>
        <v/>
      </c>
      <c r="N173" s="32" t="str">
        <f t="array" ref="N173">IF($C$171="","",IFERROR(MAX(IF((ROW(مسودة!$C$140:$C$169)=SMALL(IF((ROW(مسودة!$C$140:$C$169)*(مسودة!$C$140:$C$169=$C$171)),ROW(مسودة!$C$140:$C$169)),ROW()-ROW(N173)+1)),مسودة!N142:'مسودة'!N$169)),0))</f>
        <v/>
      </c>
      <c r="O173" s="32" t="str">
        <f t="array" ref="O173">IF($C$171="","",IFERROR(MAX(IF((ROW(مسودة!$C$140:$C$169)=SMALL(IF((ROW(مسودة!$C$140:$C$169)*(مسودة!$C$140:$C$169=$C$171)),ROW(مسودة!$C$140:$C$169)),ROW()-ROW(O173)+1)),مسودة!O142:'مسودة'!O$169)),0))</f>
        <v/>
      </c>
      <c r="P173" s="32" t="str">
        <f t="array" ref="P173">IF($C$171="","",IFERROR(MAX(IF((ROW(مسودة!$C$140:$C$169)=SMALL(IF((ROW(مسودة!$C$140:$C$169)*(مسودة!$C$140:$C$169=$C$171)),ROW(مسودة!$C$140:$C$169)),ROW()-ROW(P173)+1)),مسودة!P142:'مسودة'!P$169)),0))</f>
        <v/>
      </c>
      <c r="Q173" s="32" t="str">
        <f t="array" ref="Q173">IF($C$171="","",IFERROR(MAX(IF((ROW(مسودة!$C$140:$C$169)=SMALL(IF((ROW(مسودة!$C$140:$C$169)*(مسودة!$C$140:$C$169=$C$171)),ROW(مسودة!$C$140:$C$169)),ROW()-ROW(Q173)+1)),مسودة!Q142:'مسودة'!Q$169)),0))</f>
        <v/>
      </c>
      <c r="R173" s="32" t="str">
        <f t="array" ref="R173">IF($C$171="","",IFERROR(MAX(IF((ROW(مسودة!$C$140:$C$169)=SMALL(IF((ROW(مسودة!$C$140:$C$169)*(مسودة!$C$140:$C$169=$C$171)),ROW(مسودة!$C$140:$C$169)),ROW()-ROW(R173)+1)),مسودة!R142:'مسودة'!R$169)),0))</f>
        <v/>
      </c>
      <c r="S173" s="32" t="str">
        <f t="array" ref="S173">IF($C$171="","",IFERROR(MAX(IF((ROW(مسودة!$C$140:$C$169)=SMALL(IF((ROW(مسودة!$C$140:$C$169)*(مسودة!$C$140:$C$169=$C$171)),ROW(مسودة!$C$140:$C$169)),ROW()-ROW(S173)+1)),مسودة!S142:'مسودة'!S$169)),0))</f>
        <v/>
      </c>
      <c r="T173" s="32" t="str">
        <f t="array" ref="T173">IF($C$171="","",IFERROR(MAX(IF((ROW(مسودة!$C$140:$C$169)=SMALL(IF((ROW(مسودة!$C$140:$C$169)*(مسودة!$C$140:$C$169=$C$171)),ROW(مسودة!$C$140:$C$169)),ROW()-ROW(T173)+1)),مسودة!T142:'مسودة'!T$169)),0))</f>
        <v/>
      </c>
      <c r="U173" s="32" t="str">
        <f t="array" ref="U173">IF($C$171="","",IFERROR(MAX(IF((ROW(مسودة!$C$140:$C$169)=SMALL(IF((ROW(مسودة!$C$140:$C$169)*(مسودة!$C$140:$C$169=$C$171)),ROW(مسودة!$C$140:$C$169)),ROW()-ROW(U173)+1)),مسودة!U142:'مسودة'!U$169)),0))</f>
        <v/>
      </c>
      <c r="V173" s="32" t="str">
        <f t="array" ref="V173">IF($C$171="","",IFERROR(MAX(IF((ROW(مسودة!$C$140:$C$169)=SMALL(IF((ROW(مسودة!$C$140:$C$169)*(مسودة!$C$140:$C$169=$C$171)),ROW(مسودة!$C$140:$C$169)),ROW()-ROW(V173)+1)),مسودة!V142:'مسودة'!V$169)),0))</f>
        <v/>
      </c>
      <c r="W173" s="32" t="str">
        <f t="array" ref="W173">IF($C$171="","",IFERROR(MAX(IF((ROW(مسودة!$C$140:$C$169)=SMALL(IF((ROW(مسودة!$C$140:$C$169)*(مسودة!$C$140:$C$169=$C$171)),ROW(مسودة!$C$140:$C$169)),ROW()-ROW(W173)+1)),مسودة!W142:'مسودة'!W$169)),0))</f>
        <v/>
      </c>
      <c r="X173" s="32" t="str">
        <f t="array" ref="X173">IF($C$171="","",IFERROR(MAX(IF((ROW(مسودة!$C$140:$C$169)=SMALL(IF((ROW(مسودة!$C$140:$C$169)*(مسودة!$C$140:$C$169=$C$171)),ROW(مسودة!$C$140:$C$169)),ROW()-ROW(X173)+1)),مسودة!X142:'مسودة'!X$169)),0))</f>
        <v/>
      </c>
      <c r="Y173" s="32" t="str">
        <f t="array" ref="Y173">IF($C$171="","",IFERROR(MAX(IF((ROW(مسودة!$C$140:$C$169)=SMALL(IF((ROW(مسودة!$C$140:$C$169)*(مسودة!$C$140:$C$169=$C$171)),ROW(مسودة!$C$140:$C$169)),ROW()-ROW(Y173)+1)),مسودة!Y142:'مسودة'!Y$169)),0))</f>
        <v/>
      </c>
      <c r="Z173" s="32" t="str">
        <f t="array" ref="Z173">IF($C$171="","",IFERROR(MAX(IF((ROW(مسودة!$C$140:$C$169)=SMALL(IF((ROW(مسودة!$C$140:$C$169)*(مسودة!$C$140:$C$169=$C$171)),ROW(مسودة!$C$140:$C$169)),ROW()-ROW(Z173)+1)),مسودة!Z142:'مسودة'!Z$169)),0))</f>
        <v/>
      </c>
      <c r="AA173" s="32" t="str">
        <f t="array" ref="AA173">IF($C$171="","",IFERROR(MAX(IF((ROW(مسودة!$C$140:$C$169)=SMALL(IF((ROW(مسودة!$C$140:$C$169)*(مسودة!$C$140:$C$169=$C$171)),ROW(مسودة!$C$140:$C$169)),ROW()-ROW(AA173)+1)),مسودة!AA142:'مسودة'!AA$169)),0))</f>
        <v/>
      </c>
      <c r="AB173" s="32" t="str">
        <f t="array" ref="AB173">IF($C$171="","",IFERROR(MAX(IF((ROW(مسودة!$C$140:$C$169)=SMALL(IF((ROW(مسودة!$C$140:$C$169)*(مسودة!$C$140:$C$169=$C$171)),ROW(مسودة!$C$140:$C$169)),ROW()-ROW(AB173)+1)),مسودة!AB142:'مسودة'!AB$169)),0))</f>
        <v/>
      </c>
      <c r="AC173" s="32" t="str">
        <f t="array" ref="AC173">IF($C$171="","",IFERROR(MAX(IF((ROW(مسودة!$C$140:$C$169)=SMALL(IF((ROW(مسودة!$C$140:$C$169)*(مسودة!$C$140:$C$169=$C$171)),ROW(مسودة!$C$140:$C$169)),ROW()-ROW(AC173)+1)),مسودة!AC142:'مسودة'!AC$169)),0))</f>
        <v/>
      </c>
      <c r="AD173" s="32" t="str">
        <f t="array" ref="AD173">IF($C$171="","",IFERROR(MAX(IF((ROW(مسودة!$C$140:$C$169)=SMALL(IF((ROW(مسودة!$C$140:$C$169)*(مسودة!$C$140:$C$169=$C$171)),ROW(مسودة!$C$140:$C$169)),ROW()-ROW(AD173)+1)),مسودة!AD142:'مسودة'!AD$169)),0))</f>
        <v/>
      </c>
      <c r="AE173" s="32" t="str">
        <f t="array" ref="AE173">IF($C$171="","",IFERROR(MAX(IF((ROW(مسودة!$C$140:$C$169)=SMALL(IF((ROW(مسودة!$C$140:$C$169)*(مسودة!$C$140:$C$169=$C$171)),ROW(مسودة!$C$140:$C$169)),ROW()-ROW(AE173)+1)),مسودة!AE142:'مسودة'!AE$169)),0))</f>
        <v/>
      </c>
      <c r="AF173" s="32" t="str">
        <f t="array" ref="AF173">IF($C$171="","",IFERROR(MAX(IF((ROW(مسودة!$C$140:$C$169)=SMALL(IF((ROW(مسودة!$C$140:$C$169)*(مسودة!$C$140:$C$169=$C$171)),ROW(مسودة!$C$140:$C$169)),ROW()-ROW(AF173)+1)),مسودة!AF142:'مسودة'!AF$169)),0))</f>
        <v/>
      </c>
      <c r="AG173" s="32" t="str">
        <f t="array" ref="AG173">IF($C$171="","",IFERROR(MAX(IF((ROW(مسودة!$C$140:$C$169)=SMALL(IF((ROW(مسودة!$C$140:$C$169)*(مسودة!$C$140:$C$169=$C$171)),ROW(مسودة!$C$140:$C$169)),ROW()-ROW(AG173)+1)),مسودة!AG142:'مسودة'!AG$169)),0))</f>
        <v/>
      </c>
      <c r="AH173" s="32" t="str">
        <f t="array" ref="AH173">IF($C$171="","",IFERROR(MAX(IF((ROW(مسودة!$C$140:$C$169)=SMALL(IF((ROW(مسودة!$C$140:$C$169)*(مسودة!$C$140:$C$169=$C$171)),ROW(مسودة!$C$140:$C$169)),ROW()-ROW(AH173)+1)),مسودة!AH142:'مسودة'!AH$169)),0))</f>
        <v/>
      </c>
      <c r="AI173" s="32" t="str">
        <f t="array" ref="AI173">IF($C$171="","",IFERROR(MAX(IF((ROW(مسودة!$C$140:$C$169)=SMALL(IF((ROW(مسودة!$C$140:$C$169)*(مسودة!$C$140:$C$169=$C$171)),ROW(مسودة!$C$140:$C$169)),ROW()-ROW(AI173)+1)),مسودة!AI142:'مسودة'!AI$169)),0))</f>
        <v/>
      </c>
      <c r="AJ173" s="32" t="str">
        <f t="array" ref="AJ173">IF($C$171="","",IFERROR(MAX(IF((ROW(مسودة!$C$140:$C$169)=SMALL(IF((ROW(مسودة!$C$140:$C$169)*(مسودة!$C$140:$C$169=$C$171)),ROW(مسودة!$C$140:$C$169)),ROW()-ROW(AJ173)+1)),مسودة!AJ142:'مسودة'!AJ$169)),0))</f>
        <v/>
      </c>
      <c r="AK173" s="32" t="str">
        <f t="array" ref="AK173">IF($C$171="","",IFERROR(MAX(IF((ROW(مسودة!$C$140:$C$169)=SMALL(IF((ROW(مسودة!$C$140:$C$169)*(مسودة!$C$140:$C$169=$C$171)),ROW(مسودة!$C$140:$C$169)),ROW()-ROW(AK173)+1)),مسودة!AK142:'مسودة'!AK$169)),0))</f>
        <v/>
      </c>
      <c r="AL173" s="32" t="str">
        <f t="array" ref="AL173">IF($C$171="","",IFERROR(MAX(IF((ROW(مسودة!$C$140:$C$169)=SMALL(IF((ROW(مسودة!$C$140:$C$169)*(مسودة!$C$140:$C$169=$C$171)),ROW(مسودة!$C$140:$C$169)),ROW()-ROW(AL173)+1)),مسودة!AL142:'مسودة'!AL$169)),0))</f>
        <v/>
      </c>
      <c r="AM173" s="32" t="str">
        <f t="array" ref="AM173">IF($C$171="","",IFERROR(MAX(IF((ROW(مسودة!$C$140:$C$169)=SMALL(IF((ROW(مسودة!$C$140:$C$169)*(مسودة!$C$140:$C$169=$C$171)),ROW(مسودة!$C$140:$C$169)),ROW()-ROW(AM173)+1)),مسودة!AM142:'مسودة'!AM$169)),0))</f>
        <v/>
      </c>
      <c r="AN173" s="32" t="str">
        <f t="array" ref="AN173">IF($C$171="","",IFERROR(MAX(IF((ROW(مسودة!$C$140:$C$169)=SMALL(IF((ROW(مسودة!$C$140:$C$169)*(مسودة!$C$140:$C$169=$C$171)),ROW(مسودة!$C$140:$C$169)),ROW()-ROW(AN173)+1)),مسودة!AN142:AN$169)),0))</f>
        <v/>
      </c>
      <c r="AO173" s="32" t="str">
        <f t="array" ref="AO173">IF($C$171="","",IFERROR(MAX(IF((ROW(مسودة!$C$140:$C$169)=SMALL(IF((ROW(مسودة!$C$140:$C$169)*(مسودة!$C$140:$C$169=$C$171)),ROW(مسودة!$C$140:$C$169)),ROW()-ROW(AO173)+1)),مسودة!AO142:AO$169)),0))</f>
        <v/>
      </c>
      <c r="AP173" s="32" t="str">
        <f>IF(AO173&lt;50,"   ",IF(AO173&lt;65,"مقبول",IF(AO173&lt;75,"جيد",IF(AO173&lt;85,"جيدجداً",IF(AO173&lt;=100,"ممتاز","")))))</f>
        <v/>
      </c>
      <c r="AQ173" s="49"/>
      <c r="AR173" s="49"/>
      <c r="AS173" s="49"/>
      <c r="AT173" s="49"/>
      <c r="AU173" s="97"/>
    </row>
    <row r="178" spans="2:47" ht="26.25">
      <c r="C178" s="16"/>
      <c r="D178" s="17" t="s">
        <v>33</v>
      </c>
      <c r="E178" s="17"/>
      <c r="F178" s="17"/>
      <c r="G178" s="17"/>
      <c r="H178" s="17"/>
      <c r="I178" s="17"/>
      <c r="J178" s="16"/>
      <c r="K178" s="16"/>
      <c r="L178" s="16"/>
      <c r="M178" s="18" t="s">
        <v>34</v>
      </c>
      <c r="N178" s="18" t="s">
        <v>35</v>
      </c>
      <c r="O178" s="18"/>
      <c r="P178" s="18"/>
      <c r="Q178" s="18"/>
      <c r="R178" s="18"/>
      <c r="S178" s="18"/>
      <c r="T178" s="18"/>
      <c r="U178" s="18"/>
      <c r="V178" s="18"/>
      <c r="W178" s="19"/>
      <c r="X178" s="19"/>
      <c r="Y178" s="19"/>
    </row>
    <row r="179" spans="2:47" ht="26.25">
      <c r="C179" s="19"/>
      <c r="D179" s="20" t="s">
        <v>36</v>
      </c>
      <c r="E179" s="18" t="s">
        <v>37</v>
      </c>
      <c r="F179" s="18"/>
      <c r="G179" s="18"/>
      <c r="H179" s="18"/>
      <c r="I179" s="18"/>
      <c r="J179" s="19"/>
      <c r="K179" s="19"/>
      <c r="L179" s="19"/>
      <c r="M179" s="18" t="s">
        <v>34</v>
      </c>
      <c r="N179" s="18" t="s">
        <v>38</v>
      </c>
      <c r="O179" s="18"/>
      <c r="P179" s="18"/>
      <c r="Q179" s="18"/>
      <c r="R179" s="18"/>
      <c r="S179" s="18"/>
      <c r="T179" s="18"/>
      <c r="U179" s="18"/>
      <c r="V179" s="18"/>
      <c r="W179" s="19"/>
      <c r="X179" s="19"/>
      <c r="Y179" s="19"/>
    </row>
    <row r="182" spans="2:47" ht="60">
      <c r="B182" s="88"/>
      <c r="C182" s="88"/>
      <c r="D182" s="88"/>
      <c r="E182" s="88"/>
      <c r="F182" s="72" t="s">
        <v>0</v>
      </c>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1"/>
      <c r="AG182" s="1"/>
      <c r="AH182" s="1"/>
      <c r="AI182" s="1"/>
      <c r="AJ182" s="1"/>
      <c r="AK182" s="1"/>
      <c r="AL182" s="1"/>
      <c r="AM182" s="1"/>
      <c r="AN182" s="1"/>
      <c r="AO182" s="1"/>
      <c r="AP182" s="1"/>
      <c r="AQ182" s="1"/>
      <c r="AR182" s="1"/>
      <c r="AS182" s="1"/>
      <c r="AT182" s="2"/>
      <c r="AU182" s="2"/>
    </row>
    <row r="183" spans="2:47" ht="35.25">
      <c r="B183" s="4" t="s">
        <v>1</v>
      </c>
      <c r="C183" s="89"/>
      <c r="D183" s="89"/>
      <c r="E183" s="3"/>
      <c r="F183" s="3"/>
      <c r="G183" s="3"/>
      <c r="H183" s="2"/>
      <c r="I183" s="2"/>
      <c r="J183" s="2"/>
      <c r="K183" s="2"/>
      <c r="L183" s="2"/>
      <c r="M183" s="2"/>
      <c r="N183" s="2"/>
      <c r="O183" s="3"/>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6"/>
      <c r="AO183" s="6"/>
      <c r="AP183" s="1"/>
      <c r="AQ183" s="5"/>
      <c r="AR183" s="5"/>
      <c r="AS183" s="5"/>
      <c r="AT183" s="5"/>
      <c r="AU183" s="2"/>
    </row>
    <row r="184" spans="2:47" ht="15.75" thickBot="1">
      <c r="AR184" s="7"/>
    </row>
    <row r="185" spans="2:47" ht="36.75" customHeight="1" thickTop="1" thickBot="1">
      <c r="B185" s="73" t="s">
        <v>2</v>
      </c>
      <c r="C185" s="76" t="s">
        <v>3</v>
      </c>
      <c r="D185" s="79" t="s">
        <v>4</v>
      </c>
      <c r="E185" s="82" t="s">
        <v>5</v>
      </c>
      <c r="F185" s="24" t="s">
        <v>6</v>
      </c>
      <c r="G185" s="55" t="s">
        <v>7</v>
      </c>
      <c r="H185" s="56"/>
      <c r="I185" s="57"/>
      <c r="J185" s="55" t="s">
        <v>8</v>
      </c>
      <c r="K185" s="56"/>
      <c r="L185" s="57"/>
      <c r="M185" s="55" t="s">
        <v>9</v>
      </c>
      <c r="N185" s="56"/>
      <c r="O185" s="57"/>
      <c r="P185" s="55" t="s">
        <v>10</v>
      </c>
      <c r="Q185" s="56"/>
      <c r="R185" s="57"/>
      <c r="S185" s="55" t="s">
        <v>11</v>
      </c>
      <c r="T185" s="56"/>
      <c r="U185" s="57"/>
      <c r="V185" s="55" t="s">
        <v>12</v>
      </c>
      <c r="W185" s="56"/>
      <c r="X185" s="57"/>
      <c r="Y185" s="55" t="s">
        <v>13</v>
      </c>
      <c r="Z185" s="56"/>
      <c r="AA185" s="57"/>
      <c r="AB185" s="55" t="s">
        <v>14</v>
      </c>
      <c r="AC185" s="56"/>
      <c r="AD185" s="57"/>
      <c r="AE185" s="55" t="s">
        <v>15</v>
      </c>
      <c r="AF185" s="56"/>
      <c r="AG185" s="57"/>
      <c r="AH185" s="55" t="s">
        <v>16</v>
      </c>
      <c r="AI185" s="56"/>
      <c r="AJ185" s="57"/>
      <c r="AK185" s="55" t="s">
        <v>17</v>
      </c>
      <c r="AL185" s="56"/>
      <c r="AM185" s="57"/>
      <c r="AN185" s="58" t="s">
        <v>18</v>
      </c>
      <c r="AO185" s="58" t="s">
        <v>19</v>
      </c>
      <c r="AP185" s="58" t="s">
        <v>20</v>
      </c>
      <c r="AQ185" s="61" t="s">
        <v>21</v>
      </c>
      <c r="AR185" s="62"/>
      <c r="AS185" s="61" t="s">
        <v>22</v>
      </c>
      <c r="AT185" s="62"/>
      <c r="AU185" s="65" t="s">
        <v>23</v>
      </c>
    </row>
    <row r="186" spans="2:47" ht="187.5" customHeight="1" thickBot="1">
      <c r="B186" s="74"/>
      <c r="C186" s="77"/>
      <c r="D186" s="80"/>
      <c r="E186" s="83"/>
      <c r="F186" s="8" t="s">
        <v>24</v>
      </c>
      <c r="G186" s="8" t="s">
        <v>25</v>
      </c>
      <c r="H186" s="8" t="s">
        <v>26</v>
      </c>
      <c r="I186" s="8" t="s">
        <v>27</v>
      </c>
      <c r="J186" s="8" t="s">
        <v>25</v>
      </c>
      <c r="K186" s="8" t="s">
        <v>26</v>
      </c>
      <c r="L186" s="8" t="s">
        <v>27</v>
      </c>
      <c r="M186" s="8" t="s">
        <v>25</v>
      </c>
      <c r="N186" s="8" t="s">
        <v>26</v>
      </c>
      <c r="O186" s="8" t="s">
        <v>27</v>
      </c>
      <c r="P186" s="8" t="s">
        <v>25</v>
      </c>
      <c r="Q186" s="8" t="s">
        <v>26</v>
      </c>
      <c r="R186" s="8" t="s">
        <v>27</v>
      </c>
      <c r="S186" s="8" t="s">
        <v>25</v>
      </c>
      <c r="T186" s="8" t="s">
        <v>26</v>
      </c>
      <c r="U186" s="8" t="s">
        <v>27</v>
      </c>
      <c r="V186" s="8" t="s">
        <v>25</v>
      </c>
      <c r="W186" s="8" t="s">
        <v>26</v>
      </c>
      <c r="X186" s="8" t="s">
        <v>27</v>
      </c>
      <c r="Y186" s="8" t="s">
        <v>25</v>
      </c>
      <c r="Z186" s="8" t="s">
        <v>26</v>
      </c>
      <c r="AA186" s="8" t="s">
        <v>27</v>
      </c>
      <c r="AB186" s="8" t="s">
        <v>25</v>
      </c>
      <c r="AC186" s="8" t="s">
        <v>26</v>
      </c>
      <c r="AD186" s="8" t="s">
        <v>27</v>
      </c>
      <c r="AE186" s="8" t="s">
        <v>25</v>
      </c>
      <c r="AF186" s="8" t="s">
        <v>26</v>
      </c>
      <c r="AG186" s="8" t="s">
        <v>27</v>
      </c>
      <c r="AH186" s="8" t="s">
        <v>25</v>
      </c>
      <c r="AI186" s="8" t="s">
        <v>26</v>
      </c>
      <c r="AJ186" s="8" t="s">
        <v>27</v>
      </c>
      <c r="AK186" s="8" t="s">
        <v>25</v>
      </c>
      <c r="AL186" s="8" t="s">
        <v>26</v>
      </c>
      <c r="AM186" s="8" t="s">
        <v>27</v>
      </c>
      <c r="AN186" s="59"/>
      <c r="AO186" s="59"/>
      <c r="AP186" s="59"/>
      <c r="AQ186" s="63"/>
      <c r="AR186" s="64"/>
      <c r="AS186" s="63"/>
      <c r="AT186" s="64"/>
      <c r="AU186" s="66"/>
    </row>
    <row r="187" spans="2:47" ht="28.5" customHeight="1" thickBot="1">
      <c r="B187" s="74"/>
      <c r="C187" s="77"/>
      <c r="D187" s="80"/>
      <c r="E187" s="83"/>
      <c r="F187" s="25" t="s">
        <v>28</v>
      </c>
      <c r="G187" s="9">
        <v>30</v>
      </c>
      <c r="H187" s="9">
        <v>56</v>
      </c>
      <c r="I187" s="9">
        <v>100</v>
      </c>
      <c r="J187" s="9">
        <v>30</v>
      </c>
      <c r="K187" s="9">
        <v>56</v>
      </c>
      <c r="L187" s="9">
        <v>100</v>
      </c>
      <c r="M187" s="9">
        <v>30</v>
      </c>
      <c r="N187" s="9">
        <v>56</v>
      </c>
      <c r="O187" s="9">
        <v>100</v>
      </c>
      <c r="P187" s="9">
        <v>24</v>
      </c>
      <c r="Q187" s="9">
        <v>29</v>
      </c>
      <c r="R187" s="9">
        <v>60</v>
      </c>
      <c r="S187" s="9">
        <v>24</v>
      </c>
      <c r="T187" s="9">
        <v>29</v>
      </c>
      <c r="U187" s="9">
        <v>60</v>
      </c>
      <c r="V187" s="9">
        <v>24</v>
      </c>
      <c r="W187" s="9">
        <v>29</v>
      </c>
      <c r="X187" s="9">
        <v>60</v>
      </c>
      <c r="Y187" s="9">
        <v>12</v>
      </c>
      <c r="Z187" s="9">
        <v>22</v>
      </c>
      <c r="AA187" s="9">
        <v>40</v>
      </c>
      <c r="AB187" s="9">
        <v>16</v>
      </c>
      <c r="AC187" s="9">
        <v>19</v>
      </c>
      <c r="AD187" s="9">
        <v>40</v>
      </c>
      <c r="AE187" s="9">
        <v>12</v>
      </c>
      <c r="AF187" s="9">
        <v>22</v>
      </c>
      <c r="AG187" s="9">
        <v>40</v>
      </c>
      <c r="AH187" s="9">
        <v>12</v>
      </c>
      <c r="AI187" s="9">
        <v>22</v>
      </c>
      <c r="AJ187" s="9">
        <v>40</v>
      </c>
      <c r="AK187" s="9">
        <v>6</v>
      </c>
      <c r="AL187" s="9">
        <v>11</v>
      </c>
      <c r="AM187" s="9">
        <v>20</v>
      </c>
      <c r="AN187" s="59"/>
      <c r="AO187" s="59"/>
      <c r="AP187" s="59"/>
      <c r="AQ187" s="68" t="s">
        <v>20</v>
      </c>
      <c r="AR187" s="69"/>
      <c r="AS187" s="70" t="s">
        <v>20</v>
      </c>
      <c r="AT187" s="71"/>
      <c r="AU187" s="67"/>
    </row>
    <row r="188" spans="2:47" ht="28.5" customHeight="1" thickBot="1">
      <c r="B188" s="75"/>
      <c r="C188" s="78"/>
      <c r="D188" s="81"/>
      <c r="E188" s="84"/>
      <c r="F188" s="25" t="s">
        <v>29</v>
      </c>
      <c r="G188" s="9">
        <v>60</v>
      </c>
      <c r="H188" s="9">
        <v>140</v>
      </c>
      <c r="I188" s="9">
        <v>200</v>
      </c>
      <c r="J188" s="9">
        <v>60</v>
      </c>
      <c r="K188" s="9">
        <v>140</v>
      </c>
      <c r="L188" s="9">
        <v>200</v>
      </c>
      <c r="M188" s="9">
        <v>60</v>
      </c>
      <c r="N188" s="9">
        <v>140</v>
      </c>
      <c r="O188" s="9">
        <v>200</v>
      </c>
      <c r="P188" s="9">
        <v>48</v>
      </c>
      <c r="Q188" s="9">
        <v>72</v>
      </c>
      <c r="R188" s="9">
        <v>120</v>
      </c>
      <c r="S188" s="9">
        <v>48</v>
      </c>
      <c r="T188" s="9">
        <v>72</v>
      </c>
      <c r="U188" s="9">
        <v>120</v>
      </c>
      <c r="V188" s="9">
        <v>48</v>
      </c>
      <c r="W188" s="9">
        <v>72</v>
      </c>
      <c r="X188" s="9">
        <v>120</v>
      </c>
      <c r="Y188" s="9">
        <v>24</v>
      </c>
      <c r="Z188" s="9">
        <v>56</v>
      </c>
      <c r="AA188" s="9">
        <v>80</v>
      </c>
      <c r="AB188" s="9">
        <v>32</v>
      </c>
      <c r="AC188" s="9">
        <v>48</v>
      </c>
      <c r="AD188" s="9">
        <v>80</v>
      </c>
      <c r="AE188" s="9">
        <v>24</v>
      </c>
      <c r="AF188" s="9">
        <v>56</v>
      </c>
      <c r="AG188" s="9">
        <v>80</v>
      </c>
      <c r="AH188" s="9">
        <v>24</v>
      </c>
      <c r="AI188" s="9">
        <v>56</v>
      </c>
      <c r="AJ188" s="9">
        <v>80</v>
      </c>
      <c r="AK188" s="9">
        <v>12</v>
      </c>
      <c r="AL188" s="9">
        <v>28</v>
      </c>
      <c r="AM188" s="9">
        <v>40</v>
      </c>
      <c r="AN188" s="60"/>
      <c r="AO188" s="60"/>
      <c r="AP188" s="60"/>
      <c r="AQ188" s="70"/>
      <c r="AR188" s="71"/>
      <c r="AS188" s="70"/>
      <c r="AT188" s="71"/>
      <c r="AU188" s="67"/>
    </row>
    <row r="189" spans="2:47" ht="28.5" customHeight="1" thickBot="1">
      <c r="B189" s="40">
        <f>B171+1</f>
        <v>41</v>
      </c>
      <c r="C189" s="90">
        <f t="array" ref="C189">IF(ISERROR(INDEX(مسودة!$C$184:$AV$213,SMALL(IF((مسودة!$AU$184:$AU$213="راسب"),ROW(مسودة!$C$184:$AV$213)-MIN(ROW(مسودة!$C$184:$AV$213))+1,""),ROW(A1)),COLUMN(A1))),"",INDEX(مسودة!$C$184:$AV$213,SMALL(IF((مسودة!$AU$184:$AU$213="راسب"),ROW(مسودة!$C$184:$AV$213)-MIN(ROW(مسودة!$C$184:$AV$213))+1,""),ROW(A1)),COLUMN(A1)))</f>
        <v>650</v>
      </c>
      <c r="D189" s="87" t="str">
        <f>IF(C189&lt;&gt;"",VLOOKUP(C189,مسودة!$C$184:$D$213,2,0),"")</f>
        <v xml:space="preserve">بدر عبد السلام </v>
      </c>
      <c r="E189" s="87">
        <f>IF(C189&lt;&gt;"",VLOOKUP(C189,مسودة!$C$184:$E$213,3,0),"")</f>
        <v>252</v>
      </c>
      <c r="F189" s="11" t="s">
        <v>30</v>
      </c>
      <c r="G189" s="32">
        <f t="array" ref="G189">IF($C$189="","",IFERROR(MAX(IF((ROW(مسودة!$C$184:$C$213)=SMALL(IF((ROW(مسودة!$C$184:$C$213)*(مسودة!$C$184:$C$213=$C$189)),ROW(مسودة!$C$184:$C$213)),ROW()-ROW(G189)+1)),مسودة!G184:'مسودة'!G$213)),0))</f>
        <v>15</v>
      </c>
      <c r="H189" s="32">
        <f t="array" ref="H189">IF($C$189="","",IFERROR(MAX(IF((ROW(مسودة!$C$184:$C$213)=SMALL(IF((ROW(مسودة!$C$184:$C$213)*(مسودة!$C$184:$C$213=$C$189)),ROW(مسودة!$C$184:$C$213)),ROW()-ROW(H189)+1)),مسودة!H184:'مسودة'!H$213)),0))</f>
        <v>38</v>
      </c>
      <c r="I189" s="32">
        <f t="array" ref="I189">IF($C$189="","",IFERROR(MAX(IF((ROW(مسودة!$C$184:$C$213)=SMALL(IF((ROW(مسودة!$C$184:$C$213)*(مسودة!$C$184:$C$213=$C$189)),ROW(مسودة!$C$184:$C$213)),ROW()-ROW(I189)+1)),مسودة!I184:'مسودة'!I$213)),0))</f>
        <v>53</v>
      </c>
      <c r="J189" s="32">
        <f t="array" ref="J189">IF($C$189="","",IFERROR(MAX(IF((ROW(مسودة!$C$184:$C$213)=SMALL(IF((ROW(مسودة!$C$184:$C$213)*(مسودة!$C$184:$C$213=$C$189)),ROW(مسودة!$C$184:$C$213)),ROW()-ROW(J189)+1)),مسودة!J184:'مسودة'!J$213)),0))</f>
        <v>14</v>
      </c>
      <c r="K189" s="32">
        <f t="array" ref="K189">IF($C$189="","",IFERROR(MAX(IF((ROW(مسودة!$C$184:$C$213)=SMALL(IF((ROW(مسودة!$C$184:$C$213)*(مسودة!$C$184:$C$213=$C$189)),ROW(مسودة!$C$184:$C$213)),ROW()-ROW(K189)+1)),مسودة!K184:'مسودة'!K$213)),0))</f>
        <v>25</v>
      </c>
      <c r="L189" s="32">
        <f t="array" ref="L189">IF($C$189="","",IFERROR(MAX(IF((ROW(مسودة!$C$184:$C$213)=SMALL(IF((ROW(مسودة!$C$184:$C$213)*(مسودة!$C$184:$C$213=$C$189)),ROW(مسودة!$C$184:$C$213)),ROW()-ROW(L189)+1)),مسودة!L184:'مسودة'!L$213)),0))</f>
        <v>39</v>
      </c>
      <c r="M189" s="32">
        <f t="array" ref="M189">IF($C$189="","",IFERROR(MAX(IF((ROW(مسودة!$C$184:$C$213)=SMALL(IF((ROW(مسودة!$C$184:$C$213)*(مسودة!$C$184:$C$213=$C$189)),ROW(مسودة!$C$184:$C$213)),ROW()-ROW(M189)+1)),مسودة!M184:'مسودة'!M$213)),0))</f>
        <v>8</v>
      </c>
      <c r="N189" s="32">
        <f t="array" ref="N189">IF($C$189="","",IFERROR(MAX(IF((ROW(مسودة!$C$184:$C$213)=SMALL(IF((ROW(مسودة!$C$184:$C$213)*(مسودة!$C$184:$C$213=$C$189)),ROW(مسودة!$C$184:$C$213)),ROW()-ROW(N189)+1)),مسودة!N184:'مسودة'!N$213)),0))</f>
        <v>11</v>
      </c>
      <c r="O189" s="32">
        <f t="array" ref="O189">IF($C$189="","",IFERROR(MAX(IF((ROW(مسودة!$C$184:$C$213)=SMALL(IF((ROW(مسودة!$C$184:$C$213)*(مسودة!$C$184:$C$213=$C$189)),ROW(مسودة!$C$184:$C$213)),ROW()-ROW(O189)+1)),مسودة!O184:'مسودة'!O$213)),0))</f>
        <v>19</v>
      </c>
      <c r="P189" s="32">
        <f t="array" ref="P189">IF($C$189="","",IFERROR(MAX(IF((ROW(مسودة!$C$184:$C$213)=SMALL(IF((ROW(مسودة!$C$184:$C$213)*(مسودة!$C$184:$C$213=$C$189)),ROW(مسودة!$C$184:$C$213)),ROW()-ROW(P189)+1)),مسودة!P184:'مسودة'!P$213)),0))</f>
        <v>19</v>
      </c>
      <c r="Q189" s="32">
        <f t="array" ref="Q189">IF($C$189="","",IFERROR(MAX(IF((ROW(مسودة!$C$184:$C$213)=SMALL(IF((ROW(مسودة!$C$184:$C$213)*(مسودة!$C$184:$C$213=$C$189)),ROW(مسودة!$C$184:$C$213)),ROW()-ROW(Q189)+1)),مسودة!Q184:'مسودة'!Q$213)),0))</f>
        <v>18</v>
      </c>
      <c r="R189" s="32">
        <f t="array" ref="R189">IF($C$189="","",IFERROR(MAX(IF((ROW(مسودة!$C$184:$C$213)=SMALL(IF((ROW(مسودة!$C$184:$C$213)*(مسودة!$C$184:$C$213=$C$189)),ROW(مسودة!$C$184:$C$213)),ROW()-ROW(R189)+1)),مسودة!R184:'مسودة'!R$213)),0))</f>
        <v>37</v>
      </c>
      <c r="S189" s="32">
        <f t="array" ref="S189">IF($C$189="","",IFERROR(MAX(IF((ROW(مسودة!$C$184:$C$213)=SMALL(IF((ROW(مسودة!$C$184:$C$213)*(مسودة!$C$184:$C$213=$C$189)),ROW(مسودة!$C$184:$C$213)),ROW()-ROW(S189)+1)),مسودة!S184:'مسودة'!S$213)),0))</f>
        <v>17</v>
      </c>
      <c r="T189" s="32">
        <f t="array" ref="T189">IF($C$189="","",IFERROR(MAX(IF((ROW(مسودة!$C$184:$C$213)=SMALL(IF((ROW(مسودة!$C$184:$C$213)*(مسودة!$C$184:$C$213=$C$189)),ROW(مسودة!$C$184:$C$213)),ROW()-ROW(T189)+1)),مسودة!T184:'مسودة'!T$213)),0))</f>
        <v>10</v>
      </c>
      <c r="U189" s="32">
        <f t="array" ref="U189">IF($C$189="","",IFERROR(MAX(IF((ROW(مسودة!$C$184:$C$213)=SMALL(IF((ROW(مسودة!$C$184:$C$213)*(مسودة!$C$184:$C$213=$C$189)),ROW(مسودة!$C$184:$C$213)),ROW()-ROW(U189)+1)),مسودة!U184:'مسودة'!U$213)),0))</f>
        <v>27</v>
      </c>
      <c r="V189" s="32">
        <f t="array" ref="V189">IF($C$189="","",IFERROR(MAX(IF((ROW(مسودة!$C$184:$C$213)=SMALL(IF((ROW(مسودة!$C$184:$C$213)*(مسودة!$C$184:$C$213=$C$189)),ROW(مسودة!$C$184:$C$213)),ROW()-ROW(V189)+1)),مسودة!V184:'مسودة'!V$213)),0))</f>
        <v>14</v>
      </c>
      <c r="W189" s="32">
        <f t="array" ref="W189">IF($C$189="","",IFERROR(MAX(IF((ROW(مسودة!$C$184:$C$213)=SMALL(IF((ROW(مسودة!$C$184:$C$213)*(مسودة!$C$184:$C$213=$C$189)),ROW(مسودة!$C$184:$C$213)),ROW()-ROW(W189)+1)),مسودة!W184:'مسودة'!W$213)),0))</f>
        <v>12</v>
      </c>
      <c r="X189" s="32">
        <f t="array" ref="X189">IF($C$189="","",IFERROR(MAX(IF((ROW(مسودة!$C$184:$C$213)=SMALL(IF((ROW(مسودة!$C$184:$C$213)*(مسودة!$C$184:$C$213=$C$189)),ROW(مسودة!$C$184:$C$213)),ROW()-ROW(X189)+1)),مسودة!X184:'مسودة'!X$213)),0))</f>
        <v>26</v>
      </c>
      <c r="Y189" s="32">
        <f t="array" ref="Y189">IF($C$189="","",IFERROR(MAX(IF((ROW(مسودة!$C$184:$C$213)=SMALL(IF((ROW(مسودة!$C$184:$C$213)*(مسودة!$C$184:$C$213=$C$189)),ROW(مسودة!$C$184:$C$213)),ROW()-ROW(Y189)+1)),مسودة!Y184:'مسودة'!Y$213)),0))</f>
        <v>4</v>
      </c>
      <c r="Z189" s="32">
        <f t="array" ref="Z189">IF($C$189="","",IFERROR(MAX(IF((ROW(مسودة!$C$184:$C$213)=SMALL(IF((ROW(مسودة!$C$184:$C$213)*(مسودة!$C$184:$C$213=$C$189)),ROW(مسودة!$C$184:$C$213)),ROW()-ROW(Z189)+1)),مسودة!Z184:'مسودة'!Z$213)),0))</f>
        <v>18</v>
      </c>
      <c r="AA189" s="32">
        <f t="array" ref="AA189">IF($C$189="","",IFERROR(MAX(IF((ROW(مسودة!$C$184:$C$213)=SMALL(IF((ROW(مسودة!$C$184:$C$213)*(مسودة!$C$184:$C$213=$C$189)),ROW(مسودة!$C$184:$C$213)),ROW()-ROW(AA189)+1)),مسودة!AA184:'مسودة'!AA$213)),0))</f>
        <v>22</v>
      </c>
      <c r="AB189" s="32">
        <f t="array" ref="AB189">IF($C$189="","",IFERROR(MAX(IF((ROW(مسودة!$C$184:$C$213)=SMALL(IF((ROW(مسودة!$C$184:$C$213)*(مسودة!$C$184:$C$213=$C$189)),ROW(مسودة!$C$184:$C$213)),ROW()-ROW(AB189)+1)),مسودة!AB184:'مسودة'!AB$213)),0))</f>
        <v>12</v>
      </c>
      <c r="AC189" s="32">
        <f t="array" ref="AC189">IF($C$189="","",IFERROR(MAX(IF((ROW(مسودة!$C$184:$C$213)=SMALL(IF((ROW(مسودة!$C$184:$C$213)*(مسودة!$C$184:$C$213=$C$189)),ROW(مسودة!$C$184:$C$213)),ROW()-ROW(AC189)+1)),مسودة!AC184:'مسودة'!AC$213)),0))</f>
        <v>21</v>
      </c>
      <c r="AD189" s="32">
        <f t="array" ref="AD189">IF($C$189="","",IFERROR(MAX(IF((ROW(مسودة!$C$184:$C$213)=SMALL(IF((ROW(مسودة!$C$184:$C$213)*(مسودة!$C$184:$C$213=$C$189)),ROW(مسودة!$C$184:$C$213)),ROW()-ROW(AD189)+1)),مسودة!AD184:'مسودة'!AD$213)),0))</f>
        <v>33</v>
      </c>
      <c r="AE189" s="32">
        <f t="array" ref="AE189">IF($C$189="","",IFERROR(MAX(IF((ROW(مسودة!$C$184:$C$213)=SMALL(IF((ROW(مسودة!$C$184:$C$213)*(مسودة!$C$184:$C$213=$C$189)),ROW(مسودة!$C$184:$C$213)),ROW()-ROW(AE189)+1)),مسودة!AE184:'مسودة'!AE$213)),0))</f>
        <v>10</v>
      </c>
      <c r="AF189" s="32">
        <f t="array" ref="AF189">IF($C$189="","",IFERROR(MAX(IF((ROW(مسودة!$C$184:$C$213)=SMALL(IF((ROW(مسودة!$C$184:$C$213)*(مسودة!$C$184:$C$213=$C$189)),ROW(مسودة!$C$184:$C$213)),ROW()-ROW(AF189)+1)),مسودة!AF184:'مسودة'!AF$213)),0))</f>
        <v>25</v>
      </c>
      <c r="AG189" s="32">
        <f t="array" ref="AG189">IF($C$189="","",IFERROR(MAX(IF((ROW(مسودة!$C$184:$C$213)=SMALL(IF((ROW(مسودة!$C$184:$C$213)*(مسودة!$C$184:$C$213=$C$189)),ROW(مسودة!$C$184:$C$213)),ROW()-ROW(AG189)+1)),مسودة!AG184:'مسودة'!AG$213)),0))</f>
        <v>35</v>
      </c>
      <c r="AH189" s="32">
        <f t="array" ref="AH189">IF($C$189="","",IFERROR(MAX(IF((ROW(مسودة!$C$184:$C$213)=SMALL(IF((ROW(مسودة!$C$184:$C$213)*(مسودة!$C$184:$C$213=$C$189)),ROW(مسودة!$C$184:$C$213)),ROW()-ROW(AH189)+1)),مسودة!AH184:'مسودة'!AH$213)),0))</f>
        <v>5</v>
      </c>
      <c r="AI189" s="32">
        <f t="array" ref="AI189">IF($C$189="","",IFERROR(MAX(IF((ROW(مسودة!$C$184:$C$213)=SMALL(IF((ROW(مسودة!$C$184:$C$213)*(مسودة!$C$184:$C$213=$C$189)),ROW(مسودة!$C$184:$C$213)),ROW()-ROW(AI189)+1)),مسودة!AI184:'مسودة'!AI$213)),0))</f>
        <v>4</v>
      </c>
      <c r="AJ189" s="32">
        <f t="array" ref="AJ189">IF($C$189="","",IFERROR(MAX(IF((ROW(مسودة!$C$184:$C$213)=SMALL(IF((ROW(مسودة!$C$184:$C$213)*(مسودة!$C$184:$C$213=$C$189)),ROW(مسودة!$C$184:$C$213)),ROW()-ROW(AJ189)+1)),مسودة!AJ184:'مسودة'!AJ$213)),0))</f>
        <v>9</v>
      </c>
      <c r="AK189" s="32">
        <f t="array" ref="AK189">IF($C$189="","",IFERROR(MAX(IF((ROW(مسودة!$C$184:$C$213)=SMALL(IF((ROW(مسودة!$C$184:$C$213)*(مسودة!$C$184:$C$213=$C$189)),ROW(مسودة!$C$184:$C$213)),ROW()-ROW(AK189)+1)),مسودة!AK184:'مسودة'!AK$213)),0))</f>
        <v>3</v>
      </c>
      <c r="AL189" s="32">
        <f t="array" ref="AL189">IF($C$189="","",IFERROR(MAX(IF((ROW(مسودة!$C$184:$C$213)=SMALL(IF((ROW(مسودة!$C$184:$C$213)*(مسودة!$C$184:$C$213=$C$189)),ROW(مسودة!$C$184:$C$213)),ROW()-ROW(AL189)+1)),مسودة!AL184:'مسودة'!AL$213)),0))</f>
        <v>4</v>
      </c>
      <c r="AM189" s="32">
        <f t="array" ref="AM189">IF($C$189="","",IFERROR(MAX(IF((ROW(مسودة!$C$184:$C$213)=SMALL(IF((ROW(مسودة!$C$184:$C$213)*(مسودة!$C$184:$C$213=$C$189)),ROW(مسودة!$C$184:$C$213)),ROW()-ROW(AM189)+1)),مسودة!AM184:'مسودة'!AM$213)),0))</f>
        <v>7</v>
      </c>
      <c r="AN189" s="54"/>
      <c r="AO189" s="54"/>
      <c r="AP189" s="47"/>
      <c r="AQ189" s="41"/>
      <c r="AR189" s="41"/>
      <c r="AS189" s="41"/>
      <c r="AT189" s="41"/>
      <c r="AU189" s="95" t="str">
        <f>IFERROR(LOOKUP(2,1/((مسودة!$C$184:$C$213=C189)*(مسودة!$F$184:$F$213=F189)),مسودة!$AV$184:$AV$213),"")</f>
        <v>له دور ثانٍ في : إنجليزي، رياضيات،</v>
      </c>
    </row>
    <row r="190" spans="2:47" ht="28.5" customHeight="1" thickBot="1">
      <c r="B190" s="40"/>
      <c r="C190" s="91"/>
      <c r="D190" s="43"/>
      <c r="E190" s="43"/>
      <c r="F190" s="11" t="s">
        <v>31</v>
      </c>
      <c r="G190" s="32">
        <f t="array" ref="G190">IF($C$189="","",IFERROR(MAX(IF((ROW(مسودة!$C$184:$C$213)=SMALL(IF((ROW(مسودة!$C$184:$C$213)*(مسودة!$C$184:$C$213=$C$189)),ROW(مسودة!$C$184:$C$213)),ROW()-ROW(G190)+1)),مسودة!G185:'مسودة'!G$213)),0))</f>
        <v>15</v>
      </c>
      <c r="H190" s="32">
        <f t="array" ref="H190">IF($C$189="","",IFERROR(MAX(IF((ROW(مسودة!$C$184:$C$213)=SMALL(IF((ROW(مسودة!$C$184:$C$213)*(مسودة!$C$184:$C$213=$C$189)),ROW(مسودة!$C$184:$C$213)),ROW()-ROW(H190)+1)),مسودة!H185:'مسودة'!H$213)),0))</f>
        <v>49</v>
      </c>
      <c r="I190" s="32">
        <f t="array" ref="I190">IF($C$189="","",IFERROR(MAX(IF((ROW(مسودة!$C$184:$C$213)=SMALL(IF((ROW(مسودة!$C$184:$C$213)*(مسودة!$C$184:$C$213=$C$189)),ROW(مسودة!$C$184:$C$213)),ROW()-ROW(I190)+1)),مسودة!I185:'مسودة'!I$213)),0))</f>
        <v>64</v>
      </c>
      <c r="J190" s="32">
        <f t="array" ref="J190">IF($C$189="","",IFERROR(MAX(IF((ROW(مسودة!$C$184:$C$213)=SMALL(IF((ROW(مسودة!$C$184:$C$213)*(مسودة!$C$184:$C$213=$C$189)),ROW(مسودة!$C$184:$C$213)),ROW()-ROW(J190)+1)),مسودة!J185:'مسودة'!J$213)),0))</f>
        <v>22</v>
      </c>
      <c r="K190" s="32">
        <f t="array" ref="K190">IF($C$189="","",IFERROR(MAX(IF((ROW(مسودة!$C$184:$C$213)=SMALL(IF((ROW(مسودة!$C$184:$C$213)*(مسودة!$C$184:$C$213=$C$189)),ROW(مسودة!$C$184:$C$213)),ROW()-ROW(K190)+1)),مسودة!K185:'مسودة'!K$213)),0))</f>
        <v>20</v>
      </c>
      <c r="L190" s="32">
        <f t="array" ref="L190">IF($C$189="","",IFERROR(MAX(IF((ROW(مسودة!$C$184:$C$213)=SMALL(IF((ROW(مسودة!$C$184:$C$213)*(مسودة!$C$184:$C$213=$C$189)),ROW(مسودة!$C$184:$C$213)),ROW()-ROW(L190)+1)),مسودة!L185:'مسودة'!L$213)),0))</f>
        <v>42</v>
      </c>
      <c r="M190" s="32">
        <f t="array" ref="M190">IF($C$189="","",IFERROR(MAX(IF((ROW(مسودة!$C$184:$C$213)=SMALL(IF((ROW(مسودة!$C$184:$C$213)*(مسودة!$C$184:$C$213=$C$189)),ROW(مسودة!$C$184:$C$213)),ROW()-ROW(M190)+1)),مسودة!M185:'مسودة'!M$213)),0))</f>
        <v>8</v>
      </c>
      <c r="N190" s="32">
        <f t="array" ref="N190">IF($C$189="","",IFERROR(MAX(IF((ROW(مسودة!$C$184:$C$213)=SMALL(IF((ROW(مسودة!$C$184:$C$213)*(مسودة!$C$184:$C$213=$C$189)),ROW(مسودة!$C$184:$C$213)),ROW()-ROW(N190)+1)),مسودة!N185:'مسودة'!N$213)),0))</f>
        <v>8</v>
      </c>
      <c r="O190" s="32">
        <f t="array" ref="O190">IF($C$189="","",IFERROR(MAX(IF((ROW(مسودة!$C$184:$C$213)=SMALL(IF((ROW(مسودة!$C$184:$C$213)*(مسودة!$C$184:$C$213=$C$189)),ROW(مسودة!$C$184:$C$213)),ROW()-ROW(O190)+1)),مسودة!O185:'مسودة'!O$213)),0))</f>
        <v>16</v>
      </c>
      <c r="P190" s="32">
        <f t="array" ref="P190">IF($C$189="","",IFERROR(MAX(IF((ROW(مسودة!$C$184:$C$213)=SMALL(IF((ROW(مسودة!$C$184:$C$213)*(مسودة!$C$184:$C$213=$C$189)),ROW(مسودة!$C$184:$C$213)),ROW()-ROW(P190)+1)),مسودة!P185:'مسودة'!P$213)),0))</f>
        <v>12</v>
      </c>
      <c r="Q190" s="32">
        <f t="array" ref="Q190">IF($C$189="","",IFERROR(MAX(IF((ROW(مسودة!$C$184:$C$213)=SMALL(IF((ROW(مسودة!$C$184:$C$213)*(مسودة!$C$184:$C$213=$C$189)),ROW(مسودة!$C$184:$C$213)),ROW()-ROW(Q190)+1)),مسودة!Q185:'مسودة'!Q$213)),0))</f>
        <v>20</v>
      </c>
      <c r="R190" s="32">
        <f t="array" ref="R190">IF($C$189="","",IFERROR(MAX(IF((ROW(مسودة!$C$184:$C$213)=SMALL(IF((ROW(مسودة!$C$184:$C$213)*(مسودة!$C$184:$C$213=$C$189)),ROW(مسودة!$C$184:$C$213)),ROW()-ROW(R190)+1)),مسودة!R185:'مسودة'!R$213)),0))</f>
        <v>32</v>
      </c>
      <c r="S190" s="32">
        <f t="array" ref="S190">IF($C$189="","",IFERROR(MAX(IF((ROW(مسودة!$C$184:$C$213)=SMALL(IF((ROW(مسودة!$C$184:$C$213)*(مسودة!$C$184:$C$213=$C$189)),ROW(مسودة!$C$184:$C$213)),ROW()-ROW(S190)+1)),مسودة!S185:'مسودة'!S$213)),0))</f>
        <v>16</v>
      </c>
      <c r="T190" s="32">
        <f t="array" ref="T190">IF($C$189="","",IFERROR(MAX(IF((ROW(مسودة!$C$184:$C$213)=SMALL(IF((ROW(مسودة!$C$184:$C$213)*(مسودة!$C$184:$C$213=$C$189)),ROW(مسودة!$C$184:$C$213)),ROW()-ROW(T190)+1)),مسودة!T185:'مسودة'!T$213)),0))</f>
        <v>19</v>
      </c>
      <c r="U190" s="32">
        <f t="array" ref="U190">IF($C$189="","",IFERROR(MAX(IF((ROW(مسودة!$C$184:$C$213)=SMALL(IF((ROW(مسودة!$C$184:$C$213)*(مسودة!$C$184:$C$213=$C$189)),ROW(مسودة!$C$184:$C$213)),ROW()-ROW(U190)+1)),مسودة!U185:'مسودة'!U$213)),0))</f>
        <v>35</v>
      </c>
      <c r="V190" s="32">
        <f t="array" ref="V190">IF($C$189="","",IFERROR(MAX(IF((ROW(مسودة!$C$184:$C$213)=SMALL(IF((ROW(مسودة!$C$184:$C$213)*(مسودة!$C$184:$C$213=$C$189)),ROW(مسودة!$C$184:$C$213)),ROW()-ROW(V190)+1)),مسودة!V185:'مسودة'!V$213)),0))</f>
        <v>19</v>
      </c>
      <c r="W190" s="32">
        <f t="array" ref="W190">IF($C$189="","",IFERROR(MAX(IF((ROW(مسودة!$C$184:$C$213)=SMALL(IF((ROW(مسودة!$C$184:$C$213)*(مسودة!$C$184:$C$213=$C$189)),ROW(مسودة!$C$184:$C$213)),ROW()-ROW(W190)+1)),مسودة!W185:'مسودة'!W$213)),0))</f>
        <v>17</v>
      </c>
      <c r="X190" s="32">
        <f t="array" ref="X190">IF($C$189="","",IFERROR(MAX(IF((ROW(مسودة!$C$184:$C$213)=SMALL(IF((ROW(مسودة!$C$184:$C$213)*(مسودة!$C$184:$C$213=$C$189)),ROW(مسودة!$C$184:$C$213)),ROW()-ROW(X190)+1)),مسودة!X185:'مسودة'!X$213)),0))</f>
        <v>36</v>
      </c>
      <c r="Y190" s="32">
        <f t="array" ref="Y190">IF($C$189="","",IFERROR(MAX(IF((ROW(مسودة!$C$184:$C$213)=SMALL(IF((ROW(مسودة!$C$184:$C$213)*(مسودة!$C$184:$C$213=$C$189)),ROW(مسودة!$C$184:$C$213)),ROW()-ROW(Y190)+1)),مسودة!Y185:'مسودة'!Y$213)),0))</f>
        <v>3</v>
      </c>
      <c r="Z190" s="32">
        <f t="array" ref="Z190">IF($C$189="","",IFERROR(MAX(IF((ROW(مسودة!$C$184:$C$213)=SMALL(IF((ROW(مسودة!$C$184:$C$213)*(مسودة!$C$184:$C$213=$C$189)),ROW(مسودة!$C$184:$C$213)),ROW()-ROW(Z190)+1)),مسودة!Z185:'مسودة'!Z$213)),0))</f>
        <v>16</v>
      </c>
      <c r="AA190" s="32">
        <f t="array" ref="AA190">IF($C$189="","",IFERROR(MAX(IF((ROW(مسودة!$C$184:$C$213)=SMALL(IF((ROW(مسودة!$C$184:$C$213)*(مسودة!$C$184:$C$213=$C$189)),ROW(مسودة!$C$184:$C$213)),ROW()-ROW(AA190)+1)),مسودة!AA185:'مسودة'!AA$213)),0))</f>
        <v>19</v>
      </c>
      <c r="AB190" s="32">
        <f t="array" ref="AB190">IF($C$189="","",IFERROR(MAX(IF((ROW(مسودة!$C$184:$C$213)=SMALL(IF((ROW(مسودة!$C$184:$C$213)*(مسودة!$C$184:$C$213=$C$189)),ROW(مسودة!$C$184:$C$213)),ROW()-ROW(AB190)+1)),مسودة!AB185:'مسودة'!AB$213)),0))</f>
        <v>11</v>
      </c>
      <c r="AC190" s="32">
        <f t="array" ref="AC190">IF($C$189="","",IFERROR(MAX(IF((ROW(مسودة!$C$184:$C$213)=SMALL(IF((ROW(مسودة!$C$184:$C$213)*(مسودة!$C$184:$C$213=$C$189)),ROW(مسودة!$C$184:$C$213)),ROW()-ROW(AC190)+1)),مسودة!AC185:'مسودة'!AC$213)),0))</f>
        <v>13</v>
      </c>
      <c r="AD190" s="32">
        <f t="array" ref="AD190">IF($C$189="","",IFERROR(MAX(IF((ROW(مسودة!$C$184:$C$213)=SMALL(IF((ROW(مسودة!$C$184:$C$213)*(مسودة!$C$184:$C$213=$C$189)),ROW(مسودة!$C$184:$C$213)),ROW()-ROW(AD190)+1)),مسودة!AD185:'مسودة'!AD$213)),0))</f>
        <v>24</v>
      </c>
      <c r="AE190" s="32">
        <f t="array" ref="AE190">IF($C$189="","",IFERROR(MAX(IF((ROW(مسودة!$C$184:$C$213)=SMALL(IF((ROW(مسودة!$C$184:$C$213)*(مسودة!$C$184:$C$213=$C$189)),ROW(مسودة!$C$184:$C$213)),ROW()-ROW(AE190)+1)),مسودة!AE185:'مسودة'!AE$213)),0))</f>
        <v>11</v>
      </c>
      <c r="AF190" s="32">
        <f t="array" ref="AF190">IF($C$189="","",IFERROR(MAX(IF((ROW(مسودة!$C$184:$C$213)=SMALL(IF((ROW(مسودة!$C$184:$C$213)*(مسودة!$C$184:$C$213=$C$189)),ROW(مسودة!$C$184:$C$213)),ROW()-ROW(AF190)+1)),مسودة!AF185:'مسودة'!AF$213)),0))</f>
        <v>16</v>
      </c>
      <c r="AG190" s="32">
        <f t="array" ref="AG190">IF($C$189="","",IFERROR(MAX(IF((ROW(مسودة!$C$184:$C$213)=SMALL(IF((ROW(مسودة!$C$184:$C$213)*(مسودة!$C$184:$C$213=$C$189)),ROW(مسودة!$C$184:$C$213)),ROW()-ROW(AG190)+1)),مسودة!AG185:'مسودة'!AG$213)),0))</f>
        <v>27</v>
      </c>
      <c r="AH190" s="32">
        <f t="array" ref="AH190">IF($C$189="","",IFERROR(MAX(IF((ROW(مسودة!$C$184:$C$213)=SMALL(IF((ROW(مسودة!$C$184:$C$213)*(مسودة!$C$184:$C$213=$C$189)),ROW(مسودة!$C$184:$C$213)),ROW()-ROW(AH190)+1)),مسودة!AH185:'مسودة'!AH$213)),0))</f>
        <v>7</v>
      </c>
      <c r="AI190" s="32">
        <f t="array" ref="AI190">IF($C$189="","",IFERROR(MAX(IF((ROW(مسودة!$C$184:$C$213)=SMALL(IF((ROW(مسودة!$C$184:$C$213)*(مسودة!$C$184:$C$213=$C$189)),ROW(مسودة!$C$184:$C$213)),ROW()-ROW(AI190)+1)),مسودة!AI185:'مسودة'!AI$213)),0))</f>
        <v>24</v>
      </c>
      <c r="AJ190" s="32">
        <f t="array" ref="AJ190">IF($C$189="","",IFERROR(MAX(IF((ROW(مسودة!$C$184:$C$213)=SMALL(IF((ROW(مسودة!$C$184:$C$213)*(مسودة!$C$184:$C$213=$C$189)),ROW(مسودة!$C$184:$C$213)),ROW()-ROW(AJ190)+1)),مسودة!AJ185:'مسودة'!AJ$213)),0))</f>
        <v>31</v>
      </c>
      <c r="AK190" s="32">
        <f t="array" ref="AK190">IF($C$189="","",IFERROR(MAX(IF((ROW(مسودة!$C$184:$C$213)=SMALL(IF((ROW(مسودة!$C$184:$C$213)*(مسودة!$C$184:$C$213=$C$189)),ROW(مسودة!$C$184:$C$213)),ROW()-ROW(AK190)+1)),مسودة!AK185:'مسودة'!AK$213)),0))</f>
        <v>3</v>
      </c>
      <c r="AL190" s="32">
        <f t="array" ref="AL190">IF($C$189="","",IFERROR(MAX(IF((ROW(مسودة!$C$184:$C$213)=SMALL(IF((ROW(مسودة!$C$184:$C$213)*(مسودة!$C$184:$C$213=$C$189)),ROW(مسودة!$C$184:$C$213)),ROW()-ROW(AL190)+1)),مسودة!AL185:'مسودة'!AL$213)),0))</f>
        <v>10</v>
      </c>
      <c r="AM190" s="32">
        <f t="array" ref="AM190">IF($C$189="","",IFERROR(MAX(IF((ROW(مسودة!$C$184:$C$213)=SMALL(IF((ROW(مسودة!$C$184:$C$213)*(مسودة!$C$184:$C$213=$C$189)),ROW(مسودة!$C$184:$C$213)),ROW()-ROW(AM190)+1)),مسودة!AM185:'مسودة'!AM$213)),0))</f>
        <v>13</v>
      </c>
      <c r="AN190" s="48"/>
      <c r="AO190" s="48"/>
      <c r="AP190" s="48"/>
      <c r="AQ190" s="41"/>
      <c r="AR190" s="41"/>
      <c r="AS190" s="41"/>
      <c r="AT190" s="41"/>
      <c r="AU190" s="96"/>
    </row>
    <row r="191" spans="2:47" ht="28.5" thickBot="1">
      <c r="B191" s="40"/>
      <c r="C191" s="85"/>
      <c r="D191" s="43"/>
      <c r="E191" s="43"/>
      <c r="F191" s="14" t="s">
        <v>32</v>
      </c>
      <c r="G191" s="32">
        <f t="array" ref="G191">IF($C$189="","",IFERROR(MAX(IF((ROW(مسودة!$C$184:$C$213)=SMALL(IF((ROW(مسودة!$C$184:$C$213)*(مسودة!$C$184:$C$213=$C$189)),ROW(مسودة!$C$184:$C$213)),ROW()-ROW(G191)+1)),مسودة!G186:'مسودة'!G$213)),0))</f>
        <v>30</v>
      </c>
      <c r="H191" s="32">
        <f t="array" ref="H191">IF($C$189="","",IFERROR(MAX(IF((ROW(مسودة!$C$184:$C$213)=SMALL(IF((ROW(مسودة!$C$184:$C$213)*(مسودة!$C$184:$C$213=$C$189)),ROW(مسودة!$C$184:$C$213)),ROW()-ROW(H191)+1)),مسودة!H186:'مسودة'!H$213)),0))</f>
        <v>87</v>
      </c>
      <c r="I191" s="32">
        <f t="array" ref="I191">IF($C$189="","",IFERROR(MAX(IF((ROW(مسودة!$C$184:$C$213)=SMALL(IF((ROW(مسودة!$C$184:$C$213)*(مسودة!$C$184:$C$213=$C$189)),ROW(مسودة!$C$184:$C$213)),ROW()-ROW(I191)+1)),مسودة!I186:'مسودة'!I$213)),0))</f>
        <v>117</v>
      </c>
      <c r="J191" s="32">
        <f t="array" ref="J191">IF($C$189="","",IFERROR(MAX(IF((ROW(مسودة!$C$184:$C$213)=SMALL(IF((ROW(مسودة!$C$184:$C$213)*(مسودة!$C$184:$C$213=$C$189)),ROW(مسودة!$C$184:$C$213)),ROW()-ROW(J191)+1)),مسودة!J186:'مسودة'!J$213)),0))</f>
        <v>36</v>
      </c>
      <c r="K191" s="32">
        <f t="array" ref="K191">IF($C$189="","",IFERROR(MAX(IF((ROW(مسودة!$C$184:$C$213)=SMALL(IF((ROW(مسودة!$C$184:$C$213)*(مسودة!$C$184:$C$213=$C$189)),ROW(مسودة!$C$184:$C$213)),ROW()-ROW(K191)+1)),مسودة!K186:'مسودة'!K$213)),0))</f>
        <v>45</v>
      </c>
      <c r="L191" s="32">
        <f t="array" ref="L191">IF($C$189="","",IFERROR(MAX(IF((ROW(مسودة!$C$184:$C$213)=SMALL(IF((ROW(مسودة!$C$184:$C$213)*(مسودة!$C$184:$C$213=$C$189)),ROW(مسودة!$C$184:$C$213)),ROW()-ROW(L191)+1)),مسودة!L186:'مسودة'!L$213)),0))</f>
        <v>0</v>
      </c>
      <c r="M191" s="32">
        <f t="array" ref="M191">IF($C$189="","",IFERROR(MAX(IF((ROW(مسودة!$C$184:$C$213)=SMALL(IF((ROW(مسودة!$C$184:$C$213)*(مسودة!$C$184:$C$213=$C$189)),ROW(مسودة!$C$184:$C$213)),ROW()-ROW(M191)+1)),مسودة!M186:'مسودة'!M$213)),0))</f>
        <v>16</v>
      </c>
      <c r="N191" s="32">
        <f t="array" ref="N191">IF($C$189="","",IFERROR(MAX(IF((ROW(مسودة!$C$184:$C$213)=SMALL(IF((ROW(مسودة!$C$184:$C$213)*(مسودة!$C$184:$C$213=$C$189)),ROW(مسودة!$C$184:$C$213)),ROW()-ROW(N191)+1)),مسودة!N186:'مسودة'!N$213)),0))</f>
        <v>19</v>
      </c>
      <c r="O191" s="32">
        <f t="array" ref="O191">IF($C$189="","",IFERROR(MAX(IF((ROW(مسودة!$C$184:$C$213)=SMALL(IF((ROW(مسودة!$C$184:$C$213)*(مسودة!$C$184:$C$213=$C$189)),ROW(مسودة!$C$184:$C$213)),ROW()-ROW(O191)+1)),مسودة!O186:'مسودة'!O$213)),0))</f>
        <v>0</v>
      </c>
      <c r="P191" s="32">
        <f t="array" ref="P191">IF($C$189="","",IFERROR(MAX(IF((ROW(مسودة!$C$184:$C$213)=SMALL(IF((ROW(مسودة!$C$184:$C$213)*(مسودة!$C$184:$C$213=$C$189)),ROW(مسودة!$C$184:$C$213)),ROW()-ROW(P191)+1)),مسودة!P186:'مسودة'!P$213)),0))</f>
        <v>31</v>
      </c>
      <c r="Q191" s="32">
        <f t="array" ref="Q191">IF($C$189="","",IFERROR(MAX(IF((ROW(مسودة!$C$184:$C$213)=SMALL(IF((ROW(مسودة!$C$184:$C$213)*(مسودة!$C$184:$C$213=$C$189)),ROW(مسودة!$C$184:$C$213)),ROW()-ROW(Q191)+1)),مسودة!Q186:'مسودة'!Q$213)),0))</f>
        <v>38</v>
      </c>
      <c r="R191" s="32">
        <f t="array" ref="R191">IF($C$189="","",IFERROR(MAX(IF((ROW(مسودة!$C$184:$C$213)=SMALL(IF((ROW(مسودة!$C$184:$C$213)*(مسودة!$C$184:$C$213=$C$189)),ROW(مسودة!$C$184:$C$213)),ROW()-ROW(R191)+1)),مسودة!R186:'مسودة'!R$213)),0))</f>
        <v>69</v>
      </c>
      <c r="S191" s="32">
        <f t="array" ref="S191">IF($C$189="","",IFERROR(MAX(IF((ROW(مسودة!$C$184:$C$213)=SMALL(IF((ROW(مسودة!$C$184:$C$213)*(مسودة!$C$184:$C$213=$C$189)),ROW(مسودة!$C$184:$C$213)),ROW()-ROW(S191)+1)),مسودة!S186:'مسودة'!S$213)),0))</f>
        <v>33</v>
      </c>
      <c r="T191" s="32">
        <f t="array" ref="T191">IF($C$189="","",IFERROR(MAX(IF((ROW(مسودة!$C$184:$C$213)=SMALL(IF((ROW(مسودة!$C$184:$C$213)*(مسودة!$C$184:$C$213=$C$189)),ROW(مسودة!$C$184:$C$213)),ROW()-ROW(T191)+1)),مسودة!T186:'مسودة'!T$213)),0))</f>
        <v>29</v>
      </c>
      <c r="U191" s="32">
        <f t="array" ref="U191">IF($C$189="","",IFERROR(MAX(IF((ROW(مسودة!$C$184:$C$213)=SMALL(IF((ROW(مسودة!$C$184:$C$213)*(مسودة!$C$184:$C$213=$C$189)),ROW(مسودة!$C$184:$C$213)),ROW()-ROW(U191)+1)),مسودة!U186:'مسودة'!U$213)),0))</f>
        <v>62</v>
      </c>
      <c r="V191" s="32">
        <f t="array" ref="V191">IF($C$189="","",IFERROR(MAX(IF((ROW(مسودة!$C$184:$C$213)=SMALL(IF((ROW(مسودة!$C$184:$C$213)*(مسودة!$C$184:$C$213=$C$189)),ROW(مسودة!$C$184:$C$213)),ROW()-ROW(V191)+1)),مسودة!V186:'مسودة'!V$213)),0))</f>
        <v>33</v>
      </c>
      <c r="W191" s="32">
        <f t="array" ref="W191">IF($C$189="","",IFERROR(MAX(IF((ROW(مسودة!$C$184:$C$213)=SMALL(IF((ROW(مسودة!$C$184:$C$213)*(مسودة!$C$184:$C$213=$C$189)),ROW(مسودة!$C$184:$C$213)),ROW()-ROW(W191)+1)),مسودة!W186:'مسودة'!W$213)),0))</f>
        <v>29</v>
      </c>
      <c r="X191" s="32">
        <f t="array" ref="X191">IF($C$189="","",IFERROR(MAX(IF((ROW(مسودة!$C$184:$C$213)=SMALL(IF((ROW(مسودة!$C$184:$C$213)*(مسودة!$C$184:$C$213=$C$189)),ROW(مسودة!$C$184:$C$213)),ROW()-ROW(X191)+1)),مسودة!X186:'مسودة'!X$213)),0))</f>
        <v>62</v>
      </c>
      <c r="Y191" s="32">
        <f t="array" ref="Y191">IF($C$189="","",IFERROR(MAX(IF((ROW(مسودة!$C$184:$C$213)=SMALL(IF((ROW(مسودة!$C$184:$C$213)*(مسودة!$C$184:$C$213=$C$189)),ROW(مسودة!$C$184:$C$213)),ROW()-ROW(Y191)+1)),مسودة!Y186:'مسودة'!Y$213)),0))</f>
        <v>7</v>
      </c>
      <c r="Z191" s="32">
        <f t="array" ref="Z191">IF($C$189="","",IFERROR(MAX(IF((ROW(مسودة!$C$184:$C$213)=SMALL(IF((ROW(مسودة!$C$184:$C$213)*(مسودة!$C$184:$C$213=$C$189)),ROW(مسودة!$C$184:$C$213)),ROW()-ROW(Z191)+1)),مسودة!Z186:'مسودة'!Z$213)),0))</f>
        <v>34</v>
      </c>
      <c r="AA191" s="32">
        <f t="array" ref="AA191">IF($C$189="","",IFERROR(MAX(IF((ROW(مسودة!$C$184:$C$213)=SMALL(IF((ROW(مسودة!$C$184:$C$213)*(مسودة!$C$184:$C$213=$C$189)),ROW(مسودة!$C$184:$C$213)),ROW()-ROW(AA191)+1)),مسودة!AA186:'مسودة'!AA$213)),0))</f>
        <v>41</v>
      </c>
      <c r="AB191" s="32">
        <f t="array" ref="AB191">IF($C$189="","",IFERROR(MAX(IF((ROW(مسودة!$C$184:$C$213)=SMALL(IF((ROW(مسودة!$C$184:$C$213)*(مسودة!$C$184:$C$213=$C$189)),ROW(مسودة!$C$184:$C$213)),ROW()-ROW(AB191)+1)),مسودة!AB186:'مسودة'!AB$213)),0))</f>
        <v>23</v>
      </c>
      <c r="AC191" s="32">
        <f t="array" ref="AC191">IF($C$189="","",IFERROR(MAX(IF((ROW(مسودة!$C$184:$C$213)=SMALL(IF((ROW(مسودة!$C$184:$C$213)*(مسودة!$C$184:$C$213=$C$189)),ROW(مسودة!$C$184:$C$213)),ROW()-ROW(AC191)+1)),مسودة!AC186:'مسودة'!AC$213)),0))</f>
        <v>34</v>
      </c>
      <c r="AD191" s="32">
        <f t="array" ref="AD191">IF($C$189="","",IFERROR(MAX(IF((ROW(مسودة!$C$184:$C$213)=SMALL(IF((ROW(مسودة!$C$184:$C$213)*(مسودة!$C$184:$C$213=$C$189)),ROW(مسودة!$C$184:$C$213)),ROW()-ROW(AD191)+1)),مسودة!AD186:'مسودة'!AD$213)),0))</f>
        <v>57</v>
      </c>
      <c r="AE191" s="32">
        <f t="array" ref="AE191">IF($C$189="","",IFERROR(MAX(IF((ROW(مسودة!$C$184:$C$213)=SMALL(IF((ROW(مسودة!$C$184:$C$213)*(مسودة!$C$184:$C$213=$C$189)),ROW(مسودة!$C$184:$C$213)),ROW()-ROW(AE191)+1)),مسودة!AE186:'مسودة'!AE$213)),0))</f>
        <v>21</v>
      </c>
      <c r="AF191" s="32">
        <f t="array" ref="AF191">IF($C$189="","",IFERROR(MAX(IF((ROW(مسودة!$C$184:$C$213)=SMALL(IF((ROW(مسودة!$C$184:$C$213)*(مسودة!$C$184:$C$213=$C$189)),ROW(مسودة!$C$184:$C$213)),ROW()-ROW(AF191)+1)),مسودة!AF186:'مسودة'!AF$213)),0))</f>
        <v>41</v>
      </c>
      <c r="AG191" s="32">
        <f t="array" ref="AG191">IF($C$189="","",IFERROR(MAX(IF((ROW(مسودة!$C$184:$C$213)=SMALL(IF((ROW(مسودة!$C$184:$C$213)*(مسودة!$C$184:$C$213=$C$189)),ROW(مسودة!$C$184:$C$213)),ROW()-ROW(AG191)+1)),مسودة!AG186:'مسودة'!AG$213)),0))</f>
        <v>62</v>
      </c>
      <c r="AH191" s="32">
        <f t="array" ref="AH191">IF($C$189="","",IFERROR(MAX(IF((ROW(مسودة!$C$184:$C$213)=SMALL(IF((ROW(مسودة!$C$184:$C$213)*(مسودة!$C$184:$C$213=$C$189)),ROW(مسودة!$C$184:$C$213)),ROW()-ROW(AH191)+1)),مسودة!AH186:'مسودة'!AH$213)),0))</f>
        <v>12</v>
      </c>
      <c r="AI191" s="32">
        <f t="array" ref="AI191">IF($C$189="","",IFERROR(MAX(IF((ROW(مسودة!$C$184:$C$213)=SMALL(IF((ROW(مسودة!$C$184:$C$213)*(مسودة!$C$184:$C$213=$C$189)),ROW(مسودة!$C$184:$C$213)),ROW()-ROW(AI191)+1)),مسودة!AI186:'مسودة'!AI$213)),0))</f>
        <v>28</v>
      </c>
      <c r="AJ191" s="32">
        <f t="array" ref="AJ191">IF($C$189="","",IFERROR(MAX(IF((ROW(مسودة!$C$184:$C$213)=SMALL(IF((ROW(مسودة!$C$184:$C$213)*(مسودة!$C$184:$C$213=$C$189)),ROW(مسودة!$C$184:$C$213)),ROW()-ROW(AJ191)+1)),مسودة!AJ186:'مسودة'!AJ$213)),0))</f>
        <v>40</v>
      </c>
      <c r="AK191" s="32">
        <f t="array" ref="AK191">IF($C$189="","",IFERROR(MAX(IF((ROW(مسودة!$C$184:$C$213)=SMALL(IF((ROW(مسودة!$C$184:$C$213)*(مسودة!$C$184:$C$213=$C$189)),ROW(مسودة!$C$184:$C$213)),ROW()-ROW(AK191)+1)),مسودة!AK186:'مسودة'!AK$213)),0))</f>
        <v>6</v>
      </c>
      <c r="AL191" s="32">
        <f t="array" ref="AL191">IF($C$189="","",IFERROR(MAX(IF((ROW(مسودة!$C$184:$C$213)=SMALL(IF((ROW(مسودة!$C$184:$C$213)*(مسودة!$C$184:$C$213=$C$189)),ROW(مسودة!$C$184:$C$213)),ROW()-ROW(AL191)+1)),مسودة!AL186:'مسودة'!AL$213)),0))</f>
        <v>14</v>
      </c>
      <c r="AM191" s="32">
        <f t="array" ref="AM191">IF($C$189="","",IFERROR(MAX(IF((ROW(مسودة!$C$184:$C$213)=SMALL(IF((ROW(مسودة!$C$184:$C$213)*(مسودة!$C$184:$C$213=$C$189)),ROW(مسودة!$C$184:$C$213)),ROW()-ROW(AM191)+1)),مسودة!AM186:'مسودة'!AM$213)),0))</f>
        <v>20</v>
      </c>
      <c r="AN191" s="32">
        <f t="array" ref="AN191">IF($C$189="","",IFERROR(MAX(IF((ROW(مسودة!$C$184:$C$213)=SMALL(IF((ROW(مسودة!$C$184:$C$213)*(مسودة!$C$184:$C$213=$C$189)),ROW(مسودة!$C$184:$C$213)),ROW()-ROW(AN191)+1)),مسودة!AN186:AN$213)),0))</f>
        <v>0</v>
      </c>
      <c r="AO191" s="32">
        <f t="array" ref="AO191">IF($C$189="","",IFERROR(MAX(IF((ROW(مسودة!$C$184:$C$213)=SMALL(IF((ROW(مسودة!$C$184:$C$213)*(مسودة!$C$184:$C$213=$C$189)),ROW(مسودة!$C$184:$C$213)),ROW()-ROW(AO191)+1)),مسودة!AO186:AO$213)),0))</f>
        <v>0</v>
      </c>
      <c r="AP191" s="32" t="str">
        <f>IF(AO191&lt;50,"   ",IF(AO191&lt;65,"مقبول",IF(AO191&lt;75,"جيد",IF(AO191&lt;85,"جيدجداً",IF(AO191&lt;=100,"ممتاز","")))))</f>
        <v xml:space="preserve">   </v>
      </c>
      <c r="AQ191" s="41"/>
      <c r="AR191" s="41"/>
      <c r="AS191" s="41"/>
      <c r="AT191" s="41"/>
      <c r="AU191" s="97"/>
    </row>
    <row r="192" spans="2:47" ht="28.5" customHeight="1" thickBot="1">
      <c r="B192" s="40">
        <f>B189+1</f>
        <v>42</v>
      </c>
      <c r="C192" s="35">
        <f t="array" ref="C192">IF(ISERROR(INDEX(مسودة!$C$184:$AV$213,SMALL(IF((مسودة!$AU$184:$AU$213="راسب"),ROW(مسودة!$C$184:$AV$213)-MIN(ROW(مسودة!$C$184:$AV$213))+1,""),ROW(A2)),COLUMN(A2))),"",INDEX(مسودة!$C$184:$AV$213,SMALL(IF((مسودة!$AU$184:$AU$213="راسب"),ROW(مسودة!$C$184:$AV$213)-MIN(ROW(مسودة!$C$184:$AV$213))+1,""),ROW(A2)),COLUMN(A2)))</f>
        <v>652</v>
      </c>
      <c r="D192" s="87" t="str">
        <f>IF(C192&lt;&gt;"",VLOOKUP(C192,مسودة!$C$184:$D$213,2,0),"")</f>
        <v xml:space="preserve">جمال عبد الرحمن </v>
      </c>
      <c r="E192" s="87">
        <f>IF(C192&lt;&gt;"",VLOOKUP(C192,مسودة!$C$184:$E$213,3,0),"")</f>
        <v>254</v>
      </c>
      <c r="F192" s="11" t="s">
        <v>30</v>
      </c>
      <c r="G192" s="32">
        <f t="array" ref="G192">IF($C$192="","",IFERROR(MAX(IF((ROW(مسودة!$C$184:$C$213)=SMALL(IF((ROW(مسودة!$C$184:$C$213)*(مسودة!$C$184:$C$213=$C$192)),ROW(مسودة!$C$184:$C$213)),ROW()-ROW(G192)+1)),مسودة!G184:'مسودة'!G$213)),0))</f>
        <v>9</v>
      </c>
      <c r="H192" s="32">
        <f t="array" ref="H192">IF($C$192="","",IFERROR(MAX(IF((ROW(مسودة!$C$184:$C$213)=SMALL(IF((ROW(مسودة!$C$184:$C$213)*(مسودة!$C$184:$C$213=$C$192)),ROW(مسودة!$C$184:$C$213)),ROW()-ROW(H192)+1)),مسودة!H184:'مسودة'!H$213)),0))</f>
        <v>35</v>
      </c>
      <c r="I192" s="32">
        <f t="array" ref="I192">IF($C$192="","",IFERROR(MAX(IF((ROW(مسودة!$C$184:$C$213)=SMALL(IF((ROW(مسودة!$C$184:$C$213)*(مسودة!$C$184:$C$213=$C$192)),ROW(مسودة!$C$184:$C$213)),ROW()-ROW(I192)+1)),مسودة!I184:'مسودة'!I$213)),0))</f>
        <v>44</v>
      </c>
      <c r="J192" s="32">
        <f t="array" ref="J192">IF($C$192="","",IFERROR(MAX(IF((ROW(مسودة!$C$184:$C$213)=SMALL(IF((ROW(مسودة!$C$184:$C$213)*(مسودة!$C$184:$C$213=$C$192)),ROW(مسودة!$C$184:$C$213)),ROW()-ROW(J192)+1)),مسودة!J184:'مسودة'!J$213)),0))</f>
        <v>16</v>
      </c>
      <c r="K192" s="32">
        <f t="array" ref="K192">IF($C$192="","",IFERROR(MAX(IF((ROW(مسودة!$C$184:$C$213)=SMALL(IF((ROW(مسودة!$C$184:$C$213)*(مسودة!$C$184:$C$213=$C$192)),ROW(مسودة!$C$184:$C$213)),ROW()-ROW(K192)+1)),مسودة!K184:'مسودة'!K$213)),0))</f>
        <v>34</v>
      </c>
      <c r="L192" s="32">
        <f t="array" ref="L192">IF($C$192="","",IFERROR(MAX(IF((ROW(مسودة!$C$184:$C$213)=SMALL(IF((ROW(مسودة!$C$184:$C$213)*(مسودة!$C$184:$C$213=$C$192)),ROW(مسودة!$C$184:$C$213)),ROW()-ROW(L192)+1)),مسودة!L184:'مسودة'!L$213)),0))</f>
        <v>50</v>
      </c>
      <c r="M192" s="32">
        <f t="array" ref="M192">IF($C$192="","",IFERROR(MAX(IF((ROW(مسودة!$C$184:$C$213)=SMALL(IF((ROW(مسودة!$C$184:$C$213)*(مسودة!$C$184:$C$213=$C$192)),ROW(مسودة!$C$184:$C$213)),ROW()-ROW(M192)+1)),مسودة!M184:'مسودة'!M$213)),0))</f>
        <v>8</v>
      </c>
      <c r="N192" s="32">
        <f t="array" ref="N192">IF($C$192="","",IFERROR(MAX(IF((ROW(مسودة!$C$184:$C$213)=SMALL(IF((ROW(مسودة!$C$184:$C$213)*(مسودة!$C$184:$C$213=$C$192)),ROW(مسودة!$C$184:$C$213)),ROW()-ROW(N192)+1)),مسودة!N184:'مسودة'!N$213)),0))</f>
        <v>11</v>
      </c>
      <c r="O192" s="32">
        <f t="array" ref="O192">IF($C$192="","",IFERROR(MAX(IF((ROW(مسودة!$C$184:$C$213)=SMALL(IF((ROW(مسودة!$C$184:$C$213)*(مسودة!$C$184:$C$213=$C$192)),ROW(مسودة!$C$184:$C$213)),ROW()-ROW(O192)+1)),مسودة!O184:'مسودة'!O$213)),0))</f>
        <v>19</v>
      </c>
      <c r="P192" s="32">
        <f t="array" ref="P192">IF($C$192="","",IFERROR(MAX(IF((ROW(مسودة!$C$184:$C$213)=SMALL(IF((ROW(مسودة!$C$184:$C$213)*(مسودة!$C$184:$C$213=$C$192)),ROW(مسودة!$C$184:$C$213)),ROW()-ROW(P192)+1)),مسودة!P184:'مسودة'!P$213)),0))</f>
        <v>9</v>
      </c>
      <c r="Q192" s="32">
        <f t="array" ref="Q192">IF($C$192="","",IFERROR(MAX(IF((ROW(مسودة!$C$184:$C$213)=SMALL(IF((ROW(مسودة!$C$184:$C$213)*(مسودة!$C$184:$C$213=$C$192)),ROW(مسودة!$C$184:$C$213)),ROW()-ROW(Q192)+1)),مسودة!Q184:'مسودة'!Q$213)),0))</f>
        <v>23</v>
      </c>
      <c r="R192" s="32">
        <f t="array" ref="R192">IF($C$192="","",IFERROR(MAX(IF((ROW(مسودة!$C$184:$C$213)=SMALL(IF((ROW(مسودة!$C$184:$C$213)*(مسودة!$C$184:$C$213=$C$192)),ROW(مسودة!$C$184:$C$213)),ROW()-ROW(R192)+1)),مسودة!R184:'مسودة'!R$213)),0))</f>
        <v>32</v>
      </c>
      <c r="S192" s="32">
        <f t="array" ref="S192">IF($C$192="","",IFERROR(MAX(IF((ROW(مسودة!$C$184:$C$213)=SMALL(IF((ROW(مسودة!$C$184:$C$213)*(مسودة!$C$184:$C$213=$C$192)),ROW(مسودة!$C$184:$C$213)),ROW()-ROW(S192)+1)),مسودة!S184:'مسودة'!S$213)),0))</f>
        <v>13</v>
      </c>
      <c r="T192" s="32">
        <f t="array" ref="T192">IF($C$192="","",IFERROR(MAX(IF((ROW(مسودة!$C$184:$C$213)=SMALL(IF((ROW(مسودة!$C$184:$C$213)*(مسودة!$C$184:$C$213=$C$192)),ROW(مسودة!$C$184:$C$213)),ROW()-ROW(T192)+1)),مسودة!T184:'مسودة'!T$213)),0))</f>
        <v>28</v>
      </c>
      <c r="U192" s="32">
        <f t="array" ref="U192">IF($C$192="","",IFERROR(MAX(IF((ROW(مسودة!$C$184:$C$213)=SMALL(IF((ROW(مسودة!$C$184:$C$213)*(مسودة!$C$184:$C$213=$C$192)),ROW(مسودة!$C$184:$C$213)),ROW()-ROW(U192)+1)),مسودة!U184:'مسودة'!U$213)),0))</f>
        <v>41</v>
      </c>
      <c r="V192" s="32">
        <f t="array" ref="V192">IF($C$192="","",IFERROR(MAX(IF((ROW(مسودة!$C$184:$C$213)=SMALL(IF((ROW(مسودة!$C$184:$C$213)*(مسودة!$C$184:$C$213=$C$192)),ROW(مسودة!$C$184:$C$213)),ROW()-ROW(V192)+1)),مسودة!V184:'مسودة'!V$213)),0))</f>
        <v>14</v>
      </c>
      <c r="W192" s="32">
        <f t="array" ref="W192">IF($C$192="","",IFERROR(MAX(IF((ROW(مسودة!$C$184:$C$213)=SMALL(IF((ROW(مسودة!$C$184:$C$213)*(مسودة!$C$184:$C$213=$C$192)),ROW(مسودة!$C$184:$C$213)),ROW()-ROW(W192)+1)),مسودة!W184:'مسودة'!W$213)),0))</f>
        <v>16</v>
      </c>
      <c r="X192" s="32">
        <f t="array" ref="X192">IF($C$192="","",IFERROR(MAX(IF((ROW(مسودة!$C$184:$C$213)=SMALL(IF((ROW(مسودة!$C$184:$C$213)*(مسودة!$C$184:$C$213=$C$192)),ROW(مسودة!$C$184:$C$213)),ROW()-ROW(X192)+1)),مسودة!X184:'مسودة'!X$213)),0))</f>
        <v>30</v>
      </c>
      <c r="Y192" s="32">
        <f t="array" ref="Y192">IF($C$192="","",IFERROR(MAX(IF((ROW(مسودة!$C$184:$C$213)=SMALL(IF((ROW(مسودة!$C$184:$C$213)*(مسودة!$C$184:$C$213=$C$192)),ROW(مسودة!$C$184:$C$213)),ROW()-ROW(Y192)+1)),مسودة!Y184:'مسودة'!Y$213)),0))</f>
        <v>3</v>
      </c>
      <c r="Z192" s="32">
        <f t="array" ref="Z192">IF($C$192="","",IFERROR(MAX(IF((ROW(مسودة!$C$184:$C$213)=SMALL(IF((ROW(مسودة!$C$184:$C$213)*(مسودة!$C$184:$C$213=$C$192)),ROW(مسودة!$C$184:$C$213)),ROW()-ROW(Z192)+1)),مسودة!Z184:'مسودة'!Z$213)),0))</f>
        <v>17</v>
      </c>
      <c r="AA192" s="32">
        <f t="array" ref="AA192">IF($C$192="","",IFERROR(MAX(IF((ROW(مسودة!$C$184:$C$213)=SMALL(IF((ROW(مسودة!$C$184:$C$213)*(مسودة!$C$184:$C$213=$C$192)),ROW(مسودة!$C$184:$C$213)),ROW()-ROW(AA192)+1)),مسودة!AA184:'مسودة'!AA$213)),0))</f>
        <v>20</v>
      </c>
      <c r="AB192" s="32">
        <f t="array" ref="AB192">IF($C$192="","",IFERROR(MAX(IF((ROW(مسودة!$C$184:$C$213)=SMALL(IF((ROW(مسودة!$C$184:$C$213)*(مسودة!$C$184:$C$213=$C$192)),ROW(مسودة!$C$184:$C$213)),ROW()-ROW(AB192)+1)),مسودة!AB184:'مسودة'!AB$213)),0))</f>
        <v>12</v>
      </c>
      <c r="AC192" s="32">
        <f t="array" ref="AC192">IF($C$192="","",IFERROR(MAX(IF((ROW(مسودة!$C$184:$C$213)=SMALL(IF((ROW(مسودة!$C$184:$C$213)*(مسودة!$C$184:$C$213=$C$192)),ROW(مسودة!$C$184:$C$213)),ROW()-ROW(AC192)+1)),مسودة!AC184:'مسودة'!AC$213)),0))</f>
        <v>16</v>
      </c>
      <c r="AD192" s="32">
        <f t="array" ref="AD192">IF($C$192="","",IFERROR(MAX(IF((ROW(مسودة!$C$184:$C$213)=SMALL(IF((ROW(مسودة!$C$184:$C$213)*(مسودة!$C$184:$C$213=$C$192)),ROW(مسودة!$C$184:$C$213)),ROW()-ROW(AD192)+1)),مسودة!AD184:'مسودة'!AD$213)),0))</f>
        <v>28</v>
      </c>
      <c r="AE192" s="32">
        <f t="array" ref="AE192">IF($C$192="","",IFERROR(MAX(IF((ROW(مسودة!$C$184:$C$213)=SMALL(IF((ROW(مسودة!$C$184:$C$213)*(مسودة!$C$184:$C$213=$C$192)),ROW(مسودة!$C$184:$C$213)),ROW()-ROW(AE192)+1)),مسودة!AE184:'مسودة'!AE$213)),0))</f>
        <v>4</v>
      </c>
      <c r="AF192" s="32">
        <f t="array" ref="AF192">IF($C$192="","",IFERROR(MAX(IF((ROW(مسودة!$C$184:$C$213)=SMALL(IF((ROW(مسودة!$C$184:$C$213)*(مسودة!$C$184:$C$213=$C$192)),ROW(مسودة!$C$184:$C$213)),ROW()-ROW(AF192)+1)),مسودة!AF184:'مسودة'!AF$213)),0))</f>
        <v>4</v>
      </c>
      <c r="AG192" s="32">
        <f t="array" ref="AG192">IF($C$192="","",IFERROR(MAX(IF((ROW(مسودة!$C$184:$C$213)=SMALL(IF((ROW(مسودة!$C$184:$C$213)*(مسودة!$C$184:$C$213=$C$192)),ROW(مسودة!$C$184:$C$213)),ROW()-ROW(AG192)+1)),مسودة!AG184:'مسودة'!AG$213)),0))</f>
        <v>8</v>
      </c>
      <c r="AH192" s="32">
        <f t="array" ref="AH192">IF($C$192="","",IFERROR(MAX(IF((ROW(مسودة!$C$184:$C$213)=SMALL(IF((ROW(مسودة!$C$184:$C$213)*(مسودة!$C$184:$C$213=$C$192)),ROW(مسودة!$C$184:$C$213)),ROW()-ROW(AH192)+1)),مسودة!AH184:'مسودة'!AH$213)),0))</f>
        <v>5</v>
      </c>
      <c r="AI192" s="32">
        <f t="array" ref="AI192">IF($C$192="","",IFERROR(MAX(IF((ROW(مسودة!$C$184:$C$213)=SMALL(IF((ROW(مسودة!$C$184:$C$213)*(مسودة!$C$184:$C$213=$C$192)),ROW(مسودة!$C$184:$C$213)),ROW()-ROW(AI192)+1)),مسودة!AI184:'مسودة'!AI$213)),0))</f>
        <v>3</v>
      </c>
      <c r="AJ192" s="32">
        <f t="array" ref="AJ192">IF($C$192="","",IFERROR(MAX(IF((ROW(مسودة!$C$184:$C$213)=SMALL(IF((ROW(مسودة!$C$184:$C$213)*(مسودة!$C$184:$C$213=$C$192)),ROW(مسودة!$C$184:$C$213)),ROW()-ROW(AJ192)+1)),مسودة!AJ184:'مسودة'!AJ$213)),0))</f>
        <v>8</v>
      </c>
      <c r="AK192" s="32">
        <f t="array" ref="AK192">IF($C$192="","",IFERROR(MAX(IF((ROW(مسودة!$C$184:$C$213)=SMALL(IF((ROW(مسودة!$C$184:$C$213)*(مسودة!$C$184:$C$213=$C$192)),ROW(مسودة!$C$184:$C$213)),ROW()-ROW(AK192)+1)),مسودة!AK184:'مسودة'!AK$213)),0))</f>
        <v>6</v>
      </c>
      <c r="AL192" s="32">
        <f t="array" ref="AL192">IF($C$192="","",IFERROR(MAX(IF((ROW(مسودة!$C$184:$C$213)=SMALL(IF((ROW(مسودة!$C$184:$C$213)*(مسودة!$C$184:$C$213=$C$192)),ROW(مسودة!$C$184:$C$213)),ROW()-ROW(AL192)+1)),مسودة!AL184:'مسودة'!AL$213)),0))</f>
        <v>3</v>
      </c>
      <c r="AM192" s="32">
        <f t="array" ref="AM192">IF($C$192="","",IFERROR(MAX(IF((ROW(مسودة!$C$184:$C$213)=SMALL(IF((ROW(مسودة!$C$184:$C$213)*(مسودة!$C$184:$C$213=$C$192)),ROW(مسودة!$C$184:$C$213)),ROW()-ROW(AM192)+1)),مسودة!AM184:'مسودة'!AM$213)),0))</f>
        <v>9</v>
      </c>
      <c r="AN192" s="54"/>
      <c r="AO192" s="54"/>
      <c r="AP192" s="47"/>
      <c r="AQ192" s="41"/>
      <c r="AR192" s="41"/>
      <c r="AS192" s="41"/>
      <c r="AT192" s="41"/>
      <c r="AU192" s="95" t="str">
        <f>IFERROR(LOOKUP(2,1/((مسودة!$C$184:$C$213=C192)*(مسودة!$F$184:$F$213=F192)),مسودة!$AV$184:$AV$213),"")</f>
        <v>له دور ثانٍ في :  رياضيات،تاريخ ،جغرافيا،</v>
      </c>
    </row>
    <row r="193" spans="2:47" ht="28.5" customHeight="1" thickBot="1">
      <c r="B193" s="40"/>
      <c r="C193" s="36"/>
      <c r="D193" s="43"/>
      <c r="E193" s="43"/>
      <c r="F193" s="11" t="s">
        <v>31</v>
      </c>
      <c r="G193" s="32">
        <f t="array" ref="G193">IF($C$192="","",IFERROR(MAX(IF((ROW(مسودة!$C$184:$C$213)=SMALL(IF((ROW(مسودة!$C$184:$C$213)*(مسودة!$C$184:$C$213=$C$192)),ROW(مسودة!$C$184:$C$213)),ROW()-ROW(G193)+1)),مسودة!G185:'مسودة'!G$213)),0))</f>
        <v>21</v>
      </c>
      <c r="H193" s="32">
        <f t="array" ref="H193">IF($C$192="","",IFERROR(MAX(IF((ROW(مسودة!$C$184:$C$213)=SMALL(IF((ROW(مسودة!$C$184:$C$213)*(مسودة!$C$184:$C$213=$C$192)),ROW(مسودة!$C$184:$C$213)),ROW()-ROW(H193)+1)),مسودة!H185:'مسودة'!H$213)),0))</f>
        <v>43</v>
      </c>
      <c r="I193" s="32">
        <f t="array" ref="I193">IF($C$192="","",IFERROR(MAX(IF((ROW(مسودة!$C$184:$C$213)=SMALL(IF((ROW(مسودة!$C$184:$C$213)*(مسودة!$C$184:$C$213=$C$192)),ROW(مسودة!$C$184:$C$213)),ROW()-ROW(I193)+1)),مسودة!I185:'مسودة'!I$213)),0))</f>
        <v>64</v>
      </c>
      <c r="J193" s="32">
        <f t="array" ref="J193">IF($C$192="","",IFERROR(MAX(IF((ROW(مسودة!$C$184:$C$213)=SMALL(IF((ROW(مسودة!$C$184:$C$213)*(مسودة!$C$184:$C$213=$C$192)),ROW(مسودة!$C$184:$C$213)),ROW()-ROW(J193)+1)),مسودة!J185:'مسودة'!J$213)),0))</f>
        <v>17</v>
      </c>
      <c r="K193" s="32">
        <f t="array" ref="K193">IF($C$192="","",IFERROR(MAX(IF((ROW(مسودة!$C$184:$C$213)=SMALL(IF((ROW(مسودة!$C$184:$C$213)*(مسودة!$C$184:$C$213=$C$192)),ROW(مسودة!$C$184:$C$213)),ROW()-ROW(K193)+1)),مسودة!K185:'مسودة'!K$213)),0))</f>
        <v>37</v>
      </c>
      <c r="L193" s="32">
        <f t="array" ref="L193">IF($C$192="","",IFERROR(MAX(IF((ROW(مسودة!$C$184:$C$213)=SMALL(IF((ROW(مسودة!$C$184:$C$213)*(مسودة!$C$184:$C$213=$C$192)),ROW(مسودة!$C$184:$C$213)),ROW()-ROW(L193)+1)),مسودة!L185:'مسودة'!L$213)),0))</f>
        <v>54</v>
      </c>
      <c r="M193" s="32">
        <f t="array" ref="M193">IF($C$192="","",IFERROR(MAX(IF((ROW(مسودة!$C$184:$C$213)=SMALL(IF((ROW(مسودة!$C$184:$C$213)*(مسودة!$C$184:$C$213=$C$192)),ROW(مسودة!$C$184:$C$213)),ROW()-ROW(M193)+1)),مسودة!M185:'مسودة'!M$213)),0))</f>
        <v>5</v>
      </c>
      <c r="N193" s="32">
        <f t="array" ref="N193">IF($C$192="","",IFERROR(MAX(IF((ROW(مسودة!$C$184:$C$213)=SMALL(IF((ROW(مسودة!$C$184:$C$213)*(مسودة!$C$184:$C$213=$C$192)),ROW(مسودة!$C$184:$C$213)),ROW()-ROW(N193)+1)),مسودة!N185:'مسودة'!N$213)),0))</f>
        <v>3</v>
      </c>
      <c r="O193" s="32">
        <f t="array" ref="O193">IF($C$192="","",IFERROR(MAX(IF((ROW(مسودة!$C$184:$C$213)=SMALL(IF((ROW(مسودة!$C$184:$C$213)*(مسودة!$C$184:$C$213=$C$192)),ROW(مسودة!$C$184:$C$213)),ROW()-ROW(O193)+1)),مسودة!O185:'مسودة'!O$213)),0))</f>
        <v>8</v>
      </c>
      <c r="P193" s="32">
        <f t="array" ref="P193">IF($C$192="","",IFERROR(MAX(IF((ROW(مسودة!$C$184:$C$213)=SMALL(IF((ROW(مسودة!$C$184:$C$213)*(مسودة!$C$184:$C$213=$C$192)),ROW(مسودة!$C$184:$C$213)),ROW()-ROW(P193)+1)),مسودة!P185:'مسودة'!P$213)),0))</f>
        <v>19</v>
      </c>
      <c r="Q193" s="32">
        <f t="array" ref="Q193">IF($C$192="","",IFERROR(MAX(IF((ROW(مسودة!$C$184:$C$213)=SMALL(IF((ROW(مسودة!$C$184:$C$213)*(مسودة!$C$184:$C$213=$C$192)),ROW(مسودة!$C$184:$C$213)),ROW()-ROW(Q193)+1)),مسودة!Q185:'مسودة'!Q$213)),0))</f>
        <v>10</v>
      </c>
      <c r="R193" s="32">
        <f t="array" ref="R193">IF($C$192="","",IFERROR(MAX(IF((ROW(مسودة!$C$184:$C$213)=SMALL(IF((ROW(مسودة!$C$184:$C$213)*(مسودة!$C$184:$C$213=$C$192)),ROW(مسودة!$C$184:$C$213)),ROW()-ROW(R193)+1)),مسودة!R185:'مسودة'!R$213)),0))</f>
        <v>29</v>
      </c>
      <c r="S193" s="32">
        <f t="array" ref="S193">IF($C$192="","",IFERROR(MAX(IF((ROW(مسودة!$C$184:$C$213)=SMALL(IF((ROW(مسودة!$C$184:$C$213)*(مسودة!$C$184:$C$213=$C$192)),ROW(مسودة!$C$184:$C$213)),ROW()-ROW(S193)+1)),مسودة!S185:'مسودة'!S$213)),0))</f>
        <v>10</v>
      </c>
      <c r="T193" s="32">
        <f t="array" ref="T193">IF($C$192="","",IFERROR(MAX(IF((ROW(مسودة!$C$184:$C$213)=SMALL(IF((ROW(مسودة!$C$184:$C$213)*(مسودة!$C$184:$C$213=$C$192)),ROW(مسودة!$C$184:$C$213)),ROW()-ROW(T193)+1)),مسودة!T185:'مسودة'!T$213)),0))</f>
        <v>12</v>
      </c>
      <c r="U193" s="32">
        <f t="array" ref="U193">IF($C$192="","",IFERROR(MAX(IF((ROW(مسودة!$C$184:$C$213)=SMALL(IF((ROW(مسودة!$C$184:$C$213)*(مسودة!$C$184:$C$213=$C$192)),ROW(مسودة!$C$184:$C$213)),ROW()-ROW(U193)+1)),مسودة!U185:'مسودة'!U$213)),0))</f>
        <v>22</v>
      </c>
      <c r="V193" s="32">
        <f t="array" ref="V193">IF($C$192="","",IFERROR(MAX(IF((ROW(مسودة!$C$184:$C$213)=SMALL(IF((ROW(مسودة!$C$184:$C$213)*(مسودة!$C$184:$C$213=$C$192)),ROW(مسودة!$C$184:$C$213)),ROW()-ROW(V193)+1)),مسودة!V185:'مسودة'!V$213)),0))</f>
        <v>12</v>
      </c>
      <c r="W193" s="32">
        <f t="array" ref="W193">IF($C$192="","",IFERROR(MAX(IF((ROW(مسودة!$C$184:$C$213)=SMALL(IF((ROW(مسودة!$C$184:$C$213)*(مسودة!$C$184:$C$213=$C$192)),ROW(مسودة!$C$184:$C$213)),ROW()-ROW(W193)+1)),مسودة!W185:'مسودة'!W$213)),0))</f>
        <v>18</v>
      </c>
      <c r="X193" s="32">
        <f t="array" ref="X193">IF($C$192="","",IFERROR(MAX(IF((ROW(مسودة!$C$184:$C$213)=SMALL(IF((ROW(مسودة!$C$184:$C$213)*(مسودة!$C$184:$C$213=$C$192)),ROW(مسودة!$C$184:$C$213)),ROW()-ROW(X193)+1)),مسودة!X185:'مسودة'!X$213)),0))</f>
        <v>30</v>
      </c>
      <c r="Y193" s="32">
        <f t="array" ref="Y193">IF($C$192="","",IFERROR(MAX(IF((ROW(مسودة!$C$184:$C$213)=SMALL(IF((ROW(مسودة!$C$184:$C$213)*(مسودة!$C$184:$C$213=$C$192)),ROW(مسودة!$C$184:$C$213)),ROW()-ROW(Y193)+1)),مسودة!Y185:'مسودة'!Y$213)),0))</f>
        <v>3</v>
      </c>
      <c r="Z193" s="32">
        <f t="array" ref="Z193">IF($C$192="","",IFERROR(MAX(IF((ROW(مسودة!$C$184:$C$213)=SMALL(IF((ROW(مسودة!$C$184:$C$213)*(مسودة!$C$184:$C$213=$C$192)),ROW(مسودة!$C$184:$C$213)),ROW()-ROW(Z193)+1)),مسودة!Z185:'مسودة'!Z$213)),0))</f>
        <v>17</v>
      </c>
      <c r="AA193" s="32">
        <f t="array" ref="AA193">IF($C$192="","",IFERROR(MAX(IF((ROW(مسودة!$C$184:$C$213)=SMALL(IF((ROW(مسودة!$C$184:$C$213)*(مسودة!$C$184:$C$213=$C$192)),ROW(مسودة!$C$184:$C$213)),ROW()-ROW(AA193)+1)),مسودة!AA185:'مسودة'!AA$213)),0))</f>
        <v>20</v>
      </c>
      <c r="AB193" s="32">
        <f t="array" ref="AB193">IF($C$192="","",IFERROR(MAX(IF((ROW(مسودة!$C$184:$C$213)=SMALL(IF((ROW(مسودة!$C$184:$C$213)*(مسودة!$C$184:$C$213=$C$192)),ROW(مسودة!$C$184:$C$213)),ROW()-ROW(AB193)+1)),مسودة!AB185:'مسودة'!AB$213)),0))</f>
        <v>11</v>
      </c>
      <c r="AC193" s="32">
        <f t="array" ref="AC193">IF($C$192="","",IFERROR(MAX(IF((ROW(مسودة!$C$184:$C$213)=SMALL(IF((ROW(مسودة!$C$184:$C$213)*(مسودة!$C$184:$C$213=$C$192)),ROW(مسودة!$C$184:$C$213)),ROW()-ROW(AC193)+1)),مسودة!AC185:'مسودة'!AC$213)),0))</f>
        <v>14</v>
      </c>
      <c r="AD193" s="32">
        <f t="array" ref="AD193">IF($C$192="","",IFERROR(MAX(IF((ROW(مسودة!$C$184:$C$213)=SMALL(IF((ROW(مسودة!$C$184:$C$213)*(مسودة!$C$184:$C$213=$C$192)),ROW(مسودة!$C$184:$C$213)),ROW()-ROW(AD193)+1)),مسودة!AD185:'مسودة'!AD$213)),0))</f>
        <v>25</v>
      </c>
      <c r="AE193" s="32">
        <f t="array" ref="AE193">IF($C$192="","",IFERROR(MAX(IF((ROW(مسودة!$C$184:$C$213)=SMALL(IF((ROW(مسودة!$C$184:$C$213)*(مسودة!$C$184:$C$213=$C$192)),ROW(مسودة!$C$184:$C$213)),ROW()-ROW(AE193)+1)),مسودة!AE185:'مسودة'!AE$213)),0))</f>
        <v>11</v>
      </c>
      <c r="AF193" s="32">
        <f t="array" ref="AF193">IF($C$192="","",IFERROR(MAX(IF((ROW(مسودة!$C$184:$C$213)=SMALL(IF((ROW(مسودة!$C$184:$C$213)*(مسودة!$C$184:$C$213=$C$192)),ROW(مسودة!$C$184:$C$213)),ROW()-ROW(AF193)+1)),مسودة!AF185:'مسودة'!AF$213)),0))</f>
        <v>9</v>
      </c>
      <c r="AG193" s="32">
        <f t="array" ref="AG193">IF($C$192="","",IFERROR(MAX(IF((ROW(مسودة!$C$184:$C$213)=SMALL(IF((ROW(مسودة!$C$184:$C$213)*(مسودة!$C$184:$C$213=$C$192)),ROW(مسودة!$C$184:$C$213)),ROW()-ROW(AG193)+1)),مسودة!AG185:'مسودة'!AG$213)),0))</f>
        <v>20</v>
      </c>
      <c r="AH193" s="32">
        <f t="array" ref="AH193">IF($C$192="","",IFERROR(MAX(IF((ROW(مسودة!$C$184:$C$213)=SMALL(IF((ROW(مسودة!$C$184:$C$213)*(مسودة!$C$184:$C$213=$C$192)),ROW(مسودة!$C$184:$C$213)),ROW()-ROW(AH193)+1)),مسودة!AH185:'مسودة'!AH$213)),0))</f>
        <v>2</v>
      </c>
      <c r="AI193" s="32">
        <f t="array" ref="AI193">IF($C$192="","",IFERROR(MAX(IF((ROW(مسودة!$C$184:$C$213)=SMALL(IF((ROW(مسودة!$C$184:$C$213)*(مسودة!$C$184:$C$213=$C$192)),ROW(مسودة!$C$184:$C$213)),ROW()-ROW(AI193)+1)),مسودة!AI185:'مسودة'!AI$213)),0))</f>
        <v>19</v>
      </c>
      <c r="AJ193" s="32">
        <f t="array" ref="AJ193">IF($C$192="","",IFERROR(MAX(IF((ROW(مسودة!$C$184:$C$213)=SMALL(IF((ROW(مسودة!$C$184:$C$213)*(مسودة!$C$184:$C$213=$C$192)),ROW(مسودة!$C$184:$C$213)),ROW()-ROW(AJ193)+1)),مسودة!AJ185:'مسودة'!AJ$213)),0))</f>
        <v>21</v>
      </c>
      <c r="AK193" s="32">
        <f t="array" ref="AK193">IF($C$192="","",IFERROR(MAX(IF((ROW(مسودة!$C$184:$C$213)=SMALL(IF((ROW(مسودة!$C$184:$C$213)*(مسودة!$C$184:$C$213=$C$192)),ROW(مسودة!$C$184:$C$213)),ROW()-ROW(AK193)+1)),مسودة!AK185:'مسودة'!AK$213)),0))</f>
        <v>4</v>
      </c>
      <c r="AL193" s="32">
        <f t="array" ref="AL193">IF($C$192="","",IFERROR(MAX(IF((ROW(مسودة!$C$184:$C$213)=SMALL(IF((ROW(مسودة!$C$184:$C$213)*(مسودة!$C$184:$C$213=$C$192)),ROW(مسودة!$C$184:$C$213)),ROW()-ROW(AL193)+1)),مسودة!AL185:'مسودة'!AL$213)),0))</f>
        <v>8</v>
      </c>
      <c r="AM193" s="32">
        <f t="array" ref="AM193">IF($C$192="","",IFERROR(MAX(IF((ROW(مسودة!$C$184:$C$213)=SMALL(IF((ROW(مسودة!$C$184:$C$213)*(مسودة!$C$184:$C$213=$C$192)),ROW(مسودة!$C$184:$C$213)),ROW()-ROW(AM193)+1)),مسودة!AM185:'مسودة'!AM$213)),0))</f>
        <v>12</v>
      </c>
      <c r="AN193" s="48"/>
      <c r="AO193" s="48"/>
      <c r="AP193" s="48"/>
      <c r="AQ193" s="41"/>
      <c r="AR193" s="41"/>
      <c r="AS193" s="41"/>
      <c r="AT193" s="41"/>
      <c r="AU193" s="96"/>
    </row>
    <row r="194" spans="2:47" ht="36" customHeight="1" thickBot="1">
      <c r="B194" s="40"/>
      <c r="C194" s="37"/>
      <c r="D194" s="43"/>
      <c r="E194" s="43"/>
      <c r="F194" s="14" t="s">
        <v>32</v>
      </c>
      <c r="G194" s="32">
        <f t="array" ref="G194">IF($C$192="","",IFERROR(MAX(IF((ROW(مسودة!$C$184:$C$213)=SMALL(IF((ROW(مسودة!$C$184:$C$213)*(مسودة!$C$184:$C$213=$C$192)),ROW(مسودة!$C$184:$C$213)),ROW()-ROW(G194)+1)),مسودة!G186:'مسودة'!G$213)),0))</f>
        <v>30</v>
      </c>
      <c r="H194" s="32">
        <f t="array" ref="H194">IF($C$192="","",IFERROR(MAX(IF((ROW(مسودة!$C$184:$C$213)=SMALL(IF((ROW(مسودة!$C$184:$C$213)*(مسودة!$C$184:$C$213=$C$192)),ROW(مسودة!$C$184:$C$213)),ROW()-ROW(H194)+1)),مسودة!H186:'مسودة'!H$213)),0))</f>
        <v>78</v>
      </c>
      <c r="I194" s="32">
        <f t="array" ref="I194">IF($C$192="","",IFERROR(MAX(IF((ROW(مسودة!$C$184:$C$213)=SMALL(IF((ROW(مسودة!$C$184:$C$213)*(مسودة!$C$184:$C$213=$C$192)),ROW(مسودة!$C$184:$C$213)),ROW()-ROW(I194)+1)),مسودة!I186:'مسودة'!I$213)),0))</f>
        <v>108</v>
      </c>
      <c r="J194" s="32">
        <f t="array" ref="J194">IF($C$192="","",IFERROR(MAX(IF((ROW(مسودة!$C$184:$C$213)=SMALL(IF((ROW(مسودة!$C$184:$C$213)*(مسودة!$C$184:$C$213=$C$192)),ROW(مسودة!$C$184:$C$213)),ROW()-ROW(J194)+1)),مسودة!J186:'مسودة'!J$213)),0))</f>
        <v>33</v>
      </c>
      <c r="K194" s="32">
        <f t="array" ref="K194">IF($C$192="","",IFERROR(MAX(IF((ROW(مسودة!$C$184:$C$213)=SMALL(IF((ROW(مسودة!$C$184:$C$213)*(مسودة!$C$184:$C$213=$C$192)),ROW(مسودة!$C$184:$C$213)),ROW()-ROW(K194)+1)),مسودة!K186:'مسودة'!K$213)),0))</f>
        <v>71</v>
      </c>
      <c r="L194" s="32">
        <f t="array" ref="L194">IF($C$192="","",IFERROR(MAX(IF((ROW(مسودة!$C$184:$C$213)=SMALL(IF((ROW(مسودة!$C$184:$C$213)*(مسودة!$C$184:$C$213=$C$192)),ROW(مسودة!$C$184:$C$213)),ROW()-ROW(L194)+1)),مسودة!L186:'مسودة'!L$213)),0))</f>
        <v>104</v>
      </c>
      <c r="M194" s="32">
        <f t="array" ref="M194">IF($C$192="","",IFERROR(MAX(IF((ROW(مسودة!$C$184:$C$213)=SMALL(IF((ROW(مسودة!$C$184:$C$213)*(مسودة!$C$184:$C$213=$C$192)),ROW(مسودة!$C$184:$C$213)),ROW()-ROW(M194)+1)),مسودة!M186:'مسودة'!M$213)),0))</f>
        <v>13</v>
      </c>
      <c r="N194" s="32">
        <f t="array" ref="N194">IF($C$192="","",IFERROR(MAX(IF((ROW(مسودة!$C$184:$C$213)=SMALL(IF((ROW(مسودة!$C$184:$C$213)*(مسودة!$C$184:$C$213=$C$192)),ROW(مسودة!$C$184:$C$213)),ROW()-ROW(N194)+1)),مسودة!N186:'مسودة'!N$213)),0))</f>
        <v>14</v>
      </c>
      <c r="O194" s="32">
        <f t="array" ref="O194">IF($C$192="","",IFERROR(MAX(IF((ROW(مسودة!$C$184:$C$213)=SMALL(IF((ROW(مسودة!$C$184:$C$213)*(مسودة!$C$184:$C$213=$C$192)),ROW(مسودة!$C$184:$C$213)),ROW()-ROW(O194)+1)),مسودة!O186:'مسودة'!O$213)),0))</f>
        <v>0</v>
      </c>
      <c r="P194" s="32">
        <f t="array" ref="P194">IF($C$192="","",IFERROR(MAX(IF((ROW(مسودة!$C$184:$C$213)=SMALL(IF((ROW(مسودة!$C$184:$C$213)*(مسودة!$C$184:$C$213=$C$192)),ROW(مسودة!$C$184:$C$213)),ROW()-ROW(P194)+1)),مسودة!P186:'مسودة'!P$213)),0))</f>
        <v>28</v>
      </c>
      <c r="Q194" s="32">
        <f t="array" ref="Q194">IF($C$192="","",IFERROR(MAX(IF((ROW(مسودة!$C$184:$C$213)=SMALL(IF((ROW(مسودة!$C$184:$C$213)*(مسودة!$C$184:$C$213=$C$192)),ROW(مسودة!$C$184:$C$213)),ROW()-ROW(Q194)+1)),مسودة!Q186:'مسودة'!Q$213)),0))</f>
        <v>33</v>
      </c>
      <c r="R194" s="32">
        <f t="array" ref="R194">IF($C$192="","",IFERROR(MAX(IF((ROW(مسودة!$C$184:$C$213)=SMALL(IF((ROW(مسودة!$C$184:$C$213)*(مسودة!$C$184:$C$213=$C$192)),ROW(مسودة!$C$184:$C$213)),ROW()-ROW(R194)+1)),مسودة!R186:'مسودة'!R$213)),0))</f>
        <v>61</v>
      </c>
      <c r="S194" s="32">
        <f t="array" ref="S194">IF($C$192="","",IFERROR(MAX(IF((ROW(مسودة!$C$184:$C$213)=SMALL(IF((ROW(مسودة!$C$184:$C$213)*(مسودة!$C$184:$C$213=$C$192)),ROW(مسودة!$C$184:$C$213)),ROW()-ROW(S194)+1)),مسودة!S186:'مسودة'!S$213)),0))</f>
        <v>23</v>
      </c>
      <c r="T194" s="32">
        <f t="array" ref="T194">IF($C$192="","",IFERROR(MAX(IF((ROW(مسودة!$C$184:$C$213)=SMALL(IF((ROW(مسودة!$C$184:$C$213)*(مسودة!$C$184:$C$213=$C$192)),ROW(مسودة!$C$184:$C$213)),ROW()-ROW(T194)+1)),مسودة!T186:'مسودة'!T$213)),0))</f>
        <v>40</v>
      </c>
      <c r="U194" s="32">
        <f t="array" ref="U194">IF($C$192="","",IFERROR(MAX(IF((ROW(مسودة!$C$184:$C$213)=SMALL(IF((ROW(مسودة!$C$184:$C$213)*(مسودة!$C$184:$C$213=$C$192)),ROW(مسودة!$C$184:$C$213)),ROW()-ROW(U194)+1)),مسودة!U186:'مسودة'!U$213)),0))</f>
        <v>63</v>
      </c>
      <c r="V194" s="32">
        <f t="array" ref="V194">IF($C$192="","",IFERROR(MAX(IF((ROW(مسودة!$C$184:$C$213)=SMALL(IF((ROW(مسودة!$C$184:$C$213)*(مسودة!$C$184:$C$213=$C$192)),ROW(مسودة!$C$184:$C$213)),ROW()-ROW(V194)+1)),مسودة!V186:'مسودة'!V$213)),0))</f>
        <v>26</v>
      </c>
      <c r="W194" s="32">
        <f t="array" ref="W194">IF($C$192="","",IFERROR(MAX(IF((ROW(مسودة!$C$184:$C$213)=SMALL(IF((ROW(مسودة!$C$184:$C$213)*(مسودة!$C$184:$C$213=$C$192)),ROW(مسودة!$C$184:$C$213)),ROW()-ROW(W194)+1)),مسودة!W186:'مسودة'!W$213)),0))</f>
        <v>34</v>
      </c>
      <c r="X194" s="32">
        <f t="array" ref="X194">IF($C$192="","",IFERROR(MAX(IF((ROW(مسودة!$C$184:$C$213)=SMALL(IF((ROW(مسودة!$C$184:$C$213)*(مسودة!$C$184:$C$213=$C$192)),ROW(مسودة!$C$184:$C$213)),ROW()-ROW(X194)+1)),مسودة!X186:'مسودة'!X$213)),0))</f>
        <v>60</v>
      </c>
      <c r="Y194" s="32">
        <f t="array" ref="Y194">IF($C$192="","",IFERROR(MAX(IF((ROW(مسودة!$C$184:$C$213)=SMALL(IF((ROW(مسودة!$C$184:$C$213)*(مسودة!$C$184:$C$213=$C$192)),ROW(مسودة!$C$184:$C$213)),ROW()-ROW(Y194)+1)),مسودة!Y186:'مسودة'!Y$213)),0))</f>
        <v>6</v>
      </c>
      <c r="Z194" s="32">
        <f t="array" ref="Z194">IF($C$192="","",IFERROR(MAX(IF((ROW(مسودة!$C$184:$C$213)=SMALL(IF((ROW(مسودة!$C$184:$C$213)*(مسودة!$C$184:$C$213=$C$192)),ROW(مسودة!$C$184:$C$213)),ROW()-ROW(Z194)+1)),مسودة!Z186:'مسودة'!Z$213)),0))</f>
        <v>34</v>
      </c>
      <c r="AA194" s="32">
        <f t="array" ref="AA194">IF($C$192="","",IFERROR(MAX(IF((ROW(مسودة!$C$184:$C$213)=SMALL(IF((ROW(مسودة!$C$184:$C$213)*(مسودة!$C$184:$C$213=$C$192)),ROW(مسودة!$C$184:$C$213)),ROW()-ROW(AA194)+1)),مسودة!AA186:'مسودة'!AA$213)),0))</f>
        <v>40</v>
      </c>
      <c r="AB194" s="32">
        <f t="array" ref="AB194">IF($C$192="","",IFERROR(MAX(IF((ROW(مسودة!$C$184:$C$213)=SMALL(IF((ROW(مسودة!$C$184:$C$213)*(مسودة!$C$184:$C$213=$C$192)),ROW(مسودة!$C$184:$C$213)),ROW()-ROW(AB194)+1)),مسودة!AB186:'مسودة'!AB$213)),0))</f>
        <v>23</v>
      </c>
      <c r="AC194" s="32">
        <f t="array" ref="AC194">IF($C$192="","",IFERROR(MAX(IF((ROW(مسودة!$C$184:$C$213)=SMALL(IF((ROW(مسودة!$C$184:$C$213)*(مسودة!$C$184:$C$213=$C$192)),ROW(مسودة!$C$184:$C$213)),ROW()-ROW(AC194)+1)),مسودة!AC186:'مسودة'!AC$213)),0))</f>
        <v>30</v>
      </c>
      <c r="AD194" s="32">
        <f t="array" ref="AD194">IF($C$192="","",IFERROR(MAX(IF((ROW(مسودة!$C$184:$C$213)=SMALL(IF((ROW(مسودة!$C$184:$C$213)*(مسودة!$C$184:$C$213=$C$192)),ROW(مسودة!$C$184:$C$213)),ROW()-ROW(AD194)+1)),مسودة!AD186:'مسودة'!AD$213)),0))</f>
        <v>53</v>
      </c>
      <c r="AE194" s="32">
        <f t="array" ref="AE194">IF($C$192="","",IFERROR(MAX(IF((ROW(مسودة!$C$184:$C$213)=SMALL(IF((ROW(مسودة!$C$184:$C$213)*(مسودة!$C$184:$C$213=$C$192)),ROW(مسودة!$C$184:$C$213)),ROW()-ROW(AE194)+1)),مسودة!AE186:'مسودة'!AE$213)),0))</f>
        <v>15</v>
      </c>
      <c r="AF194" s="32">
        <f t="array" ref="AF194">IF($C$192="","",IFERROR(MAX(IF((ROW(مسودة!$C$184:$C$213)=SMALL(IF((ROW(مسودة!$C$184:$C$213)*(مسودة!$C$184:$C$213=$C$192)),ROW(مسودة!$C$184:$C$213)),ROW()-ROW(AF194)+1)),مسودة!AF186:'مسودة'!AF$213)),0))</f>
        <v>13</v>
      </c>
      <c r="AG194" s="32">
        <f t="array" ref="AG194">IF($C$192="","",IFERROR(MAX(IF((ROW(مسودة!$C$184:$C$213)=SMALL(IF((ROW(مسودة!$C$184:$C$213)*(مسودة!$C$184:$C$213=$C$192)),ROW(مسودة!$C$184:$C$213)),ROW()-ROW(AG194)+1)),مسودة!AG186:'مسودة'!AG$213)),0))</f>
        <v>0</v>
      </c>
      <c r="AH194" s="32">
        <f t="array" ref="AH194">IF($C$192="","",IFERROR(MAX(IF((ROW(مسودة!$C$184:$C$213)=SMALL(IF((ROW(مسودة!$C$184:$C$213)*(مسودة!$C$184:$C$213=$C$192)),ROW(مسودة!$C$184:$C$213)),ROW()-ROW(AH194)+1)),مسودة!AH186:'مسودة'!AH$213)),0))</f>
        <v>7</v>
      </c>
      <c r="AI194" s="32">
        <f t="array" ref="AI194">IF($C$192="","",IFERROR(MAX(IF((ROW(مسودة!$C$184:$C$213)=SMALL(IF((ROW(مسودة!$C$184:$C$213)*(مسودة!$C$184:$C$213=$C$192)),ROW(مسودة!$C$184:$C$213)),ROW()-ROW(AI194)+1)),مسودة!AI186:'مسودة'!AI$213)),0))</f>
        <v>22</v>
      </c>
      <c r="AJ194" s="32">
        <f t="array" ref="AJ194">IF($C$192="","",IFERROR(MAX(IF((ROW(مسودة!$C$184:$C$213)=SMALL(IF((ROW(مسودة!$C$184:$C$213)*(مسودة!$C$184:$C$213=$C$192)),ROW(مسودة!$C$184:$C$213)),ROW()-ROW(AJ194)+1)),مسودة!AJ186:'مسودة'!AJ$213)),0))</f>
        <v>29</v>
      </c>
      <c r="AK194" s="32">
        <f t="array" ref="AK194">IF($C$192="","",IFERROR(MAX(IF((ROW(مسودة!$C$184:$C$213)=SMALL(IF((ROW(مسودة!$C$184:$C$213)*(مسودة!$C$184:$C$213=$C$192)),ROW(مسودة!$C$184:$C$213)),ROW()-ROW(AK194)+1)),مسودة!AK186:'مسودة'!AK$213)),0))</f>
        <v>10</v>
      </c>
      <c r="AL194" s="32">
        <f t="array" ref="AL194">IF($C$192="","",IFERROR(MAX(IF((ROW(مسودة!$C$184:$C$213)=SMALL(IF((ROW(مسودة!$C$184:$C$213)*(مسودة!$C$184:$C$213=$C$192)),ROW(مسودة!$C$184:$C$213)),ROW()-ROW(AL194)+1)),مسودة!AL186:'مسودة'!AL$213)),0))</f>
        <v>11</v>
      </c>
      <c r="AM194" s="32">
        <f t="array" ref="AM194">IF($C$192="","",IFERROR(MAX(IF((ROW(مسودة!$C$184:$C$213)=SMALL(IF((ROW(مسودة!$C$184:$C$213)*(مسودة!$C$184:$C$213=$C$192)),ROW(مسودة!$C$184:$C$213)),ROW()-ROW(AM194)+1)),مسودة!AM186:'مسودة'!AM$213)),0))</f>
        <v>21</v>
      </c>
      <c r="AN194" s="32">
        <f t="array" ref="AN194">IF($C$192="","",IFERROR(MAX(IF((ROW(مسودة!$C$184:$C$213)=SMALL(IF((ROW(مسودة!$C$184:$C$213)*(مسودة!$C$184:$C$213=$C$192)),ROW(مسودة!$C$184:$C$213)),ROW()-ROW(AN194)+1)),مسودة!AN186:AN$213)),0))</f>
        <v>0</v>
      </c>
      <c r="AO194" s="32">
        <f t="array" ref="AO194">IF($C$192="","",IFERROR(MAX(IF((ROW(مسودة!$C$184:$C$213)=SMALL(IF((ROW(مسودة!$C$184:$C$213)*(مسودة!$C$184:$C$213=$C$192)),ROW(مسودة!$C$184:$C$213)),ROW()-ROW(AO194)+1)),مسودة!AO186:AO$213)),0))</f>
        <v>0</v>
      </c>
      <c r="AP194" s="32" t="str">
        <f>IF(AO194&lt;50,"   ",IF(AO194&lt;65,"مقبول",IF(AO194&lt;75,"جيد",IF(AO194&lt;85,"جيدجداً",IF(AO194&lt;=100,"ممتاز","")))))</f>
        <v xml:space="preserve">   </v>
      </c>
      <c r="AQ194" s="41"/>
      <c r="AR194" s="41"/>
      <c r="AS194" s="41"/>
      <c r="AT194" s="41"/>
      <c r="AU194" s="97"/>
    </row>
    <row r="195" spans="2:47" ht="28.5" customHeight="1" thickBot="1">
      <c r="B195" s="40">
        <f t="shared" ref="B195" si="24">B192+1</f>
        <v>43</v>
      </c>
      <c r="C195" s="90">
        <f t="array" ref="C195">IF(ISERROR(INDEX(مسودة!$C$184:$AV$213,SMALL(IF((مسودة!$AU$184:$AU$213="راسب"),ROW(مسودة!$C$184:$AV$213)-MIN(ROW(مسودة!$C$184:$AV$213))+1,""),ROW(A3)),COLUMN(A3))),"",INDEX(مسودة!$C$184:$AV$213,SMALL(IF((مسودة!$AU$184:$AU$213="راسب"),ROW(مسودة!$C$184:$AV$213)-MIN(ROW(مسودة!$C$184:$AV$213))+1,""),ROW(A3)),COLUMN(A3)))</f>
        <v>653</v>
      </c>
      <c r="D195" s="87" t="str">
        <f>IF(C195&lt;&gt;"",VLOOKUP(C195,مسودة!$C$184:$D$213,2,0),"")</f>
        <v xml:space="preserve">جمال عبد اللطيف </v>
      </c>
      <c r="E195" s="87">
        <f>IF(C195&lt;&gt;"",VLOOKUP(C195,مسودة!$C$184:$E$213,3,0),"")</f>
        <v>255</v>
      </c>
      <c r="F195" s="11" t="s">
        <v>30</v>
      </c>
      <c r="G195" s="32">
        <f t="array" ref="G195">IF($C$195="","",IFERROR(MAX(IF((ROW(مسودة!$C$184:$C$213)=SMALL(IF((ROW(مسودة!$C$184:$C$213)*(مسودة!$C$184:$C$213=$C$195)),ROW(مسودة!$C$184:$C$213)),ROW()-ROW(G195)+1)),مسودة!G184:'مسودة'!G$213)),0))</f>
        <v>15</v>
      </c>
      <c r="H195" s="32">
        <f t="array" ref="H195">IF($C$195="","",IFERROR(MAX(IF((ROW(مسودة!$C$184:$C$213)=SMALL(IF((ROW(مسودة!$C$184:$C$213)*(مسودة!$C$184:$C$213=$C$195)),ROW(مسودة!$C$184:$C$213)),ROW()-ROW(H195)+1)),مسودة!H184:'مسودة'!H$213)),0))</f>
        <v>41</v>
      </c>
      <c r="I195" s="32">
        <f t="array" ref="I195">IF($C$195="","",IFERROR(MAX(IF((ROW(مسودة!$C$184:$C$213)=SMALL(IF((ROW(مسودة!$C$184:$C$213)*(مسودة!$C$184:$C$213=$C$195)),ROW(مسودة!$C$184:$C$213)),ROW()-ROW(I195)+1)),مسودة!I184:'مسودة'!I$213)),0))</f>
        <v>56</v>
      </c>
      <c r="J195" s="32">
        <f t="array" ref="J195">IF($C$195="","",IFERROR(MAX(IF((ROW(مسودة!$C$184:$C$213)=SMALL(IF((ROW(مسودة!$C$184:$C$213)*(مسودة!$C$184:$C$213=$C$195)),ROW(مسودة!$C$184:$C$213)),ROW()-ROW(J195)+1)),مسودة!J184:'مسودة'!J$213)),0))</f>
        <v>20</v>
      </c>
      <c r="K195" s="32">
        <f t="array" ref="K195">IF($C$195="","",IFERROR(MAX(IF((ROW(مسودة!$C$184:$C$213)=SMALL(IF((ROW(مسودة!$C$184:$C$213)*(مسودة!$C$184:$C$213=$C$195)),ROW(مسودة!$C$184:$C$213)),ROW()-ROW(K195)+1)),مسودة!K184:'مسودة'!K$213)),0))</f>
        <v>27</v>
      </c>
      <c r="L195" s="32">
        <f t="array" ref="L195">IF($C$195="","",IFERROR(MAX(IF((ROW(مسودة!$C$184:$C$213)=SMALL(IF((ROW(مسودة!$C$184:$C$213)*(مسودة!$C$184:$C$213=$C$195)),ROW(مسودة!$C$184:$C$213)),ROW()-ROW(L195)+1)),مسودة!L184:'مسودة'!L$213)),0))</f>
        <v>47</v>
      </c>
      <c r="M195" s="32">
        <f t="array" ref="M195">IF($C$195="","",IFERROR(MAX(IF((ROW(مسودة!$C$184:$C$213)=SMALL(IF((ROW(مسودة!$C$184:$C$213)*(مسودة!$C$184:$C$213=$C$195)),ROW(مسودة!$C$184:$C$213)),ROW()-ROW(M195)+1)),مسودة!M184:'مسودة'!M$213)),0))</f>
        <v>13</v>
      </c>
      <c r="N195" s="32">
        <f t="array" ref="N195">IF($C$195="","",IFERROR(MAX(IF((ROW(مسودة!$C$184:$C$213)=SMALL(IF((ROW(مسودة!$C$184:$C$213)*(مسودة!$C$184:$C$213=$C$195)),ROW(مسودة!$C$184:$C$213)),ROW()-ROW(N195)+1)),مسودة!N184:'مسودة'!N$213)),0))</f>
        <v>18</v>
      </c>
      <c r="O195" s="32">
        <f t="array" ref="O195">IF($C$195="","",IFERROR(MAX(IF((ROW(مسودة!$C$184:$C$213)=SMALL(IF((ROW(مسودة!$C$184:$C$213)*(مسودة!$C$184:$C$213=$C$195)),ROW(مسودة!$C$184:$C$213)),ROW()-ROW(O195)+1)),مسودة!O184:'مسودة'!O$213)),0))</f>
        <v>31</v>
      </c>
      <c r="P195" s="32">
        <f t="array" ref="P195">IF($C$195="","",IFERROR(MAX(IF((ROW(مسودة!$C$184:$C$213)=SMALL(IF((ROW(مسودة!$C$184:$C$213)*(مسودة!$C$184:$C$213=$C$195)),ROW(مسودة!$C$184:$C$213)),ROW()-ROW(P195)+1)),مسودة!P184:'مسودة'!P$213)),0))</f>
        <v>14</v>
      </c>
      <c r="Q195" s="32">
        <f t="array" ref="Q195">IF($C$195="","",IFERROR(MAX(IF((ROW(مسودة!$C$184:$C$213)=SMALL(IF((ROW(مسودة!$C$184:$C$213)*(مسودة!$C$184:$C$213=$C$195)),ROW(مسودة!$C$184:$C$213)),ROW()-ROW(Q195)+1)),مسودة!Q184:'مسودة'!Q$213)),0))</f>
        <v>18</v>
      </c>
      <c r="R195" s="32">
        <f t="array" ref="R195">IF($C$195="","",IFERROR(MAX(IF((ROW(مسودة!$C$184:$C$213)=SMALL(IF((ROW(مسودة!$C$184:$C$213)*(مسودة!$C$184:$C$213=$C$195)),ROW(مسودة!$C$184:$C$213)),ROW()-ROW(R195)+1)),مسودة!R184:'مسودة'!R$213)),0))</f>
        <v>32</v>
      </c>
      <c r="S195" s="32">
        <f t="array" ref="S195">IF($C$195="","",IFERROR(MAX(IF((ROW(مسودة!$C$184:$C$213)=SMALL(IF((ROW(مسودة!$C$184:$C$213)*(مسودة!$C$184:$C$213=$C$195)),ROW(مسودة!$C$184:$C$213)),ROW()-ROW(S195)+1)),مسودة!S184:'مسودة'!S$213)),0))</f>
        <v>19</v>
      </c>
      <c r="T195" s="32">
        <f t="array" ref="T195">IF($C$195="","",IFERROR(MAX(IF((ROW(مسودة!$C$184:$C$213)=SMALL(IF((ROW(مسودة!$C$184:$C$213)*(مسودة!$C$184:$C$213=$C$195)),ROW(مسودة!$C$184:$C$213)),ROW()-ROW(T195)+1)),مسودة!T184:'مسودة'!T$213)),0))</f>
        <v>8</v>
      </c>
      <c r="U195" s="32">
        <f t="array" ref="U195">IF($C$195="","",IFERROR(MAX(IF((ROW(مسودة!$C$184:$C$213)=SMALL(IF((ROW(مسودة!$C$184:$C$213)*(مسودة!$C$184:$C$213=$C$195)),ROW(مسودة!$C$184:$C$213)),ROW()-ROW(U195)+1)),مسودة!U184:'مسودة'!U$213)),0))</f>
        <v>27</v>
      </c>
      <c r="V195" s="32">
        <f t="array" ref="V195">IF($C$195="","",IFERROR(MAX(IF((ROW(مسودة!$C$184:$C$213)=SMALL(IF((ROW(مسودة!$C$184:$C$213)*(مسودة!$C$184:$C$213=$C$195)),ROW(مسودة!$C$184:$C$213)),ROW()-ROW(V195)+1)),مسودة!V184:'مسودة'!V$213)),0))</f>
        <v>14</v>
      </c>
      <c r="W195" s="32">
        <f t="array" ref="W195">IF($C$195="","",IFERROR(MAX(IF((ROW(مسودة!$C$184:$C$213)=SMALL(IF((ROW(مسودة!$C$184:$C$213)*(مسودة!$C$184:$C$213=$C$195)),ROW(مسودة!$C$184:$C$213)),ROW()-ROW(W195)+1)),مسودة!W184:'مسودة'!W$213)),0))</f>
        <v>12</v>
      </c>
      <c r="X195" s="32">
        <f t="array" ref="X195">IF($C$195="","",IFERROR(MAX(IF((ROW(مسودة!$C$184:$C$213)=SMALL(IF((ROW(مسودة!$C$184:$C$213)*(مسودة!$C$184:$C$213=$C$195)),ROW(مسودة!$C$184:$C$213)),ROW()-ROW(X195)+1)),مسودة!X184:'مسودة'!X$213)),0))</f>
        <v>26</v>
      </c>
      <c r="Y195" s="32">
        <f t="array" ref="Y195">IF($C$195="","",IFERROR(MAX(IF((ROW(مسودة!$C$184:$C$213)=SMALL(IF((ROW(مسودة!$C$184:$C$213)*(مسودة!$C$184:$C$213=$C$195)),ROW(مسودة!$C$184:$C$213)),ROW()-ROW(Y195)+1)),مسودة!Y184:'مسودة'!Y$213)),0))</f>
        <v>9</v>
      </c>
      <c r="Z195" s="32">
        <f t="array" ref="Z195">IF($C$195="","",IFERROR(MAX(IF((ROW(مسودة!$C$184:$C$213)=SMALL(IF((ROW(مسودة!$C$184:$C$213)*(مسودة!$C$184:$C$213=$C$195)),ROW(مسودة!$C$184:$C$213)),ROW()-ROW(Z195)+1)),مسودة!Z184:'مسودة'!Z$213)),0))</f>
        <v>22</v>
      </c>
      <c r="AA195" s="32">
        <f t="array" ref="AA195">IF($C$195="","",IFERROR(MAX(IF((ROW(مسودة!$C$184:$C$213)=SMALL(IF((ROW(مسودة!$C$184:$C$213)*(مسودة!$C$184:$C$213=$C$195)),ROW(مسودة!$C$184:$C$213)),ROW()-ROW(AA195)+1)),مسودة!AA184:'مسودة'!AA$213)),0))</f>
        <v>31</v>
      </c>
      <c r="AB195" s="32">
        <f t="array" ref="AB195">IF($C$195="","",IFERROR(MAX(IF((ROW(مسودة!$C$184:$C$213)=SMALL(IF((ROW(مسودة!$C$184:$C$213)*(مسودة!$C$184:$C$213=$C$195)),ROW(مسودة!$C$184:$C$213)),ROW()-ROW(AB195)+1)),مسودة!AB184:'مسودة'!AB$213)),0))</f>
        <v>13</v>
      </c>
      <c r="AC195" s="32">
        <f t="array" ref="AC195">IF($C$195="","",IFERROR(MAX(IF((ROW(مسودة!$C$184:$C$213)=SMALL(IF((ROW(مسودة!$C$184:$C$213)*(مسودة!$C$184:$C$213=$C$195)),ROW(مسودة!$C$184:$C$213)),ROW()-ROW(AC195)+1)),مسودة!AC184:'مسودة'!AC$213)),0))</f>
        <v>18</v>
      </c>
      <c r="AD195" s="32">
        <f t="array" ref="AD195">IF($C$195="","",IFERROR(MAX(IF((ROW(مسودة!$C$184:$C$213)=SMALL(IF((ROW(مسودة!$C$184:$C$213)*(مسودة!$C$184:$C$213=$C$195)),ROW(مسودة!$C$184:$C$213)),ROW()-ROW(AD195)+1)),مسودة!AD184:'مسودة'!AD$213)),0))</f>
        <v>31</v>
      </c>
      <c r="AE195" s="32">
        <f t="array" ref="AE195">IF($C$195="","",IFERROR(MAX(IF((ROW(مسودة!$C$184:$C$213)=SMALL(IF((ROW(مسودة!$C$184:$C$213)*(مسودة!$C$184:$C$213=$C$195)),ROW(مسودة!$C$184:$C$213)),ROW()-ROW(AE195)+1)),مسودة!AE184:'مسودة'!AE$213)),0))</f>
        <v>11</v>
      </c>
      <c r="AF195" s="32">
        <f t="array" ref="AF195">IF($C$195="","",IFERROR(MAX(IF((ROW(مسودة!$C$184:$C$213)=SMALL(IF((ROW(مسودة!$C$184:$C$213)*(مسودة!$C$184:$C$213=$C$195)),ROW(مسودة!$C$184:$C$213)),ROW()-ROW(AF195)+1)),مسودة!AF184:'مسودة'!AF$213)),0))</f>
        <v>26</v>
      </c>
      <c r="AG195" s="32">
        <f t="array" ref="AG195">IF($C$195="","",IFERROR(MAX(IF((ROW(مسودة!$C$184:$C$213)=SMALL(IF((ROW(مسودة!$C$184:$C$213)*(مسودة!$C$184:$C$213=$C$195)),ROW(مسودة!$C$184:$C$213)),ROW()-ROW(AG195)+1)),مسودة!AG184:'مسودة'!AG$213)),0))</f>
        <v>37</v>
      </c>
      <c r="AH195" s="32">
        <f t="array" ref="AH195">IF($C$195="","",IFERROR(MAX(IF((ROW(مسودة!$C$184:$C$213)=SMALL(IF((ROW(مسودة!$C$184:$C$213)*(مسودة!$C$184:$C$213=$C$195)),ROW(مسودة!$C$184:$C$213)),ROW()-ROW(AH195)+1)),مسودة!AH184:'مسودة'!AH$213)),0))</f>
        <v>11</v>
      </c>
      <c r="AI195" s="32">
        <f t="array" ref="AI195">IF($C$195="","",IFERROR(MAX(IF((ROW(مسودة!$C$184:$C$213)=SMALL(IF((ROW(مسودة!$C$184:$C$213)*(مسودة!$C$184:$C$213=$C$195)),ROW(مسودة!$C$184:$C$213)),ROW()-ROW(AI195)+1)),مسودة!AI184:'مسودة'!AI$213)),0))</f>
        <v>9</v>
      </c>
      <c r="AJ195" s="32">
        <f t="array" ref="AJ195">IF($C$195="","",IFERROR(MAX(IF((ROW(مسودة!$C$184:$C$213)=SMALL(IF((ROW(مسودة!$C$184:$C$213)*(مسودة!$C$184:$C$213=$C$195)),ROW(مسودة!$C$184:$C$213)),ROW()-ROW(AJ195)+1)),مسودة!AJ184:'مسودة'!AJ$213)),0))</f>
        <v>20</v>
      </c>
      <c r="AK195" s="32">
        <f t="array" ref="AK195">IF($C$195="","",IFERROR(MAX(IF((ROW(مسودة!$C$184:$C$213)=SMALL(IF((ROW(مسودة!$C$184:$C$213)*(مسودة!$C$184:$C$213=$C$195)),ROW(مسودة!$C$184:$C$213)),ROW()-ROW(AK195)+1)),مسودة!AK184:'مسودة'!AK$213)),0))</f>
        <v>4</v>
      </c>
      <c r="AL195" s="32">
        <f t="array" ref="AL195">IF($C$195="","",IFERROR(MAX(IF((ROW(مسودة!$C$184:$C$213)=SMALL(IF((ROW(مسودة!$C$184:$C$213)*(مسودة!$C$184:$C$213=$C$195)),ROW(مسودة!$C$184:$C$213)),ROW()-ROW(AL195)+1)),مسودة!AL184:'مسودة'!AL$213)),0))</f>
        <v>4</v>
      </c>
      <c r="AM195" s="32">
        <f t="array" ref="AM195">IF($C$195="","",IFERROR(MAX(IF((ROW(مسودة!$C$184:$C$213)=SMALL(IF((ROW(مسودة!$C$184:$C$213)*(مسودة!$C$184:$C$213=$C$195)),ROW(مسودة!$C$184:$C$213)),ROW()-ROW(AM195)+1)),مسودة!AM184:'مسودة'!AM$213)),0))</f>
        <v>8</v>
      </c>
      <c r="AN195" s="54"/>
      <c r="AO195" s="54"/>
      <c r="AP195" s="54"/>
      <c r="AQ195" s="98"/>
      <c r="AR195" s="99"/>
      <c r="AS195" s="98"/>
      <c r="AT195" s="99"/>
      <c r="AU195" s="95" t="str">
        <f>IFERROR(LOOKUP(2,1/((مسودة!$C$184:$C$213=C195)*(مسودة!$F$184:$F$213=F195)),مسودة!$AV$184:$AV$213),"")</f>
        <v>له دور ثانٍ في :  رياضيات،</v>
      </c>
    </row>
    <row r="196" spans="2:47" ht="28.5" customHeight="1" thickBot="1">
      <c r="B196" s="40"/>
      <c r="C196" s="91"/>
      <c r="D196" s="43"/>
      <c r="E196" s="43"/>
      <c r="F196" s="11" t="s">
        <v>31</v>
      </c>
      <c r="G196" s="32">
        <f t="array" ref="G196">IF($C$195="","",IFERROR(MAX(IF((ROW(مسودة!$C$184:$C$213)=SMALL(IF((ROW(مسودة!$C$184:$C$213)*(مسودة!$C$184:$C$213=$C$195)),ROW(مسودة!$C$184:$C$213)),ROW()-ROW(G196)+1)),مسودة!G185:'مسودة'!G$213)),0))</f>
        <v>19</v>
      </c>
      <c r="H196" s="32">
        <f t="array" ref="H196">IF($C$195="","",IFERROR(MAX(IF((ROW(مسودة!$C$184:$C$213)=SMALL(IF((ROW(مسودة!$C$184:$C$213)*(مسودة!$C$184:$C$213=$C$195)),ROW(مسودة!$C$184:$C$213)),ROW()-ROW(H196)+1)),مسودة!H185:'مسودة'!H$213)),0))</f>
        <v>54</v>
      </c>
      <c r="I196" s="32">
        <f t="array" ref="I196">IF($C$195="","",IFERROR(MAX(IF((ROW(مسودة!$C$184:$C$213)=SMALL(IF((ROW(مسودة!$C$184:$C$213)*(مسودة!$C$184:$C$213=$C$195)),ROW(مسودة!$C$184:$C$213)),ROW()-ROW(I196)+1)),مسودة!I185:'مسودة'!I$213)),0))</f>
        <v>73</v>
      </c>
      <c r="J196" s="32">
        <f t="array" ref="J196">IF($C$195="","",IFERROR(MAX(IF((ROW(مسودة!$C$184:$C$213)=SMALL(IF((ROW(مسودة!$C$184:$C$213)*(مسودة!$C$184:$C$213=$C$195)),ROW(مسودة!$C$184:$C$213)),ROW()-ROW(J196)+1)),مسودة!J185:'مسودة'!J$213)),0))</f>
        <v>23</v>
      </c>
      <c r="K196" s="32">
        <f t="array" ref="K196">IF($C$195="","",IFERROR(MAX(IF((ROW(مسودة!$C$184:$C$213)=SMALL(IF((ROW(مسودة!$C$184:$C$213)*(مسودة!$C$184:$C$213=$C$195)),ROW(مسودة!$C$184:$C$213)),ROW()-ROW(K196)+1)),مسودة!K185:'مسودة'!K$213)),0))</f>
        <v>38</v>
      </c>
      <c r="L196" s="32">
        <f t="array" ref="L196">IF($C$195="","",IFERROR(MAX(IF((ROW(مسودة!$C$184:$C$213)=SMALL(IF((ROW(مسودة!$C$184:$C$213)*(مسودة!$C$184:$C$213=$C$195)),ROW(مسودة!$C$184:$C$213)),ROW()-ROW(L196)+1)),مسودة!L185:'مسودة'!L$213)),0))</f>
        <v>61</v>
      </c>
      <c r="M196" s="32">
        <f t="array" ref="M196">IF($C$195="","",IFERROR(MAX(IF((ROW(مسودة!$C$184:$C$213)=SMALL(IF((ROW(مسودة!$C$184:$C$213)*(مسودة!$C$184:$C$213=$C$195)),ROW(مسودة!$C$184:$C$213)),ROW()-ROW(M196)+1)),مسودة!M185:'مسودة'!M$213)),0))</f>
        <v>15</v>
      </c>
      <c r="N196" s="32">
        <f t="array" ref="N196">IF($C$195="","",IFERROR(MAX(IF((ROW(مسودة!$C$184:$C$213)=SMALL(IF((ROW(مسودة!$C$184:$C$213)*(مسودة!$C$184:$C$213=$C$195)),ROW(مسودة!$C$184:$C$213)),ROW()-ROW(N196)+1)),مسودة!N185:'مسودة'!N$213)),0))</f>
        <v>18</v>
      </c>
      <c r="O196" s="32">
        <f t="array" ref="O196">IF($C$195="","",IFERROR(MAX(IF((ROW(مسودة!$C$184:$C$213)=SMALL(IF((ROW(مسودة!$C$184:$C$213)*(مسودة!$C$184:$C$213=$C$195)),ROW(مسودة!$C$184:$C$213)),ROW()-ROW(O196)+1)),مسودة!O185:'مسودة'!O$213)),0))</f>
        <v>33</v>
      </c>
      <c r="P196" s="32">
        <f t="array" ref="P196">IF($C$195="","",IFERROR(MAX(IF((ROW(مسودة!$C$184:$C$213)=SMALL(IF((ROW(مسودة!$C$184:$C$213)*(مسودة!$C$184:$C$213=$C$195)),ROW(مسودة!$C$184:$C$213)),ROW()-ROW(P196)+1)),مسودة!P185:'مسودة'!P$213)),0))</f>
        <v>13</v>
      </c>
      <c r="Q196" s="32">
        <f t="array" ref="Q196">IF($C$195="","",IFERROR(MAX(IF((ROW(مسودة!$C$184:$C$213)=SMALL(IF((ROW(مسودة!$C$184:$C$213)*(مسودة!$C$184:$C$213=$C$195)),ROW(مسودة!$C$184:$C$213)),ROW()-ROW(Q196)+1)),مسودة!Q185:'مسودة'!Q$213)),0))</f>
        <v>16</v>
      </c>
      <c r="R196" s="32">
        <f t="array" ref="R196">IF($C$195="","",IFERROR(MAX(IF((ROW(مسودة!$C$184:$C$213)=SMALL(IF((ROW(مسودة!$C$184:$C$213)*(مسودة!$C$184:$C$213=$C$195)),ROW(مسودة!$C$184:$C$213)),ROW()-ROW(R196)+1)),مسودة!R185:'مسودة'!R$213)),0))</f>
        <v>29</v>
      </c>
      <c r="S196" s="32">
        <f t="array" ref="S196">IF($C$195="","",IFERROR(MAX(IF((ROW(مسودة!$C$184:$C$213)=SMALL(IF((ROW(مسودة!$C$184:$C$213)*(مسودة!$C$184:$C$213=$C$195)),ROW(مسودة!$C$184:$C$213)),ROW()-ROW(S196)+1)),مسودة!S185:'مسودة'!S$213)),0))</f>
        <v>19</v>
      </c>
      <c r="T196" s="32">
        <f t="array" ref="T196">IF($C$195="","",IFERROR(MAX(IF((ROW(مسودة!$C$184:$C$213)=SMALL(IF((ROW(مسودة!$C$184:$C$213)*(مسودة!$C$184:$C$213=$C$195)),ROW(مسودة!$C$184:$C$213)),ROW()-ROW(T196)+1)),مسودة!T185:'مسودة'!T$213)),0))</f>
        <v>21</v>
      </c>
      <c r="U196" s="32">
        <f t="array" ref="U196">IF($C$195="","",IFERROR(MAX(IF((ROW(مسودة!$C$184:$C$213)=SMALL(IF((ROW(مسودة!$C$184:$C$213)*(مسودة!$C$184:$C$213=$C$195)),ROW(مسودة!$C$184:$C$213)),ROW()-ROW(U196)+1)),مسودة!U185:'مسودة'!U$213)),0))</f>
        <v>40</v>
      </c>
      <c r="V196" s="32">
        <f t="array" ref="V196">IF($C$195="","",IFERROR(MAX(IF((ROW(مسودة!$C$184:$C$213)=SMALL(IF((ROW(مسودة!$C$184:$C$213)*(مسودة!$C$184:$C$213=$C$195)),ROW(مسودة!$C$184:$C$213)),ROW()-ROW(V196)+1)),مسودة!V185:'مسودة'!V$213)),0))</f>
        <v>17</v>
      </c>
      <c r="W196" s="32">
        <f t="array" ref="W196">IF($C$195="","",IFERROR(MAX(IF((ROW(مسودة!$C$184:$C$213)=SMALL(IF((ROW(مسودة!$C$184:$C$213)*(مسودة!$C$184:$C$213=$C$195)),ROW(مسودة!$C$184:$C$213)),ROW()-ROW(W196)+1)),مسودة!W185:'مسودة'!W$213)),0))</f>
        <v>21</v>
      </c>
      <c r="X196" s="32">
        <f t="array" ref="X196">IF($C$195="","",IFERROR(MAX(IF((ROW(مسودة!$C$184:$C$213)=SMALL(IF((ROW(مسودة!$C$184:$C$213)*(مسودة!$C$184:$C$213=$C$195)),ROW(مسودة!$C$184:$C$213)),ROW()-ROW(X196)+1)),مسودة!X185:'مسودة'!X$213)),0))</f>
        <v>38</v>
      </c>
      <c r="Y196" s="32">
        <f t="array" ref="Y196">IF($C$195="","",IFERROR(MAX(IF((ROW(مسودة!$C$184:$C$213)=SMALL(IF((ROW(مسودة!$C$184:$C$213)*(مسودة!$C$184:$C$213=$C$195)),ROW(مسودة!$C$184:$C$213)),ROW()-ROW(Y196)+1)),مسودة!Y185:'مسودة'!Y$213)),0))</f>
        <v>5</v>
      </c>
      <c r="Z196" s="32">
        <f t="array" ref="Z196">IF($C$195="","",IFERROR(MAX(IF((ROW(مسودة!$C$184:$C$213)=SMALL(IF((ROW(مسودة!$C$184:$C$213)*(مسودة!$C$184:$C$213=$C$195)),ROW(مسودة!$C$184:$C$213)),ROW()-ROW(Z196)+1)),مسودة!Z185:'مسودة'!Z$213)),0))</f>
        <v>16</v>
      </c>
      <c r="AA196" s="32">
        <f t="array" ref="AA196">IF($C$195="","",IFERROR(MAX(IF((ROW(مسودة!$C$184:$C$213)=SMALL(IF((ROW(مسودة!$C$184:$C$213)*(مسودة!$C$184:$C$213=$C$195)),ROW(مسودة!$C$184:$C$213)),ROW()-ROW(AA196)+1)),مسودة!AA185:'مسودة'!AA$213)),0))</f>
        <v>21</v>
      </c>
      <c r="AB196" s="32">
        <f t="array" ref="AB196">IF($C$195="","",IFERROR(MAX(IF((ROW(مسودة!$C$184:$C$213)=SMALL(IF((ROW(مسودة!$C$184:$C$213)*(مسودة!$C$184:$C$213=$C$195)),ROW(مسودة!$C$184:$C$213)),ROW()-ROW(AB196)+1)),مسودة!AB185:'مسودة'!AB$213)),0))</f>
        <v>15</v>
      </c>
      <c r="AC196" s="32">
        <f t="array" ref="AC196">IF($C$195="","",IFERROR(MAX(IF((ROW(مسودة!$C$184:$C$213)=SMALL(IF((ROW(مسودة!$C$184:$C$213)*(مسودة!$C$184:$C$213=$C$195)),ROW(مسودة!$C$184:$C$213)),ROW()-ROW(AC196)+1)),مسودة!AC185:'مسودة'!AC$213)),0))</f>
        <v>18</v>
      </c>
      <c r="AD196" s="32">
        <f t="array" ref="AD196">IF($C$195="","",IFERROR(MAX(IF((ROW(مسودة!$C$184:$C$213)=SMALL(IF((ROW(مسودة!$C$184:$C$213)*(مسودة!$C$184:$C$213=$C$195)),ROW(مسودة!$C$184:$C$213)),ROW()-ROW(AD196)+1)),مسودة!AD185:'مسودة'!AD$213)),0))</f>
        <v>33</v>
      </c>
      <c r="AE196" s="32">
        <f t="array" ref="AE196">IF($C$195="","",IFERROR(MAX(IF((ROW(مسودة!$C$184:$C$213)=SMALL(IF((ROW(مسودة!$C$184:$C$213)*(مسودة!$C$184:$C$213=$C$195)),ROW(مسودة!$C$184:$C$213)),ROW()-ROW(AE196)+1)),مسودة!AE185:'مسودة'!AE$213)),0))</f>
        <v>12</v>
      </c>
      <c r="AF196" s="32">
        <f t="array" ref="AF196">IF($C$195="","",IFERROR(MAX(IF((ROW(مسودة!$C$184:$C$213)=SMALL(IF((ROW(مسودة!$C$184:$C$213)*(مسودة!$C$184:$C$213=$C$195)),ROW(مسودة!$C$184:$C$213)),ROW()-ROW(AF196)+1)),مسودة!AF185:'مسودة'!AF$213)),0))</f>
        <v>19</v>
      </c>
      <c r="AG196" s="32">
        <f t="array" ref="AG196">IF($C$195="","",IFERROR(MAX(IF((ROW(مسودة!$C$184:$C$213)=SMALL(IF((ROW(مسودة!$C$184:$C$213)*(مسودة!$C$184:$C$213=$C$195)),ROW(مسودة!$C$184:$C$213)),ROW()-ROW(AG196)+1)),مسودة!AG185:'مسودة'!AG$213)),0))</f>
        <v>31</v>
      </c>
      <c r="AH196" s="32">
        <f t="array" ref="AH196">IF($C$195="","",IFERROR(MAX(IF((ROW(مسودة!$C$184:$C$213)=SMALL(IF((ROW(مسودة!$C$184:$C$213)*(مسودة!$C$184:$C$213=$C$195)),ROW(مسودة!$C$184:$C$213)),ROW()-ROW(AH196)+1)),مسودة!AH185:'مسودة'!AH$213)),0))</f>
        <v>9</v>
      </c>
      <c r="AI196" s="32">
        <f t="array" ref="AI196">IF($C$195="","",IFERROR(MAX(IF((ROW(مسودة!$C$184:$C$213)=SMALL(IF((ROW(مسودة!$C$184:$C$213)*(مسودة!$C$184:$C$213=$C$195)),ROW(مسودة!$C$184:$C$213)),ROW()-ROW(AI196)+1)),مسودة!AI185:'مسودة'!AI$213)),0))</f>
        <v>19</v>
      </c>
      <c r="AJ196" s="32">
        <f t="array" ref="AJ196">IF($C$195="","",IFERROR(MAX(IF((ROW(مسودة!$C$184:$C$213)=SMALL(IF((ROW(مسودة!$C$184:$C$213)*(مسودة!$C$184:$C$213=$C$195)),ROW(مسودة!$C$184:$C$213)),ROW()-ROW(AJ196)+1)),مسودة!AJ185:'مسودة'!AJ$213)),0))</f>
        <v>28</v>
      </c>
      <c r="AK196" s="32">
        <f t="array" ref="AK196">IF($C$195="","",IFERROR(MAX(IF((ROW(مسودة!$C$184:$C$213)=SMALL(IF((ROW(مسودة!$C$184:$C$213)*(مسودة!$C$184:$C$213=$C$195)),ROW(مسودة!$C$184:$C$213)),ROW()-ROW(AK196)+1)),مسودة!AK185:'مسودة'!AK$213)),0))</f>
        <v>4</v>
      </c>
      <c r="AL196" s="32">
        <f t="array" ref="AL196">IF($C$195="","",IFERROR(MAX(IF((ROW(مسودة!$C$184:$C$213)=SMALL(IF((ROW(مسودة!$C$184:$C$213)*(مسودة!$C$184:$C$213=$C$195)),ROW(مسودة!$C$184:$C$213)),ROW()-ROW(AL196)+1)),مسودة!AL185:'مسودة'!AL$213)),0))</f>
        <v>11</v>
      </c>
      <c r="AM196" s="32">
        <f t="array" ref="AM196">IF($C$195="","",IFERROR(MAX(IF((ROW(مسودة!$C$184:$C$213)=SMALL(IF((ROW(مسودة!$C$184:$C$213)*(مسودة!$C$184:$C$213=$C$195)),ROW(مسودة!$C$184:$C$213)),ROW()-ROW(AM196)+1)),مسودة!AM185:'مسودة'!AM$213)),0))</f>
        <v>15</v>
      </c>
      <c r="AN196" s="48"/>
      <c r="AO196" s="48"/>
      <c r="AP196" s="48"/>
      <c r="AQ196" s="100"/>
      <c r="AR196" s="101"/>
      <c r="AS196" s="100"/>
      <c r="AT196" s="101"/>
      <c r="AU196" s="96"/>
    </row>
    <row r="197" spans="2:47" ht="36" customHeight="1" thickBot="1">
      <c r="B197" s="40"/>
      <c r="C197" s="85"/>
      <c r="D197" s="43"/>
      <c r="E197" s="43"/>
      <c r="F197" s="14" t="s">
        <v>32</v>
      </c>
      <c r="G197" s="32">
        <f t="array" ref="G197">IF($C$195="","",IFERROR(MAX(IF((ROW(مسودة!$C$184:$C$213)=SMALL(IF((ROW(مسودة!$C$184:$C$213)*(مسودة!$C$184:$C$213=$C$195)),ROW(مسودة!$C$184:$C$213)),ROW()-ROW(G197)+1)),مسودة!G186:'مسودة'!G$213)),0))</f>
        <v>34</v>
      </c>
      <c r="H197" s="32">
        <f t="array" ref="H197">IF($C$195="","",IFERROR(MAX(IF((ROW(مسودة!$C$184:$C$213)=SMALL(IF((ROW(مسودة!$C$184:$C$213)*(مسودة!$C$184:$C$213=$C$195)),ROW(مسودة!$C$184:$C$213)),ROW()-ROW(H197)+1)),مسودة!H186:'مسودة'!H$213)),0))</f>
        <v>95</v>
      </c>
      <c r="I197" s="32">
        <f t="array" ref="I197">IF($C$195="","",IFERROR(MAX(IF((ROW(مسودة!$C$184:$C$213)=SMALL(IF((ROW(مسودة!$C$184:$C$213)*(مسودة!$C$184:$C$213=$C$195)),ROW(مسودة!$C$184:$C$213)),ROW()-ROW(I197)+1)),مسودة!I186:'مسودة'!I$213)),0))</f>
        <v>129</v>
      </c>
      <c r="J197" s="32">
        <f t="array" ref="J197">IF($C$195="","",IFERROR(MAX(IF((ROW(مسودة!$C$184:$C$213)=SMALL(IF((ROW(مسودة!$C$184:$C$213)*(مسودة!$C$184:$C$213=$C$195)),ROW(مسودة!$C$184:$C$213)),ROW()-ROW(J197)+1)),مسودة!J186:'مسودة'!J$213)),0))</f>
        <v>43</v>
      </c>
      <c r="K197" s="32">
        <f t="array" ref="K197">IF($C$195="","",IFERROR(MAX(IF((ROW(مسودة!$C$184:$C$213)=SMALL(IF((ROW(مسودة!$C$184:$C$213)*(مسودة!$C$184:$C$213=$C$195)),ROW(مسودة!$C$184:$C$213)),ROW()-ROW(K197)+1)),مسودة!K186:'مسودة'!K$213)),0))</f>
        <v>65</v>
      </c>
      <c r="L197" s="32">
        <f t="array" ref="L197">IF($C$195="","",IFERROR(MAX(IF((ROW(مسودة!$C$184:$C$213)=SMALL(IF((ROW(مسودة!$C$184:$C$213)*(مسودة!$C$184:$C$213=$C$195)),ROW(مسودة!$C$184:$C$213)),ROW()-ROW(L197)+1)),مسودة!L186:'مسودة'!L$213)),0))</f>
        <v>108</v>
      </c>
      <c r="M197" s="32">
        <f t="array" ref="M197">IF($C$195="","",IFERROR(MAX(IF((ROW(مسودة!$C$184:$C$213)=SMALL(IF((ROW(مسودة!$C$184:$C$213)*(مسودة!$C$184:$C$213=$C$195)),ROW(مسودة!$C$184:$C$213)),ROW()-ROW(M197)+1)),مسودة!M186:'مسودة'!M$213)),0))</f>
        <v>28</v>
      </c>
      <c r="N197" s="32">
        <f t="array" ref="N197">IF($C$195="","",IFERROR(MAX(IF((ROW(مسودة!$C$184:$C$213)=SMALL(IF((ROW(مسودة!$C$184:$C$213)*(مسودة!$C$184:$C$213=$C$195)),ROW(مسودة!$C$184:$C$213)),ROW()-ROW(N197)+1)),مسودة!N186:'مسودة'!N$213)),0))</f>
        <v>36</v>
      </c>
      <c r="O197" s="32">
        <f t="array" ref="O197">IF($C$195="","",IFERROR(MAX(IF((ROW(مسودة!$C$184:$C$213)=SMALL(IF((ROW(مسودة!$C$184:$C$213)*(مسودة!$C$184:$C$213=$C$195)),ROW(مسودة!$C$184:$C$213)),ROW()-ROW(O197)+1)),مسودة!O186:'مسودة'!O$213)),0))</f>
        <v>0</v>
      </c>
      <c r="P197" s="32">
        <f t="array" ref="P197">IF($C$195="","",IFERROR(MAX(IF((ROW(مسودة!$C$184:$C$213)=SMALL(IF((ROW(مسودة!$C$184:$C$213)*(مسودة!$C$184:$C$213=$C$195)),ROW(مسودة!$C$184:$C$213)),ROW()-ROW(P197)+1)),مسودة!P186:'مسودة'!P$213)),0))</f>
        <v>27</v>
      </c>
      <c r="Q197" s="32">
        <f t="array" ref="Q197">IF($C$195="","",IFERROR(MAX(IF((ROW(مسودة!$C$184:$C$213)=SMALL(IF((ROW(مسودة!$C$184:$C$213)*(مسودة!$C$184:$C$213=$C$195)),ROW(مسودة!$C$184:$C$213)),ROW()-ROW(Q197)+1)),مسودة!Q186:'مسودة'!Q$213)),0))</f>
        <v>34</v>
      </c>
      <c r="R197" s="32">
        <f t="array" ref="R197">IF($C$195="","",IFERROR(MAX(IF((ROW(مسودة!$C$184:$C$213)=SMALL(IF((ROW(مسودة!$C$184:$C$213)*(مسودة!$C$184:$C$213=$C$195)),ROW(مسودة!$C$184:$C$213)),ROW()-ROW(R197)+1)),مسودة!R186:'مسودة'!R$213)),0))</f>
        <v>61</v>
      </c>
      <c r="S197" s="32">
        <f t="array" ref="S197">IF($C$195="","",IFERROR(MAX(IF((ROW(مسودة!$C$184:$C$213)=SMALL(IF((ROW(مسودة!$C$184:$C$213)*(مسودة!$C$184:$C$213=$C$195)),ROW(مسودة!$C$184:$C$213)),ROW()-ROW(S197)+1)),مسودة!S186:'مسودة'!S$213)),0))</f>
        <v>38</v>
      </c>
      <c r="T197" s="32">
        <f t="array" ref="T197">IF($C$195="","",IFERROR(MAX(IF((ROW(مسودة!$C$184:$C$213)=SMALL(IF((ROW(مسودة!$C$184:$C$213)*(مسودة!$C$184:$C$213=$C$195)),ROW(مسودة!$C$184:$C$213)),ROW()-ROW(T197)+1)),مسودة!T186:'مسودة'!T$213)),0))</f>
        <v>29</v>
      </c>
      <c r="U197" s="32">
        <f t="array" ref="U197">IF($C$195="","",IFERROR(MAX(IF((ROW(مسودة!$C$184:$C$213)=SMALL(IF((ROW(مسودة!$C$184:$C$213)*(مسودة!$C$184:$C$213=$C$195)),ROW(مسودة!$C$184:$C$213)),ROW()-ROW(U197)+1)),مسودة!U186:'مسودة'!U$213)),0))</f>
        <v>67</v>
      </c>
      <c r="V197" s="32">
        <f t="array" ref="V197">IF($C$195="","",IFERROR(MAX(IF((ROW(مسودة!$C$184:$C$213)=SMALL(IF((ROW(مسودة!$C$184:$C$213)*(مسودة!$C$184:$C$213=$C$195)),ROW(مسودة!$C$184:$C$213)),ROW()-ROW(V197)+1)),مسودة!V186:'مسودة'!V$213)),0))</f>
        <v>31</v>
      </c>
      <c r="W197" s="32">
        <f t="array" ref="W197">IF($C$195="","",IFERROR(MAX(IF((ROW(مسودة!$C$184:$C$213)=SMALL(IF((ROW(مسودة!$C$184:$C$213)*(مسودة!$C$184:$C$213=$C$195)),ROW(مسودة!$C$184:$C$213)),ROW()-ROW(W197)+1)),مسودة!W186:'مسودة'!W$213)),0))</f>
        <v>33</v>
      </c>
      <c r="X197" s="32">
        <f t="array" ref="X197">IF($C$195="","",IFERROR(MAX(IF((ROW(مسودة!$C$184:$C$213)=SMALL(IF((ROW(مسودة!$C$184:$C$213)*(مسودة!$C$184:$C$213=$C$195)),ROW(مسودة!$C$184:$C$213)),ROW()-ROW(X197)+1)),مسودة!X186:'مسودة'!X$213)),0))</f>
        <v>64</v>
      </c>
      <c r="Y197" s="32">
        <f t="array" ref="Y197">IF($C$195="","",IFERROR(MAX(IF((ROW(مسودة!$C$184:$C$213)=SMALL(IF((ROW(مسودة!$C$184:$C$213)*(مسودة!$C$184:$C$213=$C$195)),ROW(مسودة!$C$184:$C$213)),ROW()-ROW(Y197)+1)),مسودة!Y186:'مسودة'!Y$213)),0))</f>
        <v>14</v>
      </c>
      <c r="Z197" s="32">
        <f t="array" ref="Z197">IF($C$195="","",IFERROR(MAX(IF((ROW(مسودة!$C$184:$C$213)=SMALL(IF((ROW(مسودة!$C$184:$C$213)*(مسودة!$C$184:$C$213=$C$195)),ROW(مسودة!$C$184:$C$213)),ROW()-ROW(Z197)+1)),مسودة!Z186:'مسودة'!Z$213)),0))</f>
        <v>38</v>
      </c>
      <c r="AA197" s="32">
        <f t="array" ref="AA197">IF($C$195="","",IFERROR(MAX(IF((ROW(مسودة!$C$184:$C$213)=SMALL(IF((ROW(مسودة!$C$184:$C$213)*(مسودة!$C$184:$C$213=$C$195)),ROW(مسودة!$C$184:$C$213)),ROW()-ROW(AA197)+1)),مسودة!AA186:'مسودة'!AA$213)),0))</f>
        <v>52</v>
      </c>
      <c r="AB197" s="32">
        <f t="array" ref="AB197">IF($C$195="","",IFERROR(MAX(IF((ROW(مسودة!$C$184:$C$213)=SMALL(IF((ROW(مسودة!$C$184:$C$213)*(مسودة!$C$184:$C$213=$C$195)),ROW(مسودة!$C$184:$C$213)),ROW()-ROW(AB197)+1)),مسودة!AB186:'مسودة'!AB$213)),0))</f>
        <v>28</v>
      </c>
      <c r="AC197" s="32">
        <f t="array" ref="AC197">IF($C$195="","",IFERROR(MAX(IF((ROW(مسودة!$C$184:$C$213)=SMALL(IF((ROW(مسودة!$C$184:$C$213)*(مسودة!$C$184:$C$213=$C$195)),ROW(مسودة!$C$184:$C$213)),ROW()-ROW(AC197)+1)),مسودة!AC186:'مسودة'!AC$213)),0))</f>
        <v>36</v>
      </c>
      <c r="AD197" s="32">
        <f t="array" ref="AD197">IF($C$195="","",IFERROR(MAX(IF((ROW(مسودة!$C$184:$C$213)=SMALL(IF((ROW(مسودة!$C$184:$C$213)*(مسودة!$C$184:$C$213=$C$195)),ROW(مسودة!$C$184:$C$213)),ROW()-ROW(AD197)+1)),مسودة!AD186:'مسودة'!AD$213)),0))</f>
        <v>64</v>
      </c>
      <c r="AE197" s="32">
        <f t="array" ref="AE197">IF($C$195="","",IFERROR(MAX(IF((ROW(مسودة!$C$184:$C$213)=SMALL(IF((ROW(مسودة!$C$184:$C$213)*(مسودة!$C$184:$C$213=$C$195)),ROW(مسودة!$C$184:$C$213)),ROW()-ROW(AE197)+1)),مسودة!AE186:'مسودة'!AE$213)),0))</f>
        <v>23</v>
      </c>
      <c r="AF197" s="32">
        <f t="array" ref="AF197">IF($C$195="","",IFERROR(MAX(IF((ROW(مسودة!$C$184:$C$213)=SMALL(IF((ROW(مسودة!$C$184:$C$213)*(مسودة!$C$184:$C$213=$C$195)),ROW(مسودة!$C$184:$C$213)),ROW()-ROW(AF197)+1)),مسودة!AF186:'مسودة'!AF$213)),0))</f>
        <v>45</v>
      </c>
      <c r="AG197" s="32">
        <f t="array" ref="AG197">IF($C$195="","",IFERROR(MAX(IF((ROW(مسودة!$C$184:$C$213)=SMALL(IF((ROW(مسودة!$C$184:$C$213)*(مسودة!$C$184:$C$213=$C$195)),ROW(مسودة!$C$184:$C$213)),ROW()-ROW(AG197)+1)),مسودة!AG186:'مسودة'!AG$213)),0))</f>
        <v>68</v>
      </c>
      <c r="AH197" s="32">
        <f t="array" ref="AH197">IF($C$195="","",IFERROR(MAX(IF((ROW(مسودة!$C$184:$C$213)=SMALL(IF((ROW(مسودة!$C$184:$C$213)*(مسودة!$C$184:$C$213=$C$195)),ROW(مسودة!$C$184:$C$213)),ROW()-ROW(AH197)+1)),مسودة!AH186:'مسودة'!AH$213)),0))</f>
        <v>20</v>
      </c>
      <c r="AI197" s="32">
        <f t="array" ref="AI197">IF($C$195="","",IFERROR(MAX(IF((ROW(مسودة!$C$184:$C$213)=SMALL(IF((ROW(مسودة!$C$184:$C$213)*(مسودة!$C$184:$C$213=$C$195)),ROW(مسودة!$C$184:$C$213)),ROW()-ROW(AI197)+1)),مسودة!AI186:'مسودة'!AI$213)),0))</f>
        <v>28</v>
      </c>
      <c r="AJ197" s="32">
        <f t="array" ref="AJ197">IF($C$195="","",IFERROR(MAX(IF((ROW(مسودة!$C$184:$C$213)=SMALL(IF((ROW(مسودة!$C$184:$C$213)*(مسودة!$C$184:$C$213=$C$195)),ROW(مسودة!$C$184:$C$213)),ROW()-ROW(AJ197)+1)),مسودة!AJ186:'مسودة'!AJ$213)),0))</f>
        <v>48</v>
      </c>
      <c r="AK197" s="32">
        <f t="array" ref="AK197">IF($C$195="","",IFERROR(MAX(IF((ROW(مسودة!$C$184:$C$213)=SMALL(IF((ROW(مسودة!$C$184:$C$213)*(مسودة!$C$184:$C$213=$C$195)),ROW(مسودة!$C$184:$C$213)),ROW()-ROW(AK197)+1)),مسودة!AK186:'مسودة'!AK$213)),0))</f>
        <v>8</v>
      </c>
      <c r="AL197" s="32">
        <f t="array" ref="AL197">IF($C$195="","",IFERROR(MAX(IF((ROW(مسودة!$C$184:$C$213)=SMALL(IF((ROW(مسودة!$C$184:$C$213)*(مسودة!$C$184:$C$213=$C$195)),ROW(مسودة!$C$184:$C$213)),ROW()-ROW(AL197)+1)),مسودة!AL186:'مسودة'!AL$213)),0))</f>
        <v>15</v>
      </c>
      <c r="AM197" s="32">
        <f t="array" ref="AM197">IF($C$195="","",IFERROR(MAX(IF((ROW(مسودة!$C$184:$C$213)=SMALL(IF((ROW(مسودة!$C$184:$C$213)*(مسودة!$C$184:$C$213=$C$195)),ROW(مسودة!$C$184:$C$213)),ROW()-ROW(AM197)+1)),مسودة!AM186:'مسودة'!AM$213)),0))</f>
        <v>23</v>
      </c>
      <c r="AN197" s="32">
        <f t="array" ref="AN197">IF($C$195="","",IFERROR(MAX(IF((ROW(مسودة!$C$184:$C$213)=SMALL(IF((ROW(مسودة!$C$184:$C$213)*(مسودة!$C$184:$C$213=$C$195)),ROW(مسودة!$C$184:$C$213)),ROW()-ROW(AN197)+1)),مسودة!AN186:AN$213)),0))</f>
        <v>0</v>
      </c>
      <c r="AO197" s="32">
        <f t="array" ref="AO197">IF($C$195="","",IFERROR(MAX(IF((ROW(مسودة!$C$184:$C$213)=SMALL(IF((ROW(مسودة!$C$184:$C$213)*(مسودة!$C$184:$C$213=$C$195)),ROW(مسودة!$C$184:$C$213)),ROW()-ROW(AO197)+1)),مسودة!AO186:AO$213)),0))</f>
        <v>0</v>
      </c>
      <c r="AP197" s="32" t="str">
        <f>IF(AO197&lt;50,"   ",IF(AO197&lt;65,"مقبول",IF(AO197&lt;75,"جيد",IF(AO197&lt;85,"جيدجداً",IF(AO197&lt;=100,"ممتاز","")))))</f>
        <v xml:space="preserve">   </v>
      </c>
      <c r="AQ197" s="102"/>
      <c r="AR197" s="103"/>
      <c r="AS197" s="102"/>
      <c r="AT197" s="103"/>
      <c r="AU197" s="97"/>
    </row>
    <row r="198" spans="2:47" ht="28.5" customHeight="1" thickBot="1">
      <c r="B198" s="40">
        <f t="shared" ref="B198" si="25">B195+1</f>
        <v>44</v>
      </c>
      <c r="C198" s="90">
        <f t="array" ref="C198">IF(ISERROR(INDEX(مسودة!$C$184:$AV$213,SMALL(IF((مسودة!$AU$184:$AU$213="راسب"),ROW(مسودة!$C$184:$AV$213)-MIN(ROW(مسودة!$C$184:$AV$213))+1,""),ROW(A4)),COLUMN(A4))),"",INDEX(مسودة!$C$184:$AV$213,SMALL(IF((مسودة!$AU$184:$AU$213="راسب"),ROW(مسودة!$C$184:$AV$213)-MIN(ROW(مسودة!$C$184:$AV$213))+1,""),ROW(A4)),COLUMN(A4)))</f>
        <v>654</v>
      </c>
      <c r="D198" s="87" t="str">
        <f>IF(C198&lt;&gt;"",VLOOKUP(C198,مسودة!$C$184:$D$213,2,0),"")</f>
        <v xml:space="preserve">حاتم عبد المجيد </v>
      </c>
      <c r="E198" s="87">
        <f>IF(C198&lt;&gt;"",VLOOKUP(C198,مسودة!$C$184:$E$213,3,0),"")</f>
        <v>256</v>
      </c>
      <c r="F198" s="11" t="s">
        <v>30</v>
      </c>
      <c r="G198" s="32">
        <f t="array" ref="G198">IF($C$198="","",IFERROR(MAX(IF((ROW(مسودة!$C$184:$C$213)=SMALL(IF((ROW(مسودة!$C$184:$C$213)*(مسودة!$C$184:$C$213=$C$198)),ROW(مسودة!$C$184:$C$213)),ROW()-ROW(G198)+1)),مسودة!G184:'مسودة'!G$213)),0))</f>
        <v>14</v>
      </c>
      <c r="H198" s="32">
        <f t="array" ref="H198">IF($C$198="","",IFERROR(MAX(IF((ROW(مسودة!$C$184:$C$213)=SMALL(IF((ROW(مسودة!$C$184:$C$213)*(مسودة!$C$184:$C$213=$C$198)),ROW(مسودة!$C$184:$C$213)),ROW()-ROW(H198)+1)),مسودة!H184:'مسودة'!H$213)),0))</f>
        <v>26</v>
      </c>
      <c r="I198" s="32">
        <f t="array" ref="I198">IF($C$198="","",IFERROR(MAX(IF((ROW(مسودة!$C$184:$C$213)=SMALL(IF((ROW(مسودة!$C$184:$C$213)*(مسودة!$C$184:$C$213=$C$198)),ROW(مسودة!$C$184:$C$213)),ROW()-ROW(I198)+1)),مسودة!I184:'مسودة'!I$213)),0))</f>
        <v>40</v>
      </c>
      <c r="J198" s="32">
        <f t="array" ref="J198">IF($C$198="","",IFERROR(MAX(IF((ROW(مسودة!$C$184:$C$213)=SMALL(IF((ROW(مسودة!$C$184:$C$213)*(مسودة!$C$184:$C$213=$C$198)),ROW(مسودة!$C$184:$C$213)),ROW()-ROW(J198)+1)),مسودة!J184:'مسودة'!J$213)),0))</f>
        <v>15</v>
      </c>
      <c r="K198" s="32">
        <f t="array" ref="K198">IF($C$198="","",IFERROR(MAX(IF((ROW(مسودة!$C$184:$C$213)=SMALL(IF((ROW(مسودة!$C$184:$C$213)*(مسودة!$C$184:$C$213=$C$198)),ROW(مسودة!$C$184:$C$213)),ROW()-ROW(K198)+1)),مسودة!K184:'مسودة'!K$213)),0))</f>
        <v>25</v>
      </c>
      <c r="L198" s="32">
        <f t="array" ref="L198">IF($C$198="","",IFERROR(MAX(IF((ROW(مسودة!$C$184:$C$213)=SMALL(IF((ROW(مسودة!$C$184:$C$213)*(مسودة!$C$184:$C$213=$C$198)),ROW(مسودة!$C$184:$C$213)),ROW()-ROW(L198)+1)),مسودة!L184:'مسودة'!L$213)),0))</f>
        <v>40</v>
      </c>
      <c r="M198" s="32">
        <f t="array" ref="M198">IF($C$198="","",IFERROR(MAX(IF((ROW(مسودة!$C$184:$C$213)=SMALL(IF((ROW(مسودة!$C$184:$C$213)*(مسودة!$C$184:$C$213=$C$198)),ROW(مسودة!$C$184:$C$213)),ROW()-ROW(M198)+1)),مسودة!M184:'مسودة'!M$213)),0))</f>
        <v>8</v>
      </c>
      <c r="N198" s="32">
        <f t="array" ref="N198">IF($C$198="","",IFERROR(MAX(IF((ROW(مسودة!$C$184:$C$213)=SMALL(IF((ROW(مسودة!$C$184:$C$213)*(مسودة!$C$184:$C$213=$C$198)),ROW(مسودة!$C$184:$C$213)),ROW()-ROW(N198)+1)),مسودة!N184:'مسودة'!N$213)),0))</f>
        <v>14</v>
      </c>
      <c r="O198" s="32">
        <f t="array" ref="O198">IF($C$198="","",IFERROR(MAX(IF((ROW(مسودة!$C$184:$C$213)=SMALL(IF((ROW(مسودة!$C$184:$C$213)*(مسودة!$C$184:$C$213=$C$198)),ROW(مسودة!$C$184:$C$213)),ROW()-ROW(O198)+1)),مسودة!O184:'مسودة'!O$213)),0))</f>
        <v>22</v>
      </c>
      <c r="P198" s="32">
        <f t="array" ref="P198">IF($C$198="","",IFERROR(MAX(IF((ROW(مسودة!$C$184:$C$213)=SMALL(IF((ROW(مسودة!$C$184:$C$213)*(مسودة!$C$184:$C$213=$C$198)),ROW(مسودة!$C$184:$C$213)),ROW()-ROW(P198)+1)),مسودة!P184:'مسودة'!P$213)),0))</f>
        <v>10</v>
      </c>
      <c r="Q198" s="32">
        <f t="array" ref="Q198">IF($C$198="","",IFERROR(MAX(IF((ROW(مسودة!$C$184:$C$213)=SMALL(IF((ROW(مسودة!$C$184:$C$213)*(مسودة!$C$184:$C$213=$C$198)),ROW(مسودة!$C$184:$C$213)),ROW()-ROW(Q198)+1)),مسودة!Q184:'مسودة'!Q$213)),0))</f>
        <v>14</v>
      </c>
      <c r="R198" s="32">
        <f t="array" ref="R198">IF($C$198="","",IFERROR(MAX(IF((ROW(مسودة!$C$184:$C$213)=SMALL(IF((ROW(مسودة!$C$184:$C$213)*(مسودة!$C$184:$C$213=$C$198)),ROW(مسودة!$C$184:$C$213)),ROW()-ROW(R198)+1)),مسودة!R184:'مسودة'!R$213)),0))</f>
        <v>24</v>
      </c>
      <c r="S198" s="32">
        <f t="array" ref="S198">IF($C$198="","",IFERROR(MAX(IF((ROW(مسودة!$C$184:$C$213)=SMALL(IF((ROW(مسودة!$C$184:$C$213)*(مسودة!$C$184:$C$213=$C$198)),ROW(مسودة!$C$184:$C$213)),ROW()-ROW(S198)+1)),مسودة!S184:'مسودة'!S$213)),0))</f>
        <v>12</v>
      </c>
      <c r="T198" s="32">
        <f t="array" ref="T198">IF($C$198="","",IFERROR(MAX(IF((ROW(مسودة!$C$184:$C$213)=SMALL(IF((ROW(مسودة!$C$184:$C$213)*(مسودة!$C$184:$C$213=$C$198)),ROW(مسودة!$C$184:$C$213)),ROW()-ROW(T198)+1)),مسودة!T184:'مسودة'!T$213)),0))</f>
        <v>12</v>
      </c>
      <c r="U198" s="32">
        <f t="array" ref="U198">IF($C$198="","",IFERROR(MAX(IF((ROW(مسودة!$C$184:$C$213)=SMALL(IF((ROW(مسودة!$C$184:$C$213)*(مسودة!$C$184:$C$213=$C$198)),ROW(مسودة!$C$184:$C$213)),ROW()-ROW(U198)+1)),مسودة!U184:'مسودة'!U$213)),0))</f>
        <v>24</v>
      </c>
      <c r="V198" s="32">
        <f t="array" ref="V198">IF($C$198="","",IFERROR(MAX(IF((ROW(مسودة!$C$184:$C$213)=SMALL(IF((ROW(مسودة!$C$184:$C$213)*(مسودة!$C$184:$C$213=$C$198)),ROW(مسودة!$C$184:$C$213)),ROW()-ROW(V198)+1)),مسودة!V184:'مسودة'!V$213)),0))</f>
        <v>11</v>
      </c>
      <c r="W198" s="32">
        <f t="array" ref="W198">IF($C$198="","",IFERROR(MAX(IF((ROW(مسودة!$C$184:$C$213)=SMALL(IF((ROW(مسودة!$C$184:$C$213)*(مسودة!$C$184:$C$213=$C$198)),ROW(مسودة!$C$184:$C$213)),ROW()-ROW(W198)+1)),مسودة!W184:'مسودة'!W$213)),0))</f>
        <v>11</v>
      </c>
      <c r="X198" s="32">
        <f t="array" ref="X198">IF($C$198="","",IFERROR(MAX(IF((ROW(مسودة!$C$184:$C$213)=SMALL(IF((ROW(مسودة!$C$184:$C$213)*(مسودة!$C$184:$C$213=$C$198)),ROW(مسودة!$C$184:$C$213)),ROW()-ROW(X198)+1)),مسودة!X184:'مسودة'!X$213)),0))</f>
        <v>22</v>
      </c>
      <c r="Y198" s="32">
        <f t="array" ref="Y198">IF($C$198="","",IFERROR(MAX(IF((ROW(مسودة!$C$184:$C$213)=SMALL(IF((ROW(مسودة!$C$184:$C$213)*(مسودة!$C$184:$C$213=$C$198)),ROW(مسودة!$C$184:$C$213)),ROW()-ROW(Y198)+1)),مسودة!Y184:'مسودة'!Y$213)),0))</f>
        <v>3</v>
      </c>
      <c r="Z198" s="32">
        <f t="array" ref="Z198">IF($C$198="","",IFERROR(MAX(IF((ROW(مسودة!$C$184:$C$213)=SMALL(IF((ROW(مسودة!$C$184:$C$213)*(مسودة!$C$184:$C$213=$C$198)),ROW(مسودة!$C$184:$C$213)),ROW()-ROW(Z198)+1)),مسودة!Z184:'مسودة'!Z$213)),0))</f>
        <v>18</v>
      </c>
      <c r="AA198" s="32">
        <f t="array" ref="AA198">IF($C$198="","",IFERROR(MAX(IF((ROW(مسودة!$C$184:$C$213)=SMALL(IF((ROW(مسودة!$C$184:$C$213)*(مسودة!$C$184:$C$213=$C$198)),ROW(مسودة!$C$184:$C$213)),ROW()-ROW(AA198)+1)),مسودة!AA184:'مسودة'!AA$213)),0))</f>
        <v>21</v>
      </c>
      <c r="AB198" s="32">
        <f t="array" ref="AB198">IF($C$198="","",IFERROR(MAX(IF((ROW(مسودة!$C$184:$C$213)=SMALL(IF((ROW(مسودة!$C$184:$C$213)*(مسودة!$C$184:$C$213=$C$198)),ROW(مسودة!$C$184:$C$213)),ROW()-ROW(AB198)+1)),مسودة!AB184:'مسودة'!AB$213)),0))</f>
        <v>10</v>
      </c>
      <c r="AC198" s="32">
        <f t="array" ref="AC198">IF($C$198="","",IFERROR(MAX(IF((ROW(مسودة!$C$184:$C$213)=SMALL(IF((ROW(مسودة!$C$184:$C$213)*(مسودة!$C$184:$C$213=$C$198)),ROW(مسودة!$C$184:$C$213)),ROW()-ROW(AC198)+1)),مسودة!AC184:'مسودة'!AC$213)),0))</f>
        <v>22</v>
      </c>
      <c r="AD198" s="32">
        <f t="array" ref="AD198">IF($C$198="","",IFERROR(MAX(IF((ROW(مسودة!$C$184:$C$213)=SMALL(IF((ROW(مسودة!$C$184:$C$213)*(مسودة!$C$184:$C$213=$C$198)),ROW(مسودة!$C$184:$C$213)),ROW()-ROW(AD198)+1)),مسودة!AD184:'مسودة'!AD$213)),0))</f>
        <v>32</v>
      </c>
      <c r="AE198" s="32">
        <f t="array" ref="AE198">IF($C$198="","",IFERROR(MAX(IF((ROW(مسودة!$C$184:$C$213)=SMALL(IF((ROW(مسودة!$C$184:$C$213)*(مسودة!$C$184:$C$213=$C$198)),ROW(مسودة!$C$184:$C$213)),ROW()-ROW(AE198)+1)),مسودة!AE184:'مسودة'!AE$213)),0))</f>
        <v>9</v>
      </c>
      <c r="AF198" s="32">
        <f t="array" ref="AF198">IF($C$198="","",IFERROR(MAX(IF((ROW(مسودة!$C$184:$C$213)=SMALL(IF((ROW(مسودة!$C$184:$C$213)*(مسودة!$C$184:$C$213=$C$198)),ROW(مسودة!$C$184:$C$213)),ROW()-ROW(AF198)+1)),مسودة!AF184:'مسودة'!AF$213)),0))</f>
        <v>20</v>
      </c>
      <c r="AG198" s="32">
        <f t="array" ref="AG198">IF($C$198="","",IFERROR(MAX(IF((ROW(مسودة!$C$184:$C$213)=SMALL(IF((ROW(مسودة!$C$184:$C$213)*(مسودة!$C$184:$C$213=$C$198)),ROW(مسودة!$C$184:$C$213)),ROW()-ROW(AG198)+1)),مسودة!AG184:'مسودة'!AG$213)),0))</f>
        <v>29</v>
      </c>
      <c r="AH198" s="32">
        <f t="array" ref="AH198">IF($C$198="","",IFERROR(MAX(IF((ROW(مسودة!$C$184:$C$213)=SMALL(IF((ROW(مسودة!$C$184:$C$213)*(مسودة!$C$184:$C$213=$C$198)),ROW(مسودة!$C$184:$C$213)),ROW()-ROW(AH198)+1)),مسودة!AH184:'مسودة'!AH$213)),0))</f>
        <v>3</v>
      </c>
      <c r="AI198" s="32">
        <f t="array" ref="AI198">IF($C$198="","",IFERROR(MAX(IF((ROW(مسودة!$C$184:$C$213)=SMALL(IF((ROW(مسودة!$C$184:$C$213)*(مسودة!$C$184:$C$213=$C$198)),ROW(مسودة!$C$184:$C$213)),ROW()-ROW(AI198)+1)),مسودة!AI184:'مسودة'!AI$213)),0))</f>
        <v>3</v>
      </c>
      <c r="AJ198" s="32">
        <f t="array" ref="AJ198">IF($C$198="","",IFERROR(MAX(IF((ROW(مسودة!$C$184:$C$213)=SMALL(IF((ROW(مسودة!$C$184:$C$213)*(مسودة!$C$184:$C$213=$C$198)),ROW(مسودة!$C$184:$C$213)),ROW()-ROW(AJ198)+1)),مسودة!AJ184:'مسودة'!AJ$213)),0))</f>
        <v>6</v>
      </c>
      <c r="AK198" s="32">
        <f t="array" ref="AK198">IF($C$198="","",IFERROR(MAX(IF((ROW(مسودة!$C$184:$C$213)=SMALL(IF((ROW(مسودة!$C$184:$C$213)*(مسودة!$C$184:$C$213=$C$198)),ROW(مسودة!$C$184:$C$213)),ROW()-ROW(AK198)+1)),مسودة!AK184:'مسودة'!AK$213)),0))</f>
        <v>3</v>
      </c>
      <c r="AL198" s="32">
        <f t="array" ref="AL198">IF($C$198="","",IFERROR(MAX(IF((ROW(مسودة!$C$184:$C$213)=SMALL(IF((ROW(مسودة!$C$184:$C$213)*(مسودة!$C$184:$C$213=$C$198)),ROW(مسودة!$C$184:$C$213)),ROW()-ROW(AL198)+1)),مسودة!AL184:'مسودة'!AL$213)),0))</f>
        <v>0</v>
      </c>
      <c r="AM198" s="32">
        <f t="array" ref="AM198">IF($C$198="","",IFERROR(MAX(IF((ROW(مسودة!$C$184:$C$213)=SMALL(IF((ROW(مسودة!$C$184:$C$213)*(مسودة!$C$184:$C$213=$C$198)),ROW(مسودة!$C$184:$C$213)),ROW()-ROW(AM198)+1)),مسودة!AM184:'مسودة'!AM$213)),0))</f>
        <v>3</v>
      </c>
      <c r="AN198" s="46"/>
      <c r="AO198" s="46"/>
      <c r="AP198" s="47"/>
      <c r="AQ198" s="41"/>
      <c r="AR198" s="41"/>
      <c r="AS198" s="41"/>
      <c r="AT198" s="41"/>
      <c r="AU198" s="95" t="str">
        <f>IFERROR(LOOKUP(2,1/((مسودة!$C$184:$C$213=C198)*(مسودة!$F$184:$F$213=F198)),مسودة!$AV$184:$AV$213),"")</f>
        <v>له دور ثانٍ في : إنجليزي، رياضيات،كيمياء،أحياء،جغرافيا،</v>
      </c>
    </row>
    <row r="199" spans="2:47" ht="28.5" customHeight="1" thickBot="1">
      <c r="B199" s="40"/>
      <c r="C199" s="91"/>
      <c r="D199" s="43"/>
      <c r="E199" s="43"/>
      <c r="F199" s="11" t="s">
        <v>31</v>
      </c>
      <c r="G199" s="32">
        <f t="array" ref="G199">IF($C$198="","",IFERROR(MAX(IF((ROW(مسودة!$C$184:$C$213)=SMALL(IF((ROW(مسودة!$C$184:$C$213)*(مسودة!$C$184:$C$213=$C$198)),ROW(مسودة!$C$184:$C$213)),ROW()-ROW(G199)+1)),مسودة!G185:'مسودة'!G$213)),0))</f>
        <v>10</v>
      </c>
      <c r="H199" s="32">
        <f t="array" ref="H199">IF($C$198="","",IFERROR(MAX(IF((ROW(مسودة!$C$184:$C$213)=SMALL(IF((ROW(مسودة!$C$184:$C$213)*(مسودة!$C$184:$C$213=$C$198)),ROW(مسودة!$C$184:$C$213)),ROW()-ROW(H199)+1)),مسودة!H185:'مسودة'!H$213)),0))</f>
        <v>52</v>
      </c>
      <c r="I199" s="32">
        <f t="array" ref="I199">IF($C$198="","",IFERROR(MAX(IF((ROW(مسودة!$C$184:$C$213)=SMALL(IF((ROW(مسودة!$C$184:$C$213)*(مسودة!$C$184:$C$213=$C$198)),ROW(مسودة!$C$184:$C$213)),ROW()-ROW(I199)+1)),مسودة!I185:'مسودة'!I$213)),0))</f>
        <v>62</v>
      </c>
      <c r="J199" s="32">
        <f t="array" ref="J199">IF($C$198="","",IFERROR(MAX(IF((ROW(مسودة!$C$184:$C$213)=SMALL(IF((ROW(مسودة!$C$184:$C$213)*(مسودة!$C$184:$C$213=$C$198)),ROW(مسودة!$C$184:$C$213)),ROW()-ROW(J199)+1)),مسودة!J185:'مسودة'!J$213)),0))</f>
        <v>18</v>
      </c>
      <c r="K199" s="32">
        <f t="array" ref="K199">IF($C$198="","",IFERROR(MAX(IF((ROW(مسودة!$C$184:$C$213)=SMALL(IF((ROW(مسودة!$C$184:$C$213)*(مسودة!$C$184:$C$213=$C$198)),ROW(مسودة!$C$184:$C$213)),ROW()-ROW(K199)+1)),مسودة!K185:'مسودة'!K$213)),0))</f>
        <v>27</v>
      </c>
      <c r="L199" s="32">
        <f t="array" ref="L199">IF($C$198="","",IFERROR(MAX(IF((ROW(مسودة!$C$184:$C$213)=SMALL(IF((ROW(مسودة!$C$184:$C$213)*(مسودة!$C$184:$C$213=$C$198)),ROW(مسودة!$C$184:$C$213)),ROW()-ROW(L199)+1)),مسودة!L185:'مسودة'!L$213)),0))</f>
        <v>45</v>
      </c>
      <c r="M199" s="32">
        <f t="array" ref="M199">IF($C$198="","",IFERROR(MAX(IF((ROW(مسودة!$C$184:$C$213)=SMALL(IF((ROW(مسودة!$C$184:$C$213)*(مسودة!$C$184:$C$213=$C$198)),ROW(مسودة!$C$184:$C$213)),ROW()-ROW(M199)+1)),مسودة!M185:'مسودة'!M$213)),0))</f>
        <v>10</v>
      </c>
      <c r="N199" s="32">
        <f t="array" ref="N199">IF($C$198="","",IFERROR(MAX(IF((ROW(مسودة!$C$184:$C$213)=SMALL(IF((ROW(مسودة!$C$184:$C$213)*(مسودة!$C$184:$C$213=$C$198)),ROW(مسودة!$C$184:$C$213)),ROW()-ROW(N199)+1)),مسودة!N185:'مسودة'!N$213)),0))</f>
        <v>4</v>
      </c>
      <c r="O199" s="32">
        <f t="array" ref="O199">IF($C$198="","",IFERROR(MAX(IF((ROW(مسودة!$C$184:$C$213)=SMALL(IF((ROW(مسودة!$C$184:$C$213)*(مسودة!$C$184:$C$213=$C$198)),ROW(مسودة!$C$184:$C$213)),ROW()-ROW(O199)+1)),مسودة!O185:'مسودة'!O$213)),0))</f>
        <v>14</v>
      </c>
      <c r="P199" s="32">
        <f t="array" ref="P199">IF($C$198="","",IFERROR(MAX(IF((ROW(مسودة!$C$184:$C$213)=SMALL(IF((ROW(مسودة!$C$184:$C$213)*(مسودة!$C$184:$C$213=$C$198)),ROW(مسودة!$C$184:$C$213)),ROW()-ROW(P199)+1)),مسودة!P185:'مسودة'!P$213)),0))</f>
        <v>20</v>
      </c>
      <c r="Q199" s="32">
        <f t="array" ref="Q199">IF($C$198="","",IFERROR(MAX(IF((ROW(مسودة!$C$184:$C$213)=SMALL(IF((ROW(مسودة!$C$184:$C$213)*(مسودة!$C$184:$C$213=$C$198)),ROW(مسودة!$C$184:$C$213)),ROW()-ROW(Q199)+1)),مسودة!Q185:'مسودة'!Q$213)),0))</f>
        <v>16</v>
      </c>
      <c r="R199" s="32">
        <f t="array" ref="R199">IF($C$198="","",IFERROR(MAX(IF((ROW(مسودة!$C$184:$C$213)=SMALL(IF((ROW(مسودة!$C$184:$C$213)*(مسودة!$C$184:$C$213=$C$198)),ROW(مسودة!$C$184:$C$213)),ROW()-ROW(R199)+1)),مسودة!R185:'مسودة'!R$213)),0))</f>
        <v>36</v>
      </c>
      <c r="S199" s="32">
        <f t="array" ref="S199">IF($C$198="","",IFERROR(MAX(IF((ROW(مسودة!$C$184:$C$213)=SMALL(IF((ROW(مسودة!$C$184:$C$213)*(مسودة!$C$184:$C$213=$C$198)),ROW(مسودة!$C$184:$C$213)),ROW()-ROW(S199)+1)),مسودة!S185:'مسودة'!S$213)),0))</f>
        <v>5</v>
      </c>
      <c r="T199" s="32">
        <f t="array" ref="T199">IF($C$198="","",IFERROR(MAX(IF((ROW(مسودة!$C$184:$C$213)=SMALL(IF((ROW(مسودة!$C$184:$C$213)*(مسودة!$C$184:$C$213=$C$198)),ROW(مسودة!$C$184:$C$213)),ROW()-ROW(T199)+1)),مسودة!T185:'مسودة'!T$213)),0))</f>
        <v>10</v>
      </c>
      <c r="U199" s="32">
        <f t="array" ref="U199">IF($C$198="","",IFERROR(MAX(IF((ROW(مسودة!$C$184:$C$213)=SMALL(IF((ROW(مسودة!$C$184:$C$213)*(مسودة!$C$184:$C$213=$C$198)),ROW(مسودة!$C$184:$C$213)),ROW()-ROW(U199)+1)),مسودة!U185:'مسودة'!U$213)),0))</f>
        <v>15</v>
      </c>
      <c r="V199" s="32">
        <f t="array" ref="V199">IF($C$198="","",IFERROR(MAX(IF((ROW(مسودة!$C$184:$C$213)=SMALL(IF((ROW(مسودة!$C$184:$C$213)*(مسودة!$C$184:$C$213=$C$198)),ROW(مسودة!$C$184:$C$213)),ROW()-ROW(V199)+1)),مسودة!V185:'مسودة'!V$213)),0))</f>
        <v>11</v>
      </c>
      <c r="W199" s="32">
        <f t="array" ref="W199">IF($C$198="","",IFERROR(MAX(IF((ROW(مسودة!$C$184:$C$213)=SMALL(IF((ROW(مسودة!$C$184:$C$213)*(مسودة!$C$184:$C$213=$C$198)),ROW(مسودة!$C$184:$C$213)),ROW()-ROW(W199)+1)),مسودة!W185:'مسودة'!W$213)),0))</f>
        <v>10</v>
      </c>
      <c r="X199" s="32">
        <f t="array" ref="X199">IF($C$198="","",IFERROR(MAX(IF((ROW(مسودة!$C$184:$C$213)=SMALL(IF((ROW(مسودة!$C$184:$C$213)*(مسودة!$C$184:$C$213=$C$198)),ROW(مسودة!$C$184:$C$213)),ROW()-ROW(X199)+1)),مسودة!X185:'مسودة'!X$213)),0))</f>
        <v>21</v>
      </c>
      <c r="Y199" s="32">
        <f t="array" ref="Y199">IF($C$198="","",IFERROR(MAX(IF((ROW(مسودة!$C$184:$C$213)=SMALL(IF((ROW(مسودة!$C$184:$C$213)*(مسودة!$C$184:$C$213=$C$198)),ROW(مسودة!$C$184:$C$213)),ROW()-ROW(Y199)+1)),مسودة!Y185:'مسودة'!Y$213)),0))</f>
        <v>1</v>
      </c>
      <c r="Z199" s="32">
        <f t="array" ref="Z199">IF($C$198="","",IFERROR(MAX(IF((ROW(مسودة!$C$184:$C$213)=SMALL(IF((ROW(مسودة!$C$184:$C$213)*(مسودة!$C$184:$C$213=$C$198)),ROW(مسودة!$C$184:$C$213)),ROW()-ROW(Z199)+1)),مسودة!Z185:'مسودة'!Z$213)),0))</f>
        <v>18</v>
      </c>
      <c r="AA199" s="32">
        <f t="array" ref="AA199">IF($C$198="","",IFERROR(MAX(IF((ROW(مسودة!$C$184:$C$213)=SMALL(IF((ROW(مسودة!$C$184:$C$213)*(مسودة!$C$184:$C$213=$C$198)),ROW(مسودة!$C$184:$C$213)),ROW()-ROW(AA199)+1)),مسودة!AA185:'مسودة'!AA$213)),0))</f>
        <v>19</v>
      </c>
      <c r="AB199" s="32">
        <f t="array" ref="AB199">IF($C$198="","",IFERROR(MAX(IF((ROW(مسودة!$C$184:$C$213)=SMALL(IF((ROW(مسودة!$C$184:$C$213)*(مسودة!$C$184:$C$213=$C$198)),ROW(مسودة!$C$184:$C$213)),ROW()-ROW(AB199)+1)),مسودة!AB185:'مسودة'!AB$213)),0))</f>
        <v>11</v>
      </c>
      <c r="AC199" s="32">
        <f t="array" ref="AC199">IF($C$198="","",IFERROR(MAX(IF((ROW(مسودة!$C$184:$C$213)=SMALL(IF((ROW(مسودة!$C$184:$C$213)*(مسودة!$C$184:$C$213=$C$198)),ROW(مسودة!$C$184:$C$213)),ROW()-ROW(AC199)+1)),مسودة!AC185:'مسودة'!AC$213)),0))</f>
        <v>19</v>
      </c>
      <c r="AD199" s="32">
        <f t="array" ref="AD199">IF($C$198="","",IFERROR(MAX(IF((ROW(مسودة!$C$184:$C$213)=SMALL(IF((ROW(مسودة!$C$184:$C$213)*(مسودة!$C$184:$C$213=$C$198)),ROW(مسودة!$C$184:$C$213)),ROW()-ROW(AD199)+1)),مسودة!AD185:'مسودة'!AD$213)),0))</f>
        <v>30</v>
      </c>
      <c r="AE199" s="32">
        <f t="array" ref="AE199">IF($C$198="","",IFERROR(MAX(IF((ROW(مسودة!$C$184:$C$213)=SMALL(IF((ROW(مسودة!$C$184:$C$213)*(مسودة!$C$184:$C$213=$C$198)),ROW(مسودة!$C$184:$C$213)),ROW()-ROW(AE199)+1)),مسودة!AE185:'مسودة'!AE$213)),0))</f>
        <v>11</v>
      </c>
      <c r="AF199" s="32">
        <f t="array" ref="AF199">IF($C$198="","",IFERROR(MAX(IF((ROW(مسودة!$C$184:$C$213)=SMALL(IF((ROW(مسودة!$C$184:$C$213)*(مسودة!$C$184:$C$213=$C$198)),ROW(مسودة!$C$184:$C$213)),ROW()-ROW(AF199)+1)),مسودة!AF185:'مسودة'!AF$213)),0))</f>
        <v>11</v>
      </c>
      <c r="AG199" s="32">
        <f t="array" ref="AG199">IF($C$198="","",IFERROR(MAX(IF((ROW(مسودة!$C$184:$C$213)=SMALL(IF((ROW(مسودة!$C$184:$C$213)*(مسودة!$C$184:$C$213=$C$198)),ROW(مسودة!$C$184:$C$213)),ROW()-ROW(AG199)+1)),مسودة!AG185:'مسودة'!AG$213)),0))</f>
        <v>22</v>
      </c>
      <c r="AH199" s="32">
        <f t="array" ref="AH199">IF($C$198="","",IFERROR(MAX(IF((ROW(مسودة!$C$184:$C$213)=SMALL(IF((ROW(مسودة!$C$184:$C$213)*(مسودة!$C$184:$C$213=$C$198)),ROW(مسودة!$C$184:$C$213)),ROW()-ROW(AH199)+1)),مسودة!AH185:'مسودة'!AH$213)),0))</f>
        <v>3</v>
      </c>
      <c r="AI199" s="32">
        <f t="array" ref="AI199">IF($C$198="","",IFERROR(MAX(IF((ROW(مسودة!$C$184:$C$213)=SMALL(IF((ROW(مسودة!$C$184:$C$213)*(مسودة!$C$184:$C$213=$C$198)),ROW(مسودة!$C$184:$C$213)),ROW()-ROW(AI199)+1)),مسودة!AI185:'مسودة'!AI$213)),0))</f>
        <v>13</v>
      </c>
      <c r="AJ199" s="32">
        <f t="array" ref="AJ199">IF($C$198="","",IFERROR(MAX(IF((ROW(مسودة!$C$184:$C$213)=SMALL(IF((ROW(مسودة!$C$184:$C$213)*(مسودة!$C$184:$C$213=$C$198)),ROW(مسودة!$C$184:$C$213)),ROW()-ROW(AJ199)+1)),مسودة!AJ185:'مسودة'!AJ$213)),0))</f>
        <v>16</v>
      </c>
      <c r="AK199" s="32">
        <f t="array" ref="AK199">IF($C$198="","",IFERROR(MAX(IF((ROW(مسودة!$C$184:$C$213)=SMALL(IF((ROW(مسودة!$C$184:$C$213)*(مسودة!$C$184:$C$213=$C$198)),ROW(مسودة!$C$184:$C$213)),ROW()-ROW(AK199)+1)),مسودة!AK185:'مسودة'!AK$213)),0))</f>
        <v>3</v>
      </c>
      <c r="AL199" s="32">
        <f t="array" ref="AL199">IF($C$198="","",IFERROR(MAX(IF((ROW(مسودة!$C$184:$C$213)=SMALL(IF((ROW(مسودة!$C$184:$C$213)*(مسودة!$C$184:$C$213=$C$198)),ROW(مسودة!$C$184:$C$213)),ROW()-ROW(AL199)+1)),مسودة!AL185:'مسودة'!AL$213)),0))</f>
        <v>14</v>
      </c>
      <c r="AM199" s="32">
        <f t="array" ref="AM199">IF($C$198="","",IFERROR(MAX(IF((ROW(مسودة!$C$184:$C$213)=SMALL(IF((ROW(مسودة!$C$184:$C$213)*(مسودة!$C$184:$C$213=$C$198)),ROW(مسودة!$C$184:$C$213)),ROW()-ROW(AM199)+1)),مسودة!AM185:'مسودة'!AM$213)),0))</f>
        <v>17</v>
      </c>
      <c r="AN199" s="46"/>
      <c r="AO199" s="46"/>
      <c r="AP199" s="48"/>
      <c r="AQ199" s="41"/>
      <c r="AR199" s="41"/>
      <c r="AS199" s="41"/>
      <c r="AT199" s="41"/>
      <c r="AU199" s="96"/>
    </row>
    <row r="200" spans="2:47" ht="36" customHeight="1" thickBot="1">
      <c r="B200" s="40"/>
      <c r="C200" s="85"/>
      <c r="D200" s="43"/>
      <c r="E200" s="43"/>
      <c r="F200" s="14" t="s">
        <v>32</v>
      </c>
      <c r="G200" s="32">
        <f t="array" ref="G200">IF($C$198="","",IFERROR(MAX(IF((ROW(مسودة!$C$184:$C$213)=SMALL(IF((ROW(مسودة!$C$184:$C$213)*(مسودة!$C$184:$C$213=$C$198)),ROW(مسودة!$C$184:$C$213)),ROW()-ROW(G200)+1)),مسودة!G186:'مسودة'!G$213)),0))</f>
        <v>24</v>
      </c>
      <c r="H200" s="32">
        <f t="array" ref="H200">IF($C$198="","",IFERROR(MAX(IF((ROW(مسودة!$C$184:$C$213)=SMALL(IF((ROW(مسودة!$C$184:$C$213)*(مسودة!$C$184:$C$213=$C$198)),ROW(مسودة!$C$184:$C$213)),ROW()-ROW(H200)+1)),مسودة!H186:'مسودة'!H$213)),0))</f>
        <v>78</v>
      </c>
      <c r="I200" s="32">
        <f t="array" ref="I200">IF($C$198="","",IFERROR(MAX(IF((ROW(مسودة!$C$184:$C$213)=SMALL(IF((ROW(مسودة!$C$184:$C$213)*(مسودة!$C$184:$C$213=$C$198)),ROW(مسودة!$C$184:$C$213)),ROW()-ROW(I200)+1)),مسودة!I186:'مسودة'!I$213)),0))</f>
        <v>102</v>
      </c>
      <c r="J200" s="32">
        <f t="array" ref="J200">IF($C$198="","",IFERROR(MAX(IF((ROW(مسودة!$C$184:$C$213)=SMALL(IF((ROW(مسودة!$C$184:$C$213)*(مسودة!$C$184:$C$213=$C$198)),ROW(مسودة!$C$184:$C$213)),ROW()-ROW(J200)+1)),مسودة!J186:'مسودة'!J$213)),0))</f>
        <v>33</v>
      </c>
      <c r="K200" s="32">
        <f t="array" ref="K200">IF($C$198="","",IFERROR(MAX(IF((ROW(مسودة!$C$184:$C$213)=SMALL(IF((ROW(مسودة!$C$184:$C$213)*(مسودة!$C$184:$C$213=$C$198)),ROW(مسودة!$C$184:$C$213)),ROW()-ROW(K200)+1)),مسودة!K186:'مسودة'!K$213)),0))</f>
        <v>52</v>
      </c>
      <c r="L200" s="32">
        <f t="array" ref="L200">IF($C$198="","",IFERROR(MAX(IF((ROW(مسودة!$C$184:$C$213)=SMALL(IF((ROW(مسودة!$C$184:$C$213)*(مسودة!$C$184:$C$213=$C$198)),ROW(مسودة!$C$184:$C$213)),ROW()-ROW(L200)+1)),مسودة!L186:'مسودة'!L$213)),0))</f>
        <v>0</v>
      </c>
      <c r="M200" s="32">
        <f t="array" ref="M200">IF($C$198="","",IFERROR(MAX(IF((ROW(مسودة!$C$184:$C$213)=SMALL(IF((ROW(مسودة!$C$184:$C$213)*(مسودة!$C$184:$C$213=$C$198)),ROW(مسودة!$C$184:$C$213)),ROW()-ROW(M200)+1)),مسودة!M186:'مسودة'!M$213)),0))</f>
        <v>18</v>
      </c>
      <c r="N200" s="32">
        <f t="array" ref="N200">IF($C$198="","",IFERROR(MAX(IF((ROW(مسودة!$C$184:$C$213)=SMALL(IF((ROW(مسودة!$C$184:$C$213)*(مسودة!$C$184:$C$213=$C$198)),ROW(مسودة!$C$184:$C$213)),ROW()-ROW(N200)+1)),مسودة!N186:'مسودة'!N$213)),0))</f>
        <v>18</v>
      </c>
      <c r="O200" s="32">
        <f t="array" ref="O200">IF($C$198="","",IFERROR(MAX(IF((ROW(مسودة!$C$184:$C$213)=SMALL(IF((ROW(مسودة!$C$184:$C$213)*(مسودة!$C$184:$C$213=$C$198)),ROW(مسودة!$C$184:$C$213)),ROW()-ROW(O200)+1)),مسودة!O186:'مسودة'!O$213)),0))</f>
        <v>0</v>
      </c>
      <c r="P200" s="32">
        <f t="array" ref="P200">IF($C$198="","",IFERROR(MAX(IF((ROW(مسودة!$C$184:$C$213)=SMALL(IF((ROW(مسودة!$C$184:$C$213)*(مسودة!$C$184:$C$213=$C$198)),ROW(مسودة!$C$184:$C$213)),ROW()-ROW(P200)+1)),مسودة!P186:'مسودة'!P$213)),0))</f>
        <v>30</v>
      </c>
      <c r="Q200" s="32">
        <f t="array" ref="Q200">IF($C$198="","",IFERROR(MAX(IF((ROW(مسودة!$C$184:$C$213)=SMALL(IF((ROW(مسودة!$C$184:$C$213)*(مسودة!$C$184:$C$213=$C$198)),ROW(مسودة!$C$184:$C$213)),ROW()-ROW(Q200)+1)),مسودة!Q186:'مسودة'!Q$213)),0))</f>
        <v>30</v>
      </c>
      <c r="R200" s="32">
        <f t="array" ref="R200">IF($C$198="","",IFERROR(MAX(IF((ROW(مسودة!$C$184:$C$213)=SMALL(IF((ROW(مسودة!$C$184:$C$213)*(مسودة!$C$184:$C$213=$C$198)),ROW(مسودة!$C$184:$C$213)),ROW()-ROW(R200)+1)),مسودة!R186:'مسودة'!R$213)),0))</f>
        <v>60</v>
      </c>
      <c r="S200" s="32">
        <f t="array" ref="S200">IF($C$198="","",IFERROR(MAX(IF((ROW(مسودة!$C$184:$C$213)=SMALL(IF((ROW(مسودة!$C$184:$C$213)*(مسودة!$C$184:$C$213=$C$198)),ROW(مسودة!$C$184:$C$213)),ROW()-ROW(S200)+1)),مسودة!S186:'مسودة'!S$213)),0))</f>
        <v>17</v>
      </c>
      <c r="T200" s="32">
        <f t="array" ref="T200">IF($C$198="","",IFERROR(MAX(IF((ROW(مسودة!$C$184:$C$213)=SMALL(IF((ROW(مسودة!$C$184:$C$213)*(مسودة!$C$184:$C$213=$C$198)),ROW(مسودة!$C$184:$C$213)),ROW()-ROW(T200)+1)),مسودة!T186:'مسودة'!T$213)),0))</f>
        <v>22</v>
      </c>
      <c r="U200" s="32">
        <f t="array" ref="U200">IF($C$198="","",IFERROR(MAX(IF((ROW(مسودة!$C$184:$C$213)=SMALL(IF((ROW(مسودة!$C$184:$C$213)*(مسودة!$C$184:$C$213=$C$198)),ROW(مسودة!$C$184:$C$213)),ROW()-ROW(U200)+1)),مسودة!U186:'مسودة'!U$213)),0))</f>
        <v>0</v>
      </c>
      <c r="V200" s="32">
        <f t="array" ref="V200">IF($C$198="","",IFERROR(MAX(IF((ROW(مسودة!$C$184:$C$213)=SMALL(IF((ROW(مسودة!$C$184:$C$213)*(مسودة!$C$184:$C$213=$C$198)),ROW(مسودة!$C$184:$C$213)),ROW()-ROW(V200)+1)),مسودة!V186:'مسودة'!V$213)),0))</f>
        <v>22</v>
      </c>
      <c r="W200" s="32">
        <f t="array" ref="W200">IF($C$198="","",IFERROR(MAX(IF((ROW(مسودة!$C$184:$C$213)=SMALL(IF((ROW(مسودة!$C$184:$C$213)*(مسودة!$C$184:$C$213=$C$198)),ROW(مسودة!$C$184:$C$213)),ROW()-ROW(W200)+1)),مسودة!W186:'مسودة'!W$213)),0))</f>
        <v>21</v>
      </c>
      <c r="X200" s="32">
        <f t="array" ref="X200">IF($C$198="","",IFERROR(MAX(IF((ROW(مسودة!$C$184:$C$213)=SMALL(IF((ROW(مسودة!$C$184:$C$213)*(مسودة!$C$184:$C$213=$C$198)),ROW(مسودة!$C$184:$C$213)),ROW()-ROW(X200)+1)),مسودة!X186:'مسودة'!X$213)),0))</f>
        <v>0</v>
      </c>
      <c r="Y200" s="32">
        <f t="array" ref="Y200">IF($C$198="","",IFERROR(MAX(IF((ROW(مسودة!$C$184:$C$213)=SMALL(IF((ROW(مسودة!$C$184:$C$213)*(مسودة!$C$184:$C$213=$C$198)),ROW(مسودة!$C$184:$C$213)),ROW()-ROW(Y200)+1)),مسودة!Y186:'مسودة'!Y$213)),0))</f>
        <v>4</v>
      </c>
      <c r="Z200" s="32">
        <f t="array" ref="Z200">IF($C$198="","",IFERROR(MAX(IF((ROW(مسودة!$C$184:$C$213)=SMALL(IF((ROW(مسودة!$C$184:$C$213)*(مسودة!$C$184:$C$213=$C$198)),ROW(مسودة!$C$184:$C$213)),ROW()-ROW(Z200)+1)),مسودة!Z186:'مسودة'!Z$213)),0))</f>
        <v>36</v>
      </c>
      <c r="AA200" s="32">
        <f t="array" ref="AA200">IF($C$198="","",IFERROR(MAX(IF((ROW(مسودة!$C$184:$C$213)=SMALL(IF((ROW(مسودة!$C$184:$C$213)*(مسودة!$C$184:$C$213=$C$198)),ROW(مسودة!$C$184:$C$213)),ROW()-ROW(AA200)+1)),مسودة!AA186:'مسودة'!AA$213)),0))</f>
        <v>40</v>
      </c>
      <c r="AB200" s="32">
        <f t="array" ref="AB200">IF($C$198="","",IFERROR(MAX(IF((ROW(مسودة!$C$184:$C$213)=SMALL(IF((ROW(مسودة!$C$184:$C$213)*(مسودة!$C$184:$C$213=$C$198)),ROW(مسودة!$C$184:$C$213)),ROW()-ROW(AB200)+1)),مسودة!AB186:'مسودة'!AB$213)),0))</f>
        <v>21</v>
      </c>
      <c r="AC200" s="32">
        <f t="array" ref="AC200">IF($C$198="","",IFERROR(MAX(IF((ROW(مسودة!$C$184:$C$213)=SMALL(IF((ROW(مسودة!$C$184:$C$213)*(مسودة!$C$184:$C$213=$C$198)),ROW(مسودة!$C$184:$C$213)),ROW()-ROW(AC200)+1)),مسودة!AC186:'مسودة'!AC$213)),0))</f>
        <v>41</v>
      </c>
      <c r="AD200" s="32">
        <f t="array" ref="AD200">IF($C$198="","",IFERROR(MAX(IF((ROW(مسودة!$C$184:$C$213)=SMALL(IF((ROW(مسودة!$C$184:$C$213)*(مسودة!$C$184:$C$213=$C$198)),ROW(مسودة!$C$184:$C$213)),ROW()-ROW(AD200)+1)),مسودة!AD186:'مسودة'!AD$213)),0))</f>
        <v>62</v>
      </c>
      <c r="AE200" s="32">
        <f t="array" ref="AE200">IF($C$198="","",IFERROR(MAX(IF((ROW(مسودة!$C$184:$C$213)=SMALL(IF((ROW(مسودة!$C$184:$C$213)*(مسودة!$C$184:$C$213=$C$198)),ROW(مسودة!$C$184:$C$213)),ROW()-ROW(AE200)+1)),مسودة!AE186:'مسودة'!AE$213)),0))</f>
        <v>20</v>
      </c>
      <c r="AF200" s="32">
        <f t="array" ref="AF200">IF($C$198="","",IFERROR(MAX(IF((ROW(مسودة!$C$184:$C$213)=SMALL(IF((ROW(مسودة!$C$184:$C$213)*(مسودة!$C$184:$C$213=$C$198)),ROW(مسودة!$C$184:$C$213)),ROW()-ROW(AF200)+1)),مسودة!AF186:'مسودة'!AF$213)),0))</f>
        <v>31</v>
      </c>
      <c r="AG200" s="32">
        <f t="array" ref="AG200">IF($C$198="","",IFERROR(MAX(IF((ROW(مسودة!$C$184:$C$213)=SMALL(IF((ROW(مسودة!$C$184:$C$213)*(مسودة!$C$184:$C$213=$C$198)),ROW(مسودة!$C$184:$C$213)),ROW()-ROW(AG200)+1)),مسودة!AG186:'مسودة'!AG$213)),0))</f>
        <v>51</v>
      </c>
      <c r="AH200" s="32">
        <f t="array" ref="AH200">IF($C$198="","",IFERROR(MAX(IF((ROW(مسودة!$C$184:$C$213)=SMALL(IF((ROW(مسودة!$C$184:$C$213)*(مسودة!$C$184:$C$213=$C$198)),ROW(مسودة!$C$184:$C$213)),ROW()-ROW(AH200)+1)),مسودة!AH186:'مسودة'!AH$213)),0))</f>
        <v>6</v>
      </c>
      <c r="AI200" s="32">
        <f t="array" ref="AI200">IF($C$198="","",IFERROR(MAX(IF((ROW(مسودة!$C$184:$C$213)=SMALL(IF((ROW(مسودة!$C$184:$C$213)*(مسودة!$C$184:$C$213=$C$198)),ROW(مسودة!$C$184:$C$213)),ROW()-ROW(AI200)+1)),مسودة!AI186:'مسودة'!AI$213)),0))</f>
        <v>16</v>
      </c>
      <c r="AJ200" s="32">
        <f t="array" ref="AJ200">IF($C$198="","",IFERROR(MAX(IF((ROW(مسودة!$C$184:$C$213)=SMALL(IF((ROW(مسودة!$C$184:$C$213)*(مسودة!$C$184:$C$213=$C$198)),ROW(مسودة!$C$184:$C$213)),ROW()-ROW(AJ200)+1)),مسودة!AJ186:'مسودة'!AJ$213)),0))</f>
        <v>0</v>
      </c>
      <c r="AK200" s="32">
        <f t="array" ref="AK200">IF($C$198="","",IFERROR(MAX(IF((ROW(مسودة!$C$184:$C$213)=SMALL(IF((ROW(مسودة!$C$184:$C$213)*(مسودة!$C$184:$C$213=$C$198)),ROW(مسودة!$C$184:$C$213)),ROW()-ROW(AK200)+1)),مسودة!AK186:'مسودة'!AK$213)),0))</f>
        <v>6</v>
      </c>
      <c r="AL200" s="32">
        <f t="array" ref="AL200">IF($C$198="","",IFERROR(MAX(IF((ROW(مسودة!$C$184:$C$213)=SMALL(IF((ROW(مسودة!$C$184:$C$213)*(مسودة!$C$184:$C$213=$C$198)),ROW(مسودة!$C$184:$C$213)),ROW()-ROW(AL200)+1)),مسودة!AL186:'مسودة'!AL$213)),0))</f>
        <v>14</v>
      </c>
      <c r="AM200" s="32">
        <f t="array" ref="AM200">IF($C$198="","",IFERROR(MAX(IF((ROW(مسودة!$C$184:$C$213)=SMALL(IF((ROW(مسودة!$C$184:$C$213)*(مسودة!$C$184:$C$213=$C$198)),ROW(مسودة!$C$184:$C$213)),ROW()-ROW(AM200)+1)),مسودة!AM186:'مسودة'!AM$213)),0))</f>
        <v>20</v>
      </c>
      <c r="AN200" s="32">
        <f t="array" ref="AN200">IF($C$198="","",IFERROR(MAX(IF((ROW(مسودة!$C$184:$C$213)=SMALL(IF((ROW(مسودة!$C$184:$C$213)*(مسودة!$C$184:$C$213=$C$198)),ROW(مسودة!$C$184:$C$213)),ROW()-ROW(AN200)+1)),مسودة!AN186:AN$213)),0))</f>
        <v>0</v>
      </c>
      <c r="AO200" s="32">
        <f t="array" ref="AO200">IF($C$198="","",IFERROR(MAX(IF((ROW(مسودة!$C$184:$C$213)=SMALL(IF((ROW(مسودة!$C$184:$C$213)*(مسودة!$C$184:$C$213=$C$198)),ROW(مسودة!$C$184:$C$213)),ROW()-ROW(AO200)+1)),مسودة!AO186:AO$213)),0))</f>
        <v>0</v>
      </c>
      <c r="AP200" s="32" t="str">
        <f>IF(AO200&lt;50,"   ",IF(AO200&lt;65,"مقبول",IF(AO200&lt;75,"جيد",IF(AO200&lt;85,"جيدجداً",IF(AO200&lt;=100,"ممتاز","")))))</f>
        <v xml:space="preserve">   </v>
      </c>
      <c r="AQ200" s="41"/>
      <c r="AR200" s="41"/>
      <c r="AS200" s="41"/>
      <c r="AT200" s="41"/>
      <c r="AU200" s="97"/>
    </row>
    <row r="201" spans="2:47" ht="28.5" customHeight="1" thickBot="1">
      <c r="B201" s="40">
        <f t="shared" ref="B201" si="26">B198+1</f>
        <v>45</v>
      </c>
      <c r="C201" s="90">
        <f t="array" ref="C201">IF(ISERROR(INDEX(مسودة!$C$184:$AV$213,SMALL(IF((مسودة!$AU$184:$AU$213="راسب"),ROW(مسودة!$C$184:$AV$213)-MIN(ROW(مسودة!$C$184:$AV$213))+1,""),ROW(A5)),COLUMN(A5))),"",INDEX(مسودة!$C$184:$AV$213,SMALL(IF((مسودة!$AU$184:$AU$213="راسب"),ROW(مسودة!$C$184:$AV$213)-MIN(ROW(مسودة!$C$184:$AV$213))+1,""),ROW(A5)),COLUMN(A5)))</f>
        <v>655</v>
      </c>
      <c r="D201" s="87" t="str">
        <f>IF(C201&lt;&gt;"",VLOOKUP(C201,مسودة!$C$184:$D$213,2,0),"")</f>
        <v xml:space="preserve">حسام علي </v>
      </c>
      <c r="E201" s="87">
        <f>IF(C201&lt;&gt;"",VLOOKUP(C201,مسودة!$C$184:$E$213,3,0),"")</f>
        <v>257</v>
      </c>
      <c r="F201" s="11" t="s">
        <v>30</v>
      </c>
      <c r="G201" s="32">
        <f t="array" ref="G201">IF($C$201="","",IFERROR(MAX(IF((ROW(مسودة!$C$184:$C$213)=SMALL(IF((ROW(مسودة!$C$184:$C$213)*(مسودة!$C$184:$C$213=$C$201)),ROW(مسودة!$C$184:$C$213)),ROW()-ROW(G201)+1)),مسودة!G184:'مسودة'!G$213)),0))</f>
        <v>25</v>
      </c>
      <c r="H201" s="32">
        <f t="array" ref="H201">IF($C$201="","",IFERROR(MAX(IF((ROW(مسودة!$C$184:$C$213)=SMALL(IF((ROW(مسودة!$C$184:$C$213)*(مسودة!$C$184:$C$213=$C$201)),ROW(مسودة!$C$184:$C$213)),ROW()-ROW(H201)+1)),مسودة!H184:'مسودة'!H$213)),0))</f>
        <v>54</v>
      </c>
      <c r="I201" s="32">
        <f t="array" ref="I201">IF($C$201="","",IFERROR(MAX(IF((ROW(مسودة!$C$184:$C$213)=SMALL(IF((ROW(مسودة!$C$184:$C$213)*(مسودة!$C$184:$C$213=$C$201)),ROW(مسودة!$C$184:$C$213)),ROW()-ROW(I201)+1)),مسودة!I184:'مسودة'!I$213)),0))</f>
        <v>79</v>
      </c>
      <c r="J201" s="32">
        <f t="array" ref="J201">IF($C$201="","",IFERROR(MAX(IF((ROW(مسودة!$C$184:$C$213)=SMALL(IF((ROW(مسودة!$C$184:$C$213)*(مسودة!$C$184:$C$213=$C$201)),ROW(مسودة!$C$184:$C$213)),ROW()-ROW(J201)+1)),مسودة!J184:'مسودة'!J$213)),0))</f>
        <v>27</v>
      </c>
      <c r="K201" s="32">
        <f t="array" ref="K201">IF($C$201="","",IFERROR(MAX(IF((ROW(مسودة!$C$184:$C$213)=SMALL(IF((ROW(مسودة!$C$184:$C$213)*(مسودة!$C$184:$C$213=$C$201)),ROW(مسودة!$C$184:$C$213)),ROW()-ROW(K201)+1)),مسودة!K184:'مسودة'!K$213)),0))</f>
        <v>23</v>
      </c>
      <c r="L201" s="32">
        <f t="array" ref="L201">IF($C$201="","",IFERROR(MAX(IF((ROW(مسودة!$C$184:$C$213)=SMALL(IF((ROW(مسودة!$C$184:$C$213)*(مسودة!$C$184:$C$213=$C$201)),ROW(مسودة!$C$184:$C$213)),ROW()-ROW(L201)+1)),مسودة!L184:'مسودة'!L$213)),0))</f>
        <v>50</v>
      </c>
      <c r="M201" s="32">
        <f t="array" ref="M201">IF($C$201="","",IFERROR(MAX(IF((ROW(مسودة!$C$184:$C$213)=SMALL(IF((ROW(مسودة!$C$184:$C$213)*(مسودة!$C$184:$C$213=$C$201)),ROW(مسودة!$C$184:$C$213)),ROW()-ROW(M201)+1)),مسودة!M184:'مسودة'!M$213)),0))</f>
        <v>12</v>
      </c>
      <c r="N201" s="32">
        <f t="array" ref="N201">IF($C$201="","",IFERROR(MAX(IF((ROW(مسودة!$C$184:$C$213)=SMALL(IF((ROW(مسودة!$C$184:$C$213)*(مسودة!$C$184:$C$213=$C$201)),ROW(مسودة!$C$184:$C$213)),ROW()-ROW(N201)+1)),مسودة!N184:'مسودة'!N$213)),0))</f>
        <v>15</v>
      </c>
      <c r="O201" s="32">
        <f t="array" ref="O201">IF($C$201="","",IFERROR(MAX(IF((ROW(مسودة!$C$184:$C$213)=SMALL(IF((ROW(مسودة!$C$184:$C$213)*(مسودة!$C$184:$C$213=$C$201)),ROW(مسودة!$C$184:$C$213)),ROW()-ROW(O201)+1)),مسودة!O184:'مسودة'!O$213)),0))</f>
        <v>27</v>
      </c>
      <c r="P201" s="32">
        <f t="array" ref="P201">IF($C$201="","",IFERROR(MAX(IF((ROW(مسودة!$C$184:$C$213)=SMALL(IF((ROW(مسودة!$C$184:$C$213)*(مسودة!$C$184:$C$213=$C$201)),ROW(مسودة!$C$184:$C$213)),ROW()-ROW(P201)+1)),مسودة!P184:'مسودة'!P$213)),0))</f>
        <v>15</v>
      </c>
      <c r="Q201" s="32">
        <f t="array" ref="Q201">IF($C$201="","",IFERROR(MAX(IF((ROW(مسودة!$C$184:$C$213)=SMALL(IF((ROW(مسودة!$C$184:$C$213)*(مسودة!$C$184:$C$213=$C$201)),ROW(مسودة!$C$184:$C$213)),ROW()-ROW(Q201)+1)),مسودة!Q184:'مسودة'!Q$213)),0))</f>
        <v>15</v>
      </c>
      <c r="R201" s="32">
        <f t="array" ref="R201">IF($C$201="","",IFERROR(MAX(IF((ROW(مسودة!$C$184:$C$213)=SMALL(IF((ROW(مسودة!$C$184:$C$213)*(مسودة!$C$184:$C$213=$C$201)),ROW(مسودة!$C$184:$C$213)),ROW()-ROW(R201)+1)),مسودة!R184:'مسودة'!R$213)),0))</f>
        <v>30</v>
      </c>
      <c r="S201" s="32">
        <f t="array" ref="S201">IF($C$201="","",IFERROR(MAX(IF((ROW(مسودة!$C$184:$C$213)=SMALL(IF((ROW(مسودة!$C$184:$C$213)*(مسودة!$C$184:$C$213=$C$201)),ROW(مسودة!$C$184:$C$213)),ROW()-ROW(S201)+1)),مسودة!S184:'مسودة'!S$213)),0))</f>
        <v>14</v>
      </c>
      <c r="T201" s="32">
        <f t="array" ref="T201">IF($C$201="","",IFERROR(MAX(IF((ROW(مسودة!$C$184:$C$213)=SMALL(IF((ROW(مسودة!$C$184:$C$213)*(مسودة!$C$184:$C$213=$C$201)),ROW(مسودة!$C$184:$C$213)),ROW()-ROW(T201)+1)),مسودة!T184:'مسودة'!T$213)),0))</f>
        <v>3</v>
      </c>
      <c r="U201" s="32">
        <f t="array" ref="U201">IF($C$201="","",IFERROR(MAX(IF((ROW(مسودة!$C$184:$C$213)=SMALL(IF((ROW(مسودة!$C$184:$C$213)*(مسودة!$C$184:$C$213=$C$201)),ROW(مسودة!$C$184:$C$213)),ROW()-ROW(U201)+1)),مسودة!U184:'مسودة'!U$213)),0))</f>
        <v>17</v>
      </c>
      <c r="V201" s="32">
        <f t="array" ref="V201">IF($C$201="","",IFERROR(MAX(IF((ROW(مسودة!$C$184:$C$213)=SMALL(IF((ROW(مسودة!$C$184:$C$213)*(مسودة!$C$184:$C$213=$C$201)),ROW(مسودة!$C$184:$C$213)),ROW()-ROW(V201)+1)),مسودة!V184:'مسودة'!V$213)),0))</f>
        <v>13</v>
      </c>
      <c r="W201" s="32">
        <f t="array" ref="W201">IF($C$201="","",IFERROR(MAX(IF((ROW(مسودة!$C$184:$C$213)=SMALL(IF((ROW(مسودة!$C$184:$C$213)*(مسودة!$C$184:$C$213=$C$201)),ROW(مسودة!$C$184:$C$213)),ROW()-ROW(W201)+1)),مسودة!W184:'مسودة'!W$213)),0))</f>
        <v>8</v>
      </c>
      <c r="X201" s="32">
        <f t="array" ref="X201">IF($C$201="","",IFERROR(MAX(IF((ROW(مسودة!$C$184:$C$213)=SMALL(IF((ROW(مسودة!$C$184:$C$213)*(مسودة!$C$184:$C$213=$C$201)),ROW(مسودة!$C$184:$C$213)),ROW()-ROW(X201)+1)),مسودة!X184:'مسودة'!X$213)),0))</f>
        <v>21</v>
      </c>
      <c r="Y201" s="32">
        <f t="array" ref="Y201">IF($C$201="","",IFERROR(MAX(IF((ROW(مسودة!$C$184:$C$213)=SMALL(IF((ROW(مسودة!$C$184:$C$213)*(مسودة!$C$184:$C$213=$C$201)),ROW(مسودة!$C$184:$C$213)),ROW()-ROW(Y201)+1)),مسودة!Y184:'مسودة'!Y$213)),0))</f>
        <v>3</v>
      </c>
      <c r="Z201" s="32">
        <f t="array" ref="Z201">IF($C$201="","",IFERROR(MAX(IF((ROW(مسودة!$C$184:$C$213)=SMALL(IF((ROW(مسودة!$C$184:$C$213)*(مسودة!$C$184:$C$213=$C$201)),ROW(مسودة!$C$184:$C$213)),ROW()-ROW(Z201)+1)),مسودة!Z184:'مسودة'!Z$213)),0))</f>
        <v>13</v>
      </c>
      <c r="AA201" s="32">
        <f t="array" ref="AA201">IF($C$201="","",IFERROR(MAX(IF((ROW(مسودة!$C$184:$C$213)=SMALL(IF((ROW(مسودة!$C$184:$C$213)*(مسودة!$C$184:$C$213=$C$201)),ROW(مسودة!$C$184:$C$213)),ROW()-ROW(AA201)+1)),مسودة!AA184:'مسودة'!AA$213)),0))</f>
        <v>16</v>
      </c>
      <c r="AB201" s="32">
        <f t="array" ref="AB201">IF($C$201="","",IFERROR(MAX(IF((ROW(مسودة!$C$184:$C$213)=SMALL(IF((ROW(مسودة!$C$184:$C$213)*(مسودة!$C$184:$C$213=$C$201)),ROW(مسودة!$C$184:$C$213)),ROW()-ROW(AB201)+1)),مسودة!AB184:'مسودة'!AB$213)),0))</f>
        <v>10</v>
      </c>
      <c r="AC201" s="32">
        <f t="array" ref="AC201">IF($C$201="","",IFERROR(MAX(IF((ROW(مسودة!$C$184:$C$213)=SMALL(IF((ROW(مسودة!$C$184:$C$213)*(مسودة!$C$184:$C$213=$C$201)),ROW(مسودة!$C$184:$C$213)),ROW()-ROW(AC201)+1)),مسودة!AC184:'مسودة'!AC$213)),0))</f>
        <v>9</v>
      </c>
      <c r="AD201" s="32">
        <f t="array" ref="AD201">IF($C$201="","",IFERROR(MAX(IF((ROW(مسودة!$C$184:$C$213)=SMALL(IF((ROW(مسودة!$C$184:$C$213)*(مسودة!$C$184:$C$213=$C$201)),ROW(مسودة!$C$184:$C$213)),ROW()-ROW(AD201)+1)),مسودة!AD184:'مسودة'!AD$213)),0))</f>
        <v>19</v>
      </c>
      <c r="AE201" s="32">
        <f t="array" ref="AE201">IF($C$201="","",IFERROR(MAX(IF((ROW(مسودة!$C$184:$C$213)=SMALL(IF((ROW(مسودة!$C$184:$C$213)*(مسودة!$C$184:$C$213=$C$201)),ROW(مسودة!$C$184:$C$213)),ROW()-ROW(AE201)+1)),مسودة!AE184:'مسودة'!AE$213)),0))</f>
        <v>10</v>
      </c>
      <c r="AF201" s="32">
        <f t="array" ref="AF201">IF($C$201="","",IFERROR(MAX(IF((ROW(مسودة!$C$184:$C$213)=SMALL(IF((ROW(مسودة!$C$184:$C$213)*(مسودة!$C$184:$C$213=$C$201)),ROW(مسودة!$C$184:$C$213)),ROW()-ROW(AF201)+1)),مسودة!AF184:'مسودة'!AF$213)),0))</f>
        <v>10</v>
      </c>
      <c r="AG201" s="32">
        <f t="array" ref="AG201">IF($C$201="","",IFERROR(MAX(IF((ROW(مسودة!$C$184:$C$213)=SMALL(IF((ROW(مسودة!$C$184:$C$213)*(مسودة!$C$184:$C$213=$C$201)),ROW(مسودة!$C$184:$C$213)),ROW()-ROW(AG201)+1)),مسودة!AG184:'مسودة'!AG$213)),0))</f>
        <v>20</v>
      </c>
      <c r="AH201" s="32">
        <f t="array" ref="AH201">IF($C$201="","",IFERROR(MAX(IF((ROW(مسودة!$C$184:$C$213)=SMALL(IF((ROW(مسودة!$C$184:$C$213)*(مسودة!$C$184:$C$213=$C$201)),ROW(مسودة!$C$184:$C$213)),ROW()-ROW(AH201)+1)),مسودة!AH184:'مسودة'!AH$213)),0))</f>
        <v>8</v>
      </c>
      <c r="AI201" s="32">
        <f t="array" ref="AI201">IF($C$201="","",IFERROR(MAX(IF((ROW(مسودة!$C$184:$C$213)=SMALL(IF((ROW(مسودة!$C$184:$C$213)*(مسودة!$C$184:$C$213=$C$201)),ROW(مسودة!$C$184:$C$213)),ROW()-ROW(AI201)+1)),مسودة!AI184:'مسودة'!AI$213)),0))</f>
        <v>7</v>
      </c>
      <c r="AJ201" s="32">
        <f t="array" ref="AJ201">IF($C$201="","",IFERROR(MAX(IF((ROW(مسودة!$C$184:$C$213)=SMALL(IF((ROW(مسودة!$C$184:$C$213)*(مسودة!$C$184:$C$213=$C$201)),ROW(مسودة!$C$184:$C$213)),ROW()-ROW(AJ201)+1)),مسودة!AJ184:'مسودة'!AJ$213)),0))</f>
        <v>15</v>
      </c>
      <c r="AK201" s="32">
        <f t="array" ref="AK201">IF($C$201="","",IFERROR(MAX(IF((ROW(مسودة!$C$184:$C$213)=SMALL(IF((ROW(مسودة!$C$184:$C$213)*(مسودة!$C$184:$C$213=$C$201)),ROW(مسودة!$C$184:$C$213)),ROW()-ROW(AK201)+1)),مسودة!AK184:'مسودة'!AK$213)),0))</f>
        <v>6</v>
      </c>
      <c r="AL201" s="32">
        <f t="array" ref="AL201">IF($C$201="","",IFERROR(MAX(IF((ROW(مسودة!$C$184:$C$213)=SMALL(IF((ROW(مسودة!$C$184:$C$213)*(مسودة!$C$184:$C$213=$C$201)),ROW(مسودة!$C$184:$C$213)),ROW()-ROW(AL201)+1)),مسودة!AL184:'مسودة'!AL$213)),0))</f>
        <v>9</v>
      </c>
      <c r="AM201" s="32">
        <f t="array" ref="AM201">IF($C$201="","",IFERROR(MAX(IF((ROW(مسودة!$C$184:$C$213)=SMALL(IF((ROW(مسودة!$C$184:$C$213)*(مسودة!$C$184:$C$213=$C$201)),ROW(مسودة!$C$184:$C$213)),ROW()-ROW(AM201)+1)),مسودة!AM184:'مسودة'!AM$213)),0))</f>
        <v>15</v>
      </c>
      <c r="AN201" s="46"/>
      <c r="AO201" s="46"/>
      <c r="AP201" s="47"/>
      <c r="AQ201" s="41"/>
      <c r="AR201" s="41"/>
      <c r="AS201" s="41"/>
      <c r="AT201" s="41"/>
      <c r="AU201" s="95" t="str">
        <f>IFERROR(LOOKUP(2,1/((مسودة!$C$184:$C$213=C201)*(مسودة!$F$184:$F$213=F201)),مسودة!$AV$184:$AV$213),"")</f>
        <v>له دور ثانٍ في :  رياضيات،كيمياء،أحياء،دين، جغرافيا،</v>
      </c>
    </row>
    <row r="202" spans="2:47" ht="28.5" customHeight="1" thickBot="1">
      <c r="B202" s="40"/>
      <c r="C202" s="91"/>
      <c r="D202" s="43"/>
      <c r="E202" s="43"/>
      <c r="F202" s="11" t="s">
        <v>31</v>
      </c>
      <c r="G202" s="32">
        <f t="array" ref="G202">IF($C$201="","",IFERROR(MAX(IF((ROW(مسودة!$C$184:$C$213)=SMALL(IF((ROW(مسودة!$C$184:$C$213)*(مسودة!$C$184:$C$213=$C$201)),ROW(مسودة!$C$184:$C$213)),ROW()-ROW(G202)+1)),مسودة!G185:'مسودة'!G$213)),0))</f>
        <v>24</v>
      </c>
      <c r="H202" s="32">
        <f t="array" ref="H202">IF($C$201="","",IFERROR(MAX(IF((ROW(مسودة!$C$184:$C$213)=SMALL(IF((ROW(مسودة!$C$184:$C$213)*(مسودة!$C$184:$C$213=$C$201)),ROW(مسودة!$C$184:$C$213)),ROW()-ROW(H202)+1)),مسودة!H185:'مسودة'!H$213)),0))</f>
        <v>18</v>
      </c>
      <c r="I202" s="32">
        <f t="array" ref="I202">IF($C$201="","",IFERROR(MAX(IF((ROW(مسودة!$C$184:$C$213)=SMALL(IF((ROW(مسودة!$C$184:$C$213)*(مسودة!$C$184:$C$213=$C$201)),ROW(مسودة!$C$184:$C$213)),ROW()-ROW(I202)+1)),مسودة!I185:'مسودة'!I$213)),0))</f>
        <v>42</v>
      </c>
      <c r="J202" s="32">
        <f t="array" ref="J202">IF($C$201="","",IFERROR(MAX(IF((ROW(مسودة!$C$184:$C$213)=SMALL(IF((ROW(مسودة!$C$184:$C$213)*(مسودة!$C$184:$C$213=$C$201)),ROW(مسودة!$C$184:$C$213)),ROW()-ROW(J202)+1)),مسودة!J185:'مسودة'!J$213)),0))</f>
        <v>26</v>
      </c>
      <c r="K202" s="32">
        <f t="array" ref="K202">IF($C$201="","",IFERROR(MAX(IF((ROW(مسودة!$C$184:$C$213)=SMALL(IF((ROW(مسودة!$C$184:$C$213)*(مسودة!$C$184:$C$213=$C$201)),ROW(مسودة!$C$184:$C$213)),ROW()-ROW(K202)+1)),مسودة!K185:'مسودة'!K$213)),0))</f>
        <v>33</v>
      </c>
      <c r="L202" s="32">
        <f t="array" ref="L202">IF($C$201="","",IFERROR(MAX(IF((ROW(مسودة!$C$184:$C$213)=SMALL(IF((ROW(مسودة!$C$184:$C$213)*(مسودة!$C$184:$C$213=$C$201)),ROW(مسودة!$C$184:$C$213)),ROW()-ROW(L202)+1)),مسودة!L185:'مسودة'!L$213)),0))</f>
        <v>59</v>
      </c>
      <c r="M202" s="32">
        <f t="array" ref="M202">IF($C$201="","",IFERROR(MAX(IF((ROW(مسودة!$C$184:$C$213)=SMALL(IF((ROW(مسودة!$C$184:$C$213)*(مسودة!$C$184:$C$213=$C$201)),ROW(مسودة!$C$184:$C$213)),ROW()-ROW(M202)+1)),مسودة!M185:'مسودة'!M$213)),0))</f>
        <v>15</v>
      </c>
      <c r="N202" s="32">
        <f t="array" ref="N202">IF($C$201="","",IFERROR(MAX(IF((ROW(مسودة!$C$184:$C$213)=SMALL(IF((ROW(مسودة!$C$184:$C$213)*(مسودة!$C$184:$C$213=$C$201)),ROW(مسودة!$C$184:$C$213)),ROW()-ROW(N202)+1)),مسودة!N185:'مسودة'!N$213)),0))</f>
        <v>1</v>
      </c>
      <c r="O202" s="32">
        <f t="array" ref="O202">IF($C$201="","",IFERROR(MAX(IF((ROW(مسودة!$C$184:$C$213)=SMALL(IF((ROW(مسودة!$C$184:$C$213)*(مسودة!$C$184:$C$213=$C$201)),ROW(مسودة!$C$184:$C$213)),ROW()-ROW(O202)+1)),مسودة!O185:'مسودة'!O$213)),0))</f>
        <v>16</v>
      </c>
      <c r="P202" s="32">
        <f t="array" ref="P202">IF($C$201="","",IFERROR(MAX(IF((ROW(مسودة!$C$184:$C$213)=SMALL(IF((ROW(مسودة!$C$184:$C$213)*(مسودة!$C$184:$C$213=$C$201)),ROW(مسودة!$C$184:$C$213)),ROW()-ROW(P202)+1)),مسودة!P185:'مسودة'!P$213)),0))</f>
        <v>13</v>
      </c>
      <c r="Q202" s="32">
        <f t="array" ref="Q202">IF($C$201="","",IFERROR(MAX(IF((ROW(مسودة!$C$184:$C$213)=SMALL(IF((ROW(مسودة!$C$184:$C$213)*(مسودة!$C$184:$C$213=$C$201)),ROW(مسودة!$C$184:$C$213)),ROW()-ROW(Q202)+1)),مسودة!Q185:'مسودة'!Q$213)),0))</f>
        <v>17</v>
      </c>
      <c r="R202" s="32">
        <f t="array" ref="R202">IF($C$201="","",IFERROR(MAX(IF((ROW(مسودة!$C$184:$C$213)=SMALL(IF((ROW(مسودة!$C$184:$C$213)*(مسودة!$C$184:$C$213=$C$201)),ROW(مسودة!$C$184:$C$213)),ROW()-ROW(R202)+1)),مسودة!R185:'مسودة'!R$213)),0))</f>
        <v>30</v>
      </c>
      <c r="S202" s="32">
        <f t="array" ref="S202">IF($C$201="","",IFERROR(MAX(IF((ROW(مسودة!$C$184:$C$213)=SMALL(IF((ROW(مسودة!$C$184:$C$213)*(مسودة!$C$184:$C$213=$C$201)),ROW(مسودة!$C$184:$C$213)),ROW()-ROW(S202)+1)),مسودة!S185:'مسودة'!S$213)),0))</f>
        <v>11</v>
      </c>
      <c r="T202" s="32">
        <f t="array" ref="T202">IF($C$201="","",IFERROR(MAX(IF((ROW(مسودة!$C$184:$C$213)=SMALL(IF((ROW(مسودة!$C$184:$C$213)*(مسودة!$C$184:$C$213=$C$201)),ROW(مسودة!$C$184:$C$213)),ROW()-ROW(T202)+1)),مسودة!T185:'مسودة'!T$213)),0))</f>
        <v>4</v>
      </c>
      <c r="U202" s="32">
        <f t="array" ref="U202">IF($C$201="","",IFERROR(MAX(IF((ROW(مسودة!$C$184:$C$213)=SMALL(IF((ROW(مسودة!$C$184:$C$213)*(مسودة!$C$184:$C$213=$C$201)),ROW(مسودة!$C$184:$C$213)),ROW()-ROW(U202)+1)),مسودة!U185:'مسودة'!U$213)),0))</f>
        <v>15</v>
      </c>
      <c r="V202" s="32">
        <f t="array" ref="V202">IF($C$201="","",IFERROR(MAX(IF((ROW(مسودة!$C$184:$C$213)=SMALL(IF((ROW(مسودة!$C$184:$C$213)*(مسودة!$C$184:$C$213=$C$201)),ROW(مسودة!$C$184:$C$213)),ROW()-ROW(V202)+1)),مسودة!V185:'مسودة'!V$213)),0))</f>
        <v>15</v>
      </c>
      <c r="W202" s="32">
        <f t="array" ref="W202">IF($C$201="","",IFERROR(MAX(IF((ROW(مسودة!$C$184:$C$213)=SMALL(IF((ROW(مسودة!$C$184:$C$213)*(مسودة!$C$184:$C$213=$C$201)),ROW(مسودة!$C$184:$C$213)),ROW()-ROW(W202)+1)),مسودة!W185:'مسودة'!W$213)),0))</f>
        <v>11</v>
      </c>
      <c r="X202" s="32">
        <f t="array" ref="X202">IF($C$201="","",IFERROR(MAX(IF((ROW(مسودة!$C$184:$C$213)=SMALL(IF((ROW(مسودة!$C$184:$C$213)*(مسودة!$C$184:$C$213=$C$201)),ROW(مسودة!$C$184:$C$213)),ROW()-ROW(X202)+1)),مسودة!X185:'مسودة'!X$213)),0))</f>
        <v>26</v>
      </c>
      <c r="Y202" s="32">
        <f t="array" ref="Y202">IF($C$201="","",IFERROR(MAX(IF((ROW(مسودة!$C$184:$C$213)=SMALL(IF((ROW(مسودة!$C$184:$C$213)*(مسودة!$C$184:$C$213=$C$201)),ROW(مسودة!$C$184:$C$213)),ROW()-ROW(Y202)+1)),مسودة!Y185:'مسودة'!Y$213)),0))</f>
        <v>1</v>
      </c>
      <c r="Z202" s="32">
        <f t="array" ref="Z202">IF($C$201="","",IFERROR(MAX(IF((ROW(مسودة!$C$184:$C$213)=SMALL(IF((ROW(مسودة!$C$184:$C$213)*(مسودة!$C$184:$C$213=$C$201)),ROW(مسودة!$C$184:$C$213)),ROW()-ROW(Z202)+1)),مسودة!Z185:'مسودة'!Z$213)),0))</f>
        <v>7</v>
      </c>
      <c r="AA202" s="32">
        <f t="array" ref="AA202">IF($C$201="","",IFERROR(MAX(IF((ROW(مسودة!$C$184:$C$213)=SMALL(IF((ROW(مسودة!$C$184:$C$213)*(مسودة!$C$184:$C$213=$C$201)),ROW(مسودة!$C$184:$C$213)),ROW()-ROW(AA202)+1)),مسودة!AA185:'مسودة'!AA$213)),0))</f>
        <v>8</v>
      </c>
      <c r="AB202" s="32">
        <f t="array" ref="AB202">IF($C$201="","",IFERROR(MAX(IF((ROW(مسودة!$C$184:$C$213)=SMALL(IF((ROW(مسودة!$C$184:$C$213)*(مسودة!$C$184:$C$213=$C$201)),ROW(مسودة!$C$184:$C$213)),ROW()-ROW(AB202)+1)),مسودة!AB185:'مسودة'!AB$213)),0))</f>
        <v>11</v>
      </c>
      <c r="AC202" s="32">
        <f t="array" ref="AC202">IF($C$201="","",IFERROR(MAX(IF((ROW(مسودة!$C$184:$C$213)=SMALL(IF((ROW(مسودة!$C$184:$C$213)*(مسودة!$C$184:$C$213=$C$201)),ROW(مسودة!$C$184:$C$213)),ROW()-ROW(AC202)+1)),مسودة!AC185:'مسودة'!AC$213)),0))</f>
        <v>16</v>
      </c>
      <c r="AD202" s="32">
        <f t="array" ref="AD202">IF($C$201="","",IFERROR(MAX(IF((ROW(مسودة!$C$184:$C$213)=SMALL(IF((ROW(مسودة!$C$184:$C$213)*(مسودة!$C$184:$C$213=$C$201)),ROW(مسودة!$C$184:$C$213)),ROW()-ROW(AD202)+1)),مسودة!AD185:'مسودة'!AD$213)),0))</f>
        <v>27</v>
      </c>
      <c r="AE202" s="32">
        <f t="array" ref="AE202">IF($C$201="","",IFERROR(MAX(IF((ROW(مسودة!$C$184:$C$213)=SMALL(IF((ROW(مسودة!$C$184:$C$213)*(مسودة!$C$184:$C$213=$C$201)),ROW(مسودة!$C$184:$C$213)),ROW()-ROW(AE202)+1)),مسودة!AE185:'مسودة'!AE$213)),0))</f>
        <v>5</v>
      </c>
      <c r="AF202" s="32">
        <f t="array" ref="AF202">IF($C$201="","",IFERROR(MAX(IF((ROW(مسودة!$C$184:$C$213)=SMALL(IF((ROW(مسودة!$C$184:$C$213)*(مسودة!$C$184:$C$213=$C$201)),ROW(مسودة!$C$184:$C$213)),ROW()-ROW(AF202)+1)),مسودة!AF185:'مسودة'!AF$213)),0))</f>
        <v>15</v>
      </c>
      <c r="AG202" s="32">
        <f t="array" ref="AG202">IF($C$201="","",IFERROR(MAX(IF((ROW(مسودة!$C$184:$C$213)=SMALL(IF((ROW(مسودة!$C$184:$C$213)*(مسودة!$C$184:$C$213=$C$201)),ROW(مسودة!$C$184:$C$213)),ROW()-ROW(AG202)+1)),مسودة!AG185:'مسودة'!AG$213)),0))</f>
        <v>20</v>
      </c>
      <c r="AH202" s="32">
        <f t="array" ref="AH202">IF($C$201="","",IFERROR(MAX(IF((ROW(مسودة!$C$184:$C$213)=SMALL(IF((ROW(مسودة!$C$184:$C$213)*(مسودة!$C$184:$C$213=$C$201)),ROW(مسودة!$C$184:$C$213)),ROW()-ROW(AH202)+1)),مسودة!AH185:'مسودة'!AH$213)),0))</f>
        <v>8</v>
      </c>
      <c r="AI202" s="32">
        <f t="array" ref="AI202">IF($C$201="","",IFERROR(MAX(IF((ROW(مسودة!$C$184:$C$213)=SMALL(IF((ROW(مسودة!$C$184:$C$213)*(مسودة!$C$184:$C$213=$C$201)),ROW(مسودة!$C$184:$C$213)),ROW()-ROW(AI202)+1)),مسودة!AI185:'مسودة'!AI$213)),0))</f>
        <v>5</v>
      </c>
      <c r="AJ202" s="32">
        <f t="array" ref="AJ202">IF($C$201="","",IFERROR(MAX(IF((ROW(مسودة!$C$184:$C$213)=SMALL(IF((ROW(مسودة!$C$184:$C$213)*(مسودة!$C$184:$C$213=$C$201)),ROW(مسودة!$C$184:$C$213)),ROW()-ROW(AJ202)+1)),مسودة!AJ185:'مسودة'!AJ$213)),0))</f>
        <v>13</v>
      </c>
      <c r="AK202" s="32">
        <f t="array" ref="AK202">IF($C$201="","",IFERROR(MAX(IF((ROW(مسودة!$C$184:$C$213)=SMALL(IF((ROW(مسودة!$C$184:$C$213)*(مسودة!$C$184:$C$213=$C$201)),ROW(مسودة!$C$184:$C$213)),ROW()-ROW(AK202)+1)),مسودة!AK185:'مسودة'!AK$213)),0))</f>
        <v>3</v>
      </c>
      <c r="AL202" s="32">
        <f t="array" ref="AL202">IF($C$201="","",IFERROR(MAX(IF((ROW(مسودة!$C$184:$C$213)=SMALL(IF((ROW(مسودة!$C$184:$C$213)*(مسودة!$C$184:$C$213=$C$201)),ROW(مسودة!$C$184:$C$213)),ROW()-ROW(AL202)+1)),مسودة!AL185:'مسودة'!AL$213)),0))</f>
        <v>4</v>
      </c>
      <c r="AM202" s="32">
        <f t="array" ref="AM202">IF($C$201="","",IFERROR(MAX(IF((ROW(مسودة!$C$184:$C$213)=SMALL(IF((ROW(مسودة!$C$184:$C$213)*(مسودة!$C$184:$C$213=$C$201)),ROW(مسودة!$C$184:$C$213)),ROW()-ROW(AM202)+1)),مسودة!AM185:'مسودة'!AM$213)),0))</f>
        <v>7</v>
      </c>
      <c r="AN202" s="46"/>
      <c r="AO202" s="46"/>
      <c r="AP202" s="48"/>
      <c r="AQ202" s="41"/>
      <c r="AR202" s="41"/>
      <c r="AS202" s="41"/>
      <c r="AT202" s="41"/>
      <c r="AU202" s="96"/>
    </row>
    <row r="203" spans="2:47" ht="28.5" customHeight="1" thickBot="1">
      <c r="B203" s="40"/>
      <c r="C203" s="85"/>
      <c r="D203" s="43"/>
      <c r="E203" s="43"/>
      <c r="F203" s="14" t="s">
        <v>32</v>
      </c>
      <c r="G203" s="32">
        <f t="array" ref="G203">IF($C$201="","",IFERROR(MAX(IF((ROW(مسودة!$C$184:$C$213)=SMALL(IF((ROW(مسودة!$C$184:$C$213)*(مسودة!$C$184:$C$213=$C$201)),ROW(مسودة!$C$184:$C$213)),ROW()-ROW(G203)+1)),مسودة!G186:'مسودة'!G$213)),0))</f>
        <v>49</v>
      </c>
      <c r="H203" s="32">
        <f t="array" ref="H203">IF($C$201="","",IFERROR(MAX(IF((ROW(مسودة!$C$184:$C$213)=SMALL(IF((ROW(مسودة!$C$184:$C$213)*(مسودة!$C$184:$C$213=$C$201)),ROW(مسودة!$C$184:$C$213)),ROW()-ROW(H203)+1)),مسودة!H186:'مسودة'!H$213)),0))</f>
        <v>72</v>
      </c>
      <c r="I203" s="32">
        <f t="array" ref="I203">IF($C$201="","",IFERROR(MAX(IF((ROW(مسودة!$C$184:$C$213)=SMALL(IF((ROW(مسودة!$C$184:$C$213)*(مسودة!$C$184:$C$213=$C$201)),ROW(مسودة!$C$184:$C$213)),ROW()-ROW(I203)+1)),مسودة!I186:'مسودة'!I$213)),0))</f>
        <v>121</v>
      </c>
      <c r="J203" s="32">
        <f t="array" ref="J203">IF($C$201="","",IFERROR(MAX(IF((ROW(مسودة!$C$184:$C$213)=SMALL(IF((ROW(مسودة!$C$184:$C$213)*(مسودة!$C$184:$C$213=$C$201)),ROW(مسودة!$C$184:$C$213)),ROW()-ROW(J203)+1)),مسودة!J186:'مسودة'!J$213)),0))</f>
        <v>53</v>
      </c>
      <c r="K203" s="32">
        <f t="array" ref="K203">IF($C$201="","",IFERROR(MAX(IF((ROW(مسودة!$C$184:$C$213)=SMALL(IF((ROW(مسودة!$C$184:$C$213)*(مسودة!$C$184:$C$213=$C$201)),ROW(مسودة!$C$184:$C$213)),ROW()-ROW(K203)+1)),مسودة!K186:'مسودة'!K$213)),0))</f>
        <v>56</v>
      </c>
      <c r="L203" s="32">
        <f t="array" ref="L203">IF($C$201="","",IFERROR(MAX(IF((ROW(مسودة!$C$184:$C$213)=SMALL(IF((ROW(مسودة!$C$184:$C$213)*(مسودة!$C$184:$C$213=$C$201)),ROW(مسودة!$C$184:$C$213)),ROW()-ROW(L203)+1)),مسودة!L186:'مسودة'!L$213)),0))</f>
        <v>109</v>
      </c>
      <c r="M203" s="32">
        <f t="array" ref="M203">IF($C$201="","",IFERROR(MAX(IF((ROW(مسودة!$C$184:$C$213)=SMALL(IF((ROW(مسودة!$C$184:$C$213)*(مسودة!$C$184:$C$213=$C$201)),ROW(مسودة!$C$184:$C$213)),ROW()-ROW(M203)+1)),مسودة!M186:'مسودة'!M$213)),0))</f>
        <v>27</v>
      </c>
      <c r="N203" s="32">
        <f t="array" ref="N203">IF($C$201="","",IFERROR(MAX(IF((ROW(مسودة!$C$184:$C$213)=SMALL(IF((ROW(مسودة!$C$184:$C$213)*(مسودة!$C$184:$C$213=$C$201)),ROW(مسودة!$C$184:$C$213)),ROW()-ROW(N203)+1)),مسودة!N186:'مسودة'!N$213)),0))</f>
        <v>16</v>
      </c>
      <c r="O203" s="32">
        <f t="array" ref="O203">IF($C$201="","",IFERROR(MAX(IF((ROW(مسودة!$C$184:$C$213)=SMALL(IF((ROW(مسودة!$C$184:$C$213)*(مسودة!$C$184:$C$213=$C$201)),ROW(مسودة!$C$184:$C$213)),ROW()-ROW(O203)+1)),مسودة!O186:'مسودة'!O$213)),0))</f>
        <v>0</v>
      </c>
      <c r="P203" s="32">
        <f t="array" ref="P203">IF($C$201="","",IFERROR(MAX(IF((ROW(مسودة!$C$184:$C$213)=SMALL(IF((ROW(مسودة!$C$184:$C$213)*(مسودة!$C$184:$C$213=$C$201)),ROW(مسودة!$C$184:$C$213)),ROW()-ROW(P203)+1)),مسودة!P186:'مسودة'!P$213)),0))</f>
        <v>28</v>
      </c>
      <c r="Q203" s="32">
        <f t="array" ref="Q203">IF($C$201="","",IFERROR(MAX(IF((ROW(مسودة!$C$184:$C$213)=SMALL(IF((ROW(مسودة!$C$184:$C$213)*(مسودة!$C$184:$C$213=$C$201)),ROW(مسودة!$C$184:$C$213)),ROW()-ROW(Q203)+1)),مسودة!Q186:'مسودة'!Q$213)),0))</f>
        <v>32</v>
      </c>
      <c r="R203" s="32">
        <f t="array" ref="R203">IF($C$201="","",IFERROR(MAX(IF((ROW(مسودة!$C$184:$C$213)=SMALL(IF((ROW(مسودة!$C$184:$C$213)*(مسودة!$C$184:$C$213=$C$201)),ROW(مسودة!$C$184:$C$213)),ROW()-ROW(R203)+1)),مسودة!R186:'مسودة'!R$213)),0))</f>
        <v>60</v>
      </c>
      <c r="S203" s="32">
        <f t="array" ref="S203">IF($C$201="","",IFERROR(MAX(IF((ROW(مسودة!$C$184:$C$213)=SMALL(IF((ROW(مسودة!$C$184:$C$213)*(مسودة!$C$184:$C$213=$C$201)),ROW(مسودة!$C$184:$C$213)),ROW()-ROW(S203)+1)),مسودة!S186:'مسودة'!S$213)),0))</f>
        <v>25</v>
      </c>
      <c r="T203" s="32">
        <f t="array" ref="T203">IF($C$201="","",IFERROR(MAX(IF((ROW(مسودة!$C$184:$C$213)=SMALL(IF((ROW(مسودة!$C$184:$C$213)*(مسودة!$C$184:$C$213=$C$201)),ROW(مسودة!$C$184:$C$213)),ROW()-ROW(T203)+1)),مسودة!T186:'مسودة'!T$213)),0))</f>
        <v>7</v>
      </c>
      <c r="U203" s="32">
        <f t="array" ref="U203">IF($C$201="","",IFERROR(MAX(IF((ROW(مسودة!$C$184:$C$213)=SMALL(IF((ROW(مسودة!$C$184:$C$213)*(مسودة!$C$184:$C$213=$C$201)),ROW(مسودة!$C$184:$C$213)),ROW()-ROW(U203)+1)),مسودة!U186:'مسودة'!U$213)),0))</f>
        <v>0</v>
      </c>
      <c r="V203" s="32">
        <f t="array" ref="V203">IF($C$201="","",IFERROR(MAX(IF((ROW(مسودة!$C$184:$C$213)=SMALL(IF((ROW(مسودة!$C$184:$C$213)*(مسودة!$C$184:$C$213=$C$201)),ROW(مسودة!$C$184:$C$213)),ROW()-ROW(V203)+1)),مسودة!V186:'مسودة'!V$213)),0))</f>
        <v>28</v>
      </c>
      <c r="W203" s="32">
        <f t="array" ref="W203">IF($C$201="","",IFERROR(MAX(IF((ROW(مسودة!$C$184:$C$213)=SMALL(IF((ROW(مسودة!$C$184:$C$213)*(مسودة!$C$184:$C$213=$C$201)),ROW(مسودة!$C$184:$C$213)),ROW()-ROW(W203)+1)),مسودة!W186:'مسودة'!W$213)),0))</f>
        <v>19</v>
      </c>
      <c r="X203" s="32">
        <f t="array" ref="X203">IF($C$201="","",IFERROR(MAX(IF((ROW(مسودة!$C$184:$C$213)=SMALL(IF((ROW(مسودة!$C$184:$C$213)*(مسودة!$C$184:$C$213=$C$201)),ROW(مسودة!$C$184:$C$213)),ROW()-ROW(X203)+1)),مسودة!X186:'مسودة'!X$213)),0))</f>
        <v>0</v>
      </c>
      <c r="Y203" s="32">
        <f t="array" ref="Y203">IF($C$201="","",IFERROR(MAX(IF((ROW(مسودة!$C$184:$C$213)=SMALL(IF((ROW(مسودة!$C$184:$C$213)*(مسودة!$C$184:$C$213=$C$201)),ROW(مسودة!$C$184:$C$213)),ROW()-ROW(Y203)+1)),مسودة!Y186:'مسودة'!Y$213)),0))</f>
        <v>4</v>
      </c>
      <c r="Z203" s="32">
        <f t="array" ref="Z203">IF($C$201="","",IFERROR(MAX(IF((ROW(مسودة!$C$184:$C$213)=SMALL(IF((ROW(مسودة!$C$184:$C$213)*(مسودة!$C$184:$C$213=$C$201)),ROW(مسودة!$C$184:$C$213)),ROW()-ROW(Z203)+1)),مسودة!Z186:'مسودة'!Z$213)),0))</f>
        <v>20</v>
      </c>
      <c r="AA203" s="32">
        <f t="array" ref="AA203">IF($C$201="","",IFERROR(MAX(IF((ROW(مسودة!$C$184:$C$213)=SMALL(IF((ROW(مسودة!$C$184:$C$213)*(مسودة!$C$184:$C$213=$C$201)),ROW(مسودة!$C$184:$C$213)),ROW()-ROW(AA203)+1)),مسودة!AA186:'مسودة'!AA$213)),0))</f>
        <v>0</v>
      </c>
      <c r="AB203" s="32">
        <f t="array" ref="AB203">IF($C$201="","",IFERROR(MAX(IF((ROW(مسودة!$C$184:$C$213)=SMALL(IF((ROW(مسودة!$C$184:$C$213)*(مسودة!$C$184:$C$213=$C$201)),ROW(مسودة!$C$184:$C$213)),ROW()-ROW(AB203)+1)),مسودة!AB186:'مسودة'!AB$213)),0))</f>
        <v>21</v>
      </c>
      <c r="AC203" s="32">
        <f t="array" ref="AC203">IF($C$201="","",IFERROR(MAX(IF((ROW(مسودة!$C$184:$C$213)=SMALL(IF((ROW(مسودة!$C$184:$C$213)*(مسودة!$C$184:$C$213=$C$201)),ROW(مسودة!$C$184:$C$213)),ROW()-ROW(AC203)+1)),مسودة!AC186:'مسودة'!AC$213)),0))</f>
        <v>25</v>
      </c>
      <c r="AD203" s="32">
        <f t="array" ref="AD203">IF($C$201="","",IFERROR(MAX(IF((ROW(مسودة!$C$184:$C$213)=SMALL(IF((ROW(مسودة!$C$184:$C$213)*(مسودة!$C$184:$C$213=$C$201)),ROW(مسودة!$C$184:$C$213)),ROW()-ROW(AD203)+1)),مسودة!AD186:'مسودة'!AD$213)),0))</f>
        <v>46</v>
      </c>
      <c r="AE203" s="32">
        <f t="array" ref="AE203">IF($C$201="","",IFERROR(MAX(IF((ROW(مسودة!$C$184:$C$213)=SMALL(IF((ROW(مسودة!$C$184:$C$213)*(مسودة!$C$184:$C$213=$C$201)),ROW(مسودة!$C$184:$C$213)),ROW()-ROW(AE203)+1)),مسودة!AE186:'مسودة'!AE$213)),0))</f>
        <v>15</v>
      </c>
      <c r="AF203" s="32">
        <f t="array" ref="AF203">IF($C$201="","",IFERROR(MAX(IF((ROW(مسودة!$C$184:$C$213)=SMALL(IF((ROW(مسودة!$C$184:$C$213)*(مسودة!$C$184:$C$213=$C$201)),ROW(مسودة!$C$184:$C$213)),ROW()-ROW(AF203)+1)),مسودة!AF186:'مسودة'!AF$213)),0))</f>
        <v>25</v>
      </c>
      <c r="AG203" s="32">
        <f t="array" ref="AG203">IF($C$201="","",IFERROR(MAX(IF((ROW(مسودة!$C$184:$C$213)=SMALL(IF((ROW(مسودة!$C$184:$C$213)*(مسودة!$C$184:$C$213=$C$201)),ROW(مسودة!$C$184:$C$213)),ROW()-ROW(AG203)+1)),مسودة!AG186:'مسودة'!AG$213)),0))</f>
        <v>40</v>
      </c>
      <c r="AH203" s="32">
        <f t="array" ref="AH203">IF($C$201="","",IFERROR(MAX(IF((ROW(مسودة!$C$184:$C$213)=SMALL(IF((ROW(مسودة!$C$184:$C$213)*(مسودة!$C$184:$C$213=$C$201)),ROW(مسودة!$C$184:$C$213)),ROW()-ROW(AH203)+1)),مسودة!AH186:'مسودة'!AH$213)),0))</f>
        <v>16</v>
      </c>
      <c r="AI203" s="32">
        <f t="array" ref="AI203">IF($C$201="","",IFERROR(MAX(IF((ROW(مسودة!$C$184:$C$213)=SMALL(IF((ROW(مسودة!$C$184:$C$213)*(مسودة!$C$184:$C$213=$C$201)),ROW(مسودة!$C$184:$C$213)),ROW()-ROW(AI203)+1)),مسودة!AI186:'مسودة'!AI$213)),0))</f>
        <v>12</v>
      </c>
      <c r="AJ203" s="32">
        <f t="array" ref="AJ203">IF($C$201="","",IFERROR(MAX(IF((ROW(مسودة!$C$184:$C$213)=SMALL(IF((ROW(مسودة!$C$184:$C$213)*(مسودة!$C$184:$C$213=$C$201)),ROW(مسودة!$C$184:$C$213)),ROW()-ROW(AJ203)+1)),مسودة!AJ186:'مسودة'!AJ$213)),0))</f>
        <v>0</v>
      </c>
      <c r="AK203" s="32">
        <f t="array" ref="AK203">IF($C$201="","",IFERROR(MAX(IF((ROW(مسودة!$C$184:$C$213)=SMALL(IF((ROW(مسودة!$C$184:$C$213)*(مسودة!$C$184:$C$213=$C$201)),ROW(مسودة!$C$184:$C$213)),ROW()-ROW(AK203)+1)),مسودة!AK186:'مسودة'!AK$213)),0))</f>
        <v>9</v>
      </c>
      <c r="AL203" s="32">
        <f t="array" ref="AL203">IF($C$201="","",IFERROR(MAX(IF((ROW(مسودة!$C$184:$C$213)=SMALL(IF((ROW(مسودة!$C$184:$C$213)*(مسودة!$C$184:$C$213=$C$201)),ROW(مسودة!$C$184:$C$213)),ROW()-ROW(AL203)+1)),مسودة!AL186:'مسودة'!AL$213)),0))</f>
        <v>13</v>
      </c>
      <c r="AM203" s="32">
        <f t="array" ref="AM203">IF($C$201="","",IFERROR(MAX(IF((ROW(مسودة!$C$184:$C$213)=SMALL(IF((ROW(مسودة!$C$184:$C$213)*(مسودة!$C$184:$C$213=$C$201)),ROW(مسودة!$C$184:$C$213)),ROW()-ROW(AM203)+1)),مسودة!AM186:'مسودة'!AM$213)),0))</f>
        <v>22</v>
      </c>
      <c r="AN203" s="32">
        <f t="array" ref="AN203">IF($C$201="","",IFERROR(MAX(IF((ROW(مسودة!$C$184:$C$213)=SMALL(IF((ROW(مسودة!$C$184:$C$213)*(مسودة!$C$184:$C$213=$C$201)),ROW(مسودة!$C$184:$C$213)),ROW()-ROW(AN203)+1)),مسودة!AN186:AN$213)),0))</f>
        <v>0</v>
      </c>
      <c r="AO203" s="32">
        <f t="array" ref="AO203">IF($C$201="","",IFERROR(MAX(IF((ROW(مسودة!$C$184:$C$213)=SMALL(IF((ROW(مسودة!$C$184:$C$213)*(مسودة!$C$184:$C$213=$C$201)),ROW(مسودة!$C$184:$C$213)),ROW()-ROW(AO203)+1)),مسودة!AO186:AO$213)),0))</f>
        <v>0</v>
      </c>
      <c r="AP203" s="32" t="str">
        <f>IF(AO203&lt;50,"   ",IF(AO203&lt;65,"مقبول",IF(AO203&lt;75,"جيد",IF(AO203&lt;85,"جيدجداً",IF(AO203&lt;=100,"ممتاز","")))))</f>
        <v xml:space="preserve">   </v>
      </c>
      <c r="AQ203" s="41"/>
      <c r="AR203" s="41"/>
      <c r="AS203" s="41"/>
      <c r="AT203" s="41"/>
      <c r="AU203" s="97"/>
    </row>
    <row r="204" spans="2:47" ht="28.5" customHeight="1" thickBot="1">
      <c r="B204" s="40">
        <f t="shared" ref="B204" si="27">B201+1</f>
        <v>46</v>
      </c>
      <c r="C204" s="90">
        <f t="array" ref="C204">IF(ISERROR(INDEX(مسودة!$C$184:$AV$213,SMALL(IF((مسودة!$AU$184:$AU$213="راسب"),ROW(مسودة!$C$184:$AV$213)-MIN(ROW(مسودة!$C$184:$AV$213))+1,""),ROW(A6)),COLUMN(A6))),"",INDEX(مسودة!$C$184:$AV$213,SMALL(IF((مسودة!$AU$184:$AU$213="راسب"),ROW(مسودة!$C$184:$AV$213)-MIN(ROW(مسودة!$C$184:$AV$213))+1,""),ROW(A6)),COLUMN(A6)))</f>
        <v>656</v>
      </c>
      <c r="D204" s="87" t="str">
        <f>IF(C204&lt;&gt;"",VLOOKUP(C204,مسودة!$C$184:$D$213,2,0),"")</f>
        <v xml:space="preserve">خالد فرج </v>
      </c>
      <c r="E204" s="87">
        <f>IF(C204&lt;&gt;"",VLOOKUP(C204,مسودة!$C$184:$E$213,3,0),"")</f>
        <v>258</v>
      </c>
      <c r="F204" s="11" t="s">
        <v>30</v>
      </c>
      <c r="G204" s="32">
        <f t="array" ref="G204">IF($C$204="","",IFERROR(MAX(IF((ROW(مسودة!$C$184:$C$213)=SMALL(IF((ROW(مسودة!$C$184:$C$213)*(مسودة!$C$184:$C$213=$C$204)),ROW(مسودة!$C$184:$C$213)),ROW()-ROW(G204)+1)),مسودة!G184:'مسودة'!G$213)),0))</f>
        <v>17</v>
      </c>
      <c r="H204" s="32">
        <f t="array" ref="H204">IF($C$204="","",IFERROR(MAX(IF((ROW(مسودة!$C$184:$C$213)=SMALL(IF((ROW(مسودة!$C$184:$C$213)*(مسودة!$C$184:$C$213=$C$204)),ROW(مسودة!$C$184:$C$213)),ROW()-ROW(H204)+1)),مسودة!H184:'مسودة'!H$213)),0))</f>
        <v>33</v>
      </c>
      <c r="I204" s="32">
        <f t="array" ref="I204">IF($C$204="","",IFERROR(MAX(IF((ROW(مسودة!$C$184:$C$213)=SMALL(IF((ROW(مسودة!$C$184:$C$213)*(مسودة!$C$184:$C$213=$C$204)),ROW(مسودة!$C$184:$C$213)),ROW()-ROW(I204)+1)),مسودة!I184:'مسودة'!I$213)),0))</f>
        <v>50</v>
      </c>
      <c r="J204" s="32">
        <f t="array" ref="J204">IF($C$204="","",IFERROR(MAX(IF((ROW(مسودة!$C$184:$C$213)=SMALL(IF((ROW(مسودة!$C$184:$C$213)*(مسودة!$C$184:$C$213=$C$204)),ROW(مسودة!$C$184:$C$213)),ROW()-ROW(J204)+1)),مسودة!J184:'مسودة'!J$213)),0))</f>
        <v>26</v>
      </c>
      <c r="K204" s="32">
        <f t="array" ref="K204">IF($C$204="","",IFERROR(MAX(IF((ROW(مسودة!$C$184:$C$213)=SMALL(IF((ROW(مسودة!$C$184:$C$213)*(مسودة!$C$184:$C$213=$C$204)),ROW(مسودة!$C$184:$C$213)),ROW()-ROW(K204)+1)),مسودة!K184:'مسودة'!K$213)),0))</f>
        <v>26</v>
      </c>
      <c r="L204" s="32">
        <f t="array" ref="L204">IF($C$204="","",IFERROR(MAX(IF((ROW(مسودة!$C$184:$C$213)=SMALL(IF((ROW(مسودة!$C$184:$C$213)*(مسودة!$C$184:$C$213=$C$204)),ROW(مسودة!$C$184:$C$213)),ROW()-ROW(L204)+1)),مسودة!L184:'مسودة'!L$213)),0))</f>
        <v>52</v>
      </c>
      <c r="M204" s="32">
        <f t="array" ref="M204">IF($C$204="","",IFERROR(MAX(IF((ROW(مسودة!$C$184:$C$213)=SMALL(IF((ROW(مسودة!$C$184:$C$213)*(مسودة!$C$184:$C$213=$C$204)),ROW(مسودة!$C$184:$C$213)),ROW()-ROW(M204)+1)),مسودة!M184:'مسودة'!M$213)),0))</f>
        <v>12</v>
      </c>
      <c r="N204" s="32">
        <f t="array" ref="N204">IF($C$204="","",IFERROR(MAX(IF((ROW(مسودة!$C$184:$C$213)=SMALL(IF((ROW(مسودة!$C$184:$C$213)*(مسودة!$C$184:$C$213=$C$204)),ROW(مسودة!$C$184:$C$213)),ROW()-ROW(N204)+1)),مسودة!N184:'مسودة'!N$213)),0))</f>
        <v>15</v>
      </c>
      <c r="O204" s="32">
        <f t="array" ref="O204">IF($C$204="","",IFERROR(MAX(IF((ROW(مسودة!$C$184:$C$213)=SMALL(IF((ROW(مسودة!$C$184:$C$213)*(مسودة!$C$184:$C$213=$C$204)),ROW(مسودة!$C$184:$C$213)),ROW()-ROW(O204)+1)),مسودة!O184:'مسودة'!O$213)),0))</f>
        <v>27</v>
      </c>
      <c r="P204" s="32">
        <f t="array" ref="P204">IF($C$204="","",IFERROR(MAX(IF((ROW(مسودة!$C$184:$C$213)=SMALL(IF((ROW(مسودة!$C$184:$C$213)*(مسودة!$C$184:$C$213=$C$204)),ROW(مسودة!$C$184:$C$213)),ROW()-ROW(P204)+1)),مسودة!P184:'مسودة'!P$213)),0))</f>
        <v>18</v>
      </c>
      <c r="Q204" s="32">
        <f t="array" ref="Q204">IF($C$204="","",IFERROR(MAX(IF((ROW(مسودة!$C$184:$C$213)=SMALL(IF((ROW(مسودة!$C$184:$C$213)*(مسودة!$C$184:$C$213=$C$204)),ROW(مسودة!$C$184:$C$213)),ROW()-ROW(Q204)+1)),مسودة!Q184:'مسودة'!Q$213)),0))</f>
        <v>15</v>
      </c>
      <c r="R204" s="32">
        <f t="array" ref="R204">IF($C$204="","",IFERROR(MAX(IF((ROW(مسودة!$C$184:$C$213)=SMALL(IF((ROW(مسودة!$C$184:$C$213)*(مسودة!$C$184:$C$213=$C$204)),ROW(مسودة!$C$184:$C$213)),ROW()-ROW(R204)+1)),مسودة!R184:'مسودة'!R$213)),0))</f>
        <v>33</v>
      </c>
      <c r="S204" s="32">
        <f t="array" ref="S204">IF($C$204="","",IFERROR(MAX(IF((ROW(مسودة!$C$184:$C$213)=SMALL(IF((ROW(مسودة!$C$184:$C$213)*(مسودة!$C$184:$C$213=$C$204)),ROW(مسودة!$C$184:$C$213)),ROW()-ROW(S204)+1)),مسودة!S184:'مسودة'!S$213)),0))</f>
        <v>11</v>
      </c>
      <c r="T204" s="32">
        <f t="array" ref="T204">IF($C$204="","",IFERROR(MAX(IF((ROW(مسودة!$C$184:$C$213)=SMALL(IF((ROW(مسودة!$C$184:$C$213)*(مسودة!$C$184:$C$213=$C$204)),ROW(مسودة!$C$184:$C$213)),ROW()-ROW(T204)+1)),مسودة!T184:'مسودة'!T$213)),0))</f>
        <v>11</v>
      </c>
      <c r="U204" s="32">
        <f t="array" ref="U204">IF($C$204="","",IFERROR(MAX(IF((ROW(مسودة!$C$184:$C$213)=SMALL(IF((ROW(مسودة!$C$184:$C$213)*(مسودة!$C$184:$C$213=$C$204)),ROW(مسودة!$C$184:$C$213)),ROW()-ROW(U204)+1)),مسودة!U184:'مسودة'!U$213)),0))</f>
        <v>22</v>
      </c>
      <c r="V204" s="32">
        <f t="array" ref="V204">IF($C$204="","",IFERROR(MAX(IF((ROW(مسودة!$C$184:$C$213)=SMALL(IF((ROW(مسودة!$C$184:$C$213)*(مسودة!$C$184:$C$213=$C$204)),ROW(مسودة!$C$184:$C$213)),ROW()-ROW(V204)+1)),مسودة!V184:'مسودة'!V$213)),0))</f>
        <v>17</v>
      </c>
      <c r="W204" s="32">
        <f t="array" ref="W204">IF($C$204="","",IFERROR(MAX(IF((ROW(مسودة!$C$184:$C$213)=SMALL(IF((ROW(مسودة!$C$184:$C$213)*(مسودة!$C$184:$C$213=$C$204)),ROW(مسودة!$C$184:$C$213)),ROW()-ROW(W204)+1)),مسودة!W184:'مسودة'!W$213)),0))</f>
        <v>18</v>
      </c>
      <c r="X204" s="32">
        <f t="array" ref="X204">IF($C$204="","",IFERROR(MAX(IF((ROW(مسودة!$C$184:$C$213)=SMALL(IF((ROW(مسودة!$C$184:$C$213)*(مسودة!$C$184:$C$213=$C$204)),ROW(مسودة!$C$184:$C$213)),ROW()-ROW(X204)+1)),مسودة!X184:'مسودة'!X$213)),0))</f>
        <v>35</v>
      </c>
      <c r="Y204" s="32">
        <f t="array" ref="Y204">IF($C$204="","",IFERROR(MAX(IF((ROW(مسودة!$C$184:$C$213)=SMALL(IF((ROW(مسودة!$C$184:$C$213)*(مسودة!$C$184:$C$213=$C$204)),ROW(مسودة!$C$184:$C$213)),ROW()-ROW(Y204)+1)),مسودة!Y184:'مسودة'!Y$213)),0))</f>
        <v>6</v>
      </c>
      <c r="Z204" s="32">
        <f t="array" ref="Z204">IF($C$204="","",IFERROR(MAX(IF((ROW(مسودة!$C$184:$C$213)=SMALL(IF((ROW(مسودة!$C$184:$C$213)*(مسودة!$C$184:$C$213=$C$204)),ROW(مسودة!$C$184:$C$213)),ROW()-ROW(Z204)+1)),مسودة!Z184:'مسودة'!Z$213)),0))</f>
        <v>15</v>
      </c>
      <c r="AA204" s="32">
        <f t="array" ref="AA204">IF($C$204="","",IFERROR(MAX(IF((ROW(مسودة!$C$184:$C$213)=SMALL(IF((ROW(مسودة!$C$184:$C$213)*(مسودة!$C$184:$C$213=$C$204)),ROW(مسودة!$C$184:$C$213)),ROW()-ROW(AA204)+1)),مسودة!AA184:'مسودة'!AA$213)),0))</f>
        <v>21</v>
      </c>
      <c r="AB204" s="32">
        <f t="array" ref="AB204">IF($C$204="","",IFERROR(MAX(IF((ROW(مسودة!$C$184:$C$213)=SMALL(IF((ROW(مسودة!$C$184:$C$213)*(مسودة!$C$184:$C$213=$C$204)),ROW(مسودة!$C$184:$C$213)),ROW()-ROW(AB204)+1)),مسودة!AB184:'مسودة'!AB$213)),0))</f>
        <v>11</v>
      </c>
      <c r="AC204" s="32">
        <f t="array" ref="AC204">IF($C$204="","",IFERROR(MAX(IF((ROW(مسودة!$C$184:$C$213)=SMALL(IF((ROW(مسودة!$C$184:$C$213)*(مسودة!$C$184:$C$213=$C$204)),ROW(مسودة!$C$184:$C$213)),ROW()-ROW(AC204)+1)),مسودة!AC184:'مسودة'!AC$213)),0))</f>
        <v>16</v>
      </c>
      <c r="AD204" s="32">
        <f t="array" ref="AD204">IF($C$204="","",IFERROR(MAX(IF((ROW(مسودة!$C$184:$C$213)=SMALL(IF((ROW(مسودة!$C$184:$C$213)*(مسودة!$C$184:$C$213=$C$204)),ROW(مسودة!$C$184:$C$213)),ROW()-ROW(AD204)+1)),مسودة!AD184:'مسودة'!AD$213)),0))</f>
        <v>27</v>
      </c>
      <c r="AE204" s="32">
        <f t="array" ref="AE204">IF($C$204="","",IFERROR(MAX(IF((ROW(مسودة!$C$184:$C$213)=SMALL(IF((ROW(مسودة!$C$184:$C$213)*(مسودة!$C$184:$C$213=$C$204)),ROW(مسودة!$C$184:$C$213)),ROW()-ROW(AE204)+1)),مسودة!AE184:'مسودة'!AE$213)),0))</f>
        <v>7</v>
      </c>
      <c r="AF204" s="32">
        <f t="array" ref="AF204">IF($C$204="","",IFERROR(MAX(IF((ROW(مسودة!$C$184:$C$213)=SMALL(IF((ROW(مسودة!$C$184:$C$213)*(مسودة!$C$184:$C$213=$C$204)),ROW(مسودة!$C$184:$C$213)),ROW()-ROW(AF204)+1)),مسودة!AF184:'مسودة'!AF$213)),0))</f>
        <v>6</v>
      </c>
      <c r="AG204" s="32">
        <f t="array" ref="AG204">IF($C$204="","",IFERROR(MAX(IF((ROW(مسودة!$C$184:$C$213)=SMALL(IF((ROW(مسودة!$C$184:$C$213)*(مسودة!$C$184:$C$213=$C$204)),ROW(مسودة!$C$184:$C$213)),ROW()-ROW(AG204)+1)),مسودة!AG184:'مسودة'!AG$213)),0))</f>
        <v>13</v>
      </c>
      <c r="AH204" s="32">
        <f t="array" ref="AH204">IF($C$204="","",IFERROR(MAX(IF((ROW(مسودة!$C$184:$C$213)=SMALL(IF((ROW(مسودة!$C$184:$C$213)*(مسودة!$C$184:$C$213=$C$204)),ROW(مسودة!$C$184:$C$213)),ROW()-ROW(AH204)+1)),مسودة!AH184:'مسودة'!AH$213)),0))</f>
        <v>8</v>
      </c>
      <c r="AI204" s="32">
        <f t="array" ref="AI204">IF($C$204="","",IFERROR(MAX(IF((ROW(مسودة!$C$184:$C$213)=SMALL(IF((ROW(مسودة!$C$184:$C$213)*(مسودة!$C$184:$C$213=$C$204)),ROW(مسودة!$C$184:$C$213)),ROW()-ROW(AI204)+1)),مسودة!AI184:'مسودة'!AI$213)),0))</f>
        <v>9</v>
      </c>
      <c r="AJ204" s="32">
        <f t="array" ref="AJ204">IF($C$204="","",IFERROR(MAX(IF((ROW(مسودة!$C$184:$C$213)=SMALL(IF((ROW(مسودة!$C$184:$C$213)*(مسودة!$C$184:$C$213=$C$204)),ROW(مسودة!$C$184:$C$213)),ROW()-ROW(AJ204)+1)),مسودة!AJ184:'مسودة'!AJ$213)),0))</f>
        <v>17</v>
      </c>
      <c r="AK204" s="32">
        <f t="array" ref="AK204">IF($C$204="","",IFERROR(MAX(IF((ROW(مسودة!$C$184:$C$213)=SMALL(IF((ROW(مسودة!$C$184:$C$213)*(مسودة!$C$184:$C$213=$C$204)),ROW(مسودة!$C$184:$C$213)),ROW()-ROW(AK204)+1)),مسودة!AK184:'مسودة'!AK$213)),0))</f>
        <v>6</v>
      </c>
      <c r="AL204" s="32">
        <f t="array" ref="AL204">IF($C$204="","",IFERROR(MAX(IF((ROW(مسودة!$C$184:$C$213)=SMALL(IF((ROW(مسودة!$C$184:$C$213)*(مسودة!$C$184:$C$213=$C$204)),ROW(مسودة!$C$184:$C$213)),ROW()-ROW(AL204)+1)),مسودة!AL184:'مسودة'!AL$213)),0))</f>
        <v>7</v>
      </c>
      <c r="AM204" s="32">
        <f t="array" ref="AM204">IF($C$204="","",IFERROR(MAX(IF((ROW(مسودة!$C$184:$C$213)=SMALL(IF((ROW(مسودة!$C$184:$C$213)*(مسودة!$C$184:$C$213=$C$204)),ROW(مسودة!$C$184:$C$213)),ROW()-ROW(AM204)+1)),مسودة!AM184:'مسودة'!AM$213)),0))</f>
        <v>13</v>
      </c>
      <c r="AN204" s="46"/>
      <c r="AO204" s="46"/>
      <c r="AP204" s="47"/>
      <c r="AQ204" s="41"/>
      <c r="AR204" s="41"/>
      <c r="AS204" s="41"/>
      <c r="AT204" s="41"/>
      <c r="AU204" s="95" t="str">
        <f>IFERROR(LOOKUP(2,1/((مسودة!$C$184:$C$213=C204)*(مسودة!$F$184:$F$213=F204)),مسودة!$AV$184:$AV$213),"")</f>
        <v>له دور ثانٍ في : إنجليزي، رياضيات،كيمياء،</v>
      </c>
    </row>
    <row r="205" spans="2:47" ht="28.5" customHeight="1" thickBot="1">
      <c r="B205" s="40"/>
      <c r="C205" s="91"/>
      <c r="D205" s="43"/>
      <c r="E205" s="43"/>
      <c r="F205" s="11" t="s">
        <v>31</v>
      </c>
      <c r="G205" s="32">
        <f t="array" ref="G205">IF($C$204="","",IFERROR(MAX(IF((ROW(مسودة!$C$184:$C$213)=SMALL(IF((ROW(مسودة!$C$184:$C$213)*(مسودة!$C$184:$C$213=$C$204)),ROW(مسودة!$C$184:$C$213)),ROW()-ROW(G205)+1)),مسودة!G185:'مسودة'!G$213)),0))</f>
        <v>18</v>
      </c>
      <c r="H205" s="32">
        <f t="array" ref="H205">IF($C$204="","",IFERROR(MAX(IF((ROW(مسودة!$C$184:$C$213)=SMALL(IF((ROW(مسودة!$C$184:$C$213)*(مسودة!$C$184:$C$213=$C$204)),ROW(مسودة!$C$184:$C$213)),ROW()-ROW(H205)+1)),مسودة!H185:'مسودة'!H$213)),0))</f>
        <v>38</v>
      </c>
      <c r="I205" s="32">
        <f t="array" ref="I205">IF($C$204="","",IFERROR(MAX(IF((ROW(مسودة!$C$184:$C$213)=SMALL(IF((ROW(مسودة!$C$184:$C$213)*(مسودة!$C$184:$C$213=$C$204)),ROW(مسودة!$C$184:$C$213)),ROW()-ROW(I205)+1)),مسودة!I185:'مسودة'!I$213)),0))</f>
        <v>56</v>
      </c>
      <c r="J205" s="32">
        <f t="array" ref="J205">IF($C$204="","",IFERROR(MAX(IF((ROW(مسودة!$C$184:$C$213)=SMALL(IF((ROW(مسودة!$C$184:$C$213)*(مسودة!$C$184:$C$213=$C$204)),ROW(مسودة!$C$184:$C$213)),ROW()-ROW(J205)+1)),مسودة!J185:'مسودة'!J$213)),0))</f>
        <v>22</v>
      </c>
      <c r="K205" s="32">
        <f t="array" ref="K205">IF($C$204="","",IFERROR(MAX(IF((ROW(مسودة!$C$184:$C$213)=SMALL(IF((ROW(مسودة!$C$184:$C$213)*(مسودة!$C$184:$C$213=$C$204)),ROW(مسودة!$C$184:$C$213)),ROW()-ROW(K205)+1)),مسودة!K185:'مسودة'!K$213)),0))</f>
        <v>27</v>
      </c>
      <c r="L205" s="32">
        <f t="array" ref="L205">IF($C$204="","",IFERROR(MAX(IF((ROW(مسودة!$C$184:$C$213)=SMALL(IF((ROW(مسودة!$C$184:$C$213)*(مسودة!$C$184:$C$213=$C$204)),ROW(مسودة!$C$184:$C$213)),ROW()-ROW(L205)+1)),مسودة!L185:'مسودة'!L$213)),0))</f>
        <v>49</v>
      </c>
      <c r="M205" s="32">
        <f t="array" ref="M205">IF($C$204="","",IFERROR(MAX(IF((ROW(مسودة!$C$184:$C$213)=SMALL(IF((ROW(مسودة!$C$184:$C$213)*(مسودة!$C$184:$C$213=$C$204)),ROW(مسودة!$C$184:$C$213)),ROW()-ROW(M205)+1)),مسودة!M185:'مسودة'!M$213)),0))</f>
        <v>17</v>
      </c>
      <c r="N205" s="32">
        <f t="array" ref="N205">IF($C$204="","",IFERROR(MAX(IF((ROW(مسودة!$C$184:$C$213)=SMALL(IF((ROW(مسودة!$C$184:$C$213)*(مسودة!$C$184:$C$213=$C$204)),ROW(مسودة!$C$184:$C$213)),ROW()-ROW(N205)+1)),مسودة!N185:'مسودة'!N$213)),0))</f>
        <v>6</v>
      </c>
      <c r="O205" s="32">
        <f t="array" ref="O205">IF($C$204="","",IFERROR(MAX(IF((ROW(مسودة!$C$184:$C$213)=SMALL(IF((ROW(مسودة!$C$184:$C$213)*(مسودة!$C$184:$C$213=$C$204)),ROW(مسودة!$C$184:$C$213)),ROW()-ROW(O205)+1)),مسودة!O185:'مسودة'!O$213)),0))</f>
        <v>23</v>
      </c>
      <c r="P205" s="32">
        <f t="array" ref="P205">IF($C$204="","",IFERROR(MAX(IF((ROW(مسودة!$C$184:$C$213)=SMALL(IF((ROW(مسودة!$C$184:$C$213)*(مسودة!$C$184:$C$213=$C$204)),ROW(مسودة!$C$184:$C$213)),ROW()-ROW(P205)+1)),مسودة!P185:'مسودة'!P$213)),0))</f>
        <v>14</v>
      </c>
      <c r="Q205" s="32">
        <f t="array" ref="Q205">IF($C$204="","",IFERROR(MAX(IF((ROW(مسودة!$C$184:$C$213)=SMALL(IF((ROW(مسودة!$C$184:$C$213)*(مسودة!$C$184:$C$213=$C$204)),ROW(مسودة!$C$184:$C$213)),ROW()-ROW(Q205)+1)),مسودة!Q185:'مسودة'!Q$213)),0))</f>
        <v>16</v>
      </c>
      <c r="R205" s="32">
        <f t="array" ref="R205">IF($C$204="","",IFERROR(MAX(IF((ROW(مسودة!$C$184:$C$213)=SMALL(IF((ROW(مسودة!$C$184:$C$213)*(مسودة!$C$184:$C$213=$C$204)),ROW(مسودة!$C$184:$C$213)),ROW()-ROW(R205)+1)),مسودة!R185:'مسودة'!R$213)),0))</f>
        <v>30</v>
      </c>
      <c r="S205" s="32">
        <f t="array" ref="S205">IF($C$204="","",IFERROR(MAX(IF((ROW(مسودة!$C$184:$C$213)=SMALL(IF((ROW(مسودة!$C$184:$C$213)*(مسودة!$C$184:$C$213=$C$204)),ROW(مسودة!$C$184:$C$213)),ROW()-ROW(S205)+1)),مسودة!S185:'مسودة'!S$213)),0))</f>
        <v>9</v>
      </c>
      <c r="T205" s="32">
        <f t="array" ref="T205">IF($C$204="","",IFERROR(MAX(IF((ROW(مسودة!$C$184:$C$213)=SMALL(IF((ROW(مسودة!$C$184:$C$213)*(مسودة!$C$184:$C$213=$C$204)),ROW(مسودة!$C$184:$C$213)),ROW()-ROW(T205)+1)),مسودة!T185:'مسودة'!T$213)),0))</f>
        <v>16</v>
      </c>
      <c r="U205" s="32">
        <f t="array" ref="U205">IF($C$204="","",IFERROR(MAX(IF((ROW(مسودة!$C$184:$C$213)=SMALL(IF((ROW(مسودة!$C$184:$C$213)*(مسودة!$C$184:$C$213=$C$204)),ROW(مسودة!$C$184:$C$213)),ROW()-ROW(U205)+1)),مسودة!U185:'مسودة'!U$213)),0))</f>
        <v>25</v>
      </c>
      <c r="V205" s="32">
        <f t="array" ref="V205">IF($C$204="","",IFERROR(MAX(IF((ROW(مسودة!$C$184:$C$213)=SMALL(IF((ROW(مسودة!$C$184:$C$213)*(مسودة!$C$184:$C$213=$C$204)),ROW(مسودة!$C$184:$C$213)),ROW()-ROW(V205)+1)),مسودة!V185:'مسودة'!V$213)),0))</f>
        <v>13</v>
      </c>
      <c r="W205" s="32">
        <f t="array" ref="W205">IF($C$204="","",IFERROR(MAX(IF((ROW(مسودة!$C$184:$C$213)=SMALL(IF((ROW(مسودة!$C$184:$C$213)*(مسودة!$C$184:$C$213=$C$204)),ROW(مسودة!$C$184:$C$213)),ROW()-ROW(W205)+1)),مسودة!W185:'مسودة'!W$213)),0))</f>
        <v>19</v>
      </c>
      <c r="X205" s="32">
        <f t="array" ref="X205">IF($C$204="","",IFERROR(MAX(IF((ROW(مسودة!$C$184:$C$213)=SMALL(IF((ROW(مسودة!$C$184:$C$213)*(مسودة!$C$184:$C$213=$C$204)),ROW(مسودة!$C$184:$C$213)),ROW()-ROW(X205)+1)),مسودة!X185:'مسودة'!X$213)),0))</f>
        <v>32</v>
      </c>
      <c r="Y205" s="32">
        <f t="array" ref="Y205">IF($C$204="","",IFERROR(MAX(IF((ROW(مسودة!$C$184:$C$213)=SMALL(IF((ROW(مسودة!$C$184:$C$213)*(مسودة!$C$184:$C$213=$C$204)),ROW(مسودة!$C$184:$C$213)),ROW()-ROW(Y205)+1)),مسودة!Y185:'مسودة'!Y$213)),0))</f>
        <v>6</v>
      </c>
      <c r="Z205" s="32">
        <f t="array" ref="Z205">IF($C$204="","",IFERROR(MAX(IF((ROW(مسودة!$C$184:$C$213)=SMALL(IF((ROW(مسودة!$C$184:$C$213)*(مسودة!$C$184:$C$213=$C$204)),ROW(مسودة!$C$184:$C$213)),ROW()-ROW(Z205)+1)),مسودة!Z185:'مسودة'!Z$213)),0))</f>
        <v>19</v>
      </c>
      <c r="AA205" s="32">
        <f t="array" ref="AA205">IF($C$204="","",IFERROR(MAX(IF((ROW(مسودة!$C$184:$C$213)=SMALL(IF((ROW(مسودة!$C$184:$C$213)*(مسودة!$C$184:$C$213=$C$204)),ROW(مسودة!$C$184:$C$213)),ROW()-ROW(AA205)+1)),مسودة!AA185:'مسودة'!AA$213)),0))</f>
        <v>25</v>
      </c>
      <c r="AB205" s="32">
        <f t="array" ref="AB205">IF($C$204="","",IFERROR(MAX(IF((ROW(مسودة!$C$184:$C$213)=SMALL(IF((ROW(مسودة!$C$184:$C$213)*(مسودة!$C$184:$C$213=$C$204)),ROW(مسودة!$C$184:$C$213)),ROW()-ROW(AB205)+1)),مسودة!AB185:'مسودة'!AB$213)),0))</f>
        <v>12</v>
      </c>
      <c r="AC205" s="32">
        <f t="array" ref="AC205">IF($C$204="","",IFERROR(MAX(IF((ROW(مسودة!$C$184:$C$213)=SMALL(IF((ROW(مسودة!$C$184:$C$213)*(مسودة!$C$184:$C$213=$C$204)),ROW(مسودة!$C$184:$C$213)),ROW()-ROW(AC205)+1)),مسودة!AC185:'مسودة'!AC$213)),0))</f>
        <v>9</v>
      </c>
      <c r="AD205" s="32">
        <f t="array" ref="AD205">IF($C$204="","",IFERROR(MAX(IF((ROW(مسودة!$C$184:$C$213)=SMALL(IF((ROW(مسودة!$C$184:$C$213)*(مسودة!$C$184:$C$213=$C$204)),ROW(مسودة!$C$184:$C$213)),ROW()-ROW(AD205)+1)),مسودة!AD185:'مسودة'!AD$213)),0))</f>
        <v>21</v>
      </c>
      <c r="AE205" s="32">
        <f t="array" ref="AE205">IF($C$204="","",IFERROR(MAX(IF((ROW(مسودة!$C$184:$C$213)=SMALL(IF((ROW(مسودة!$C$184:$C$213)*(مسودة!$C$184:$C$213=$C$204)),ROW(مسودة!$C$184:$C$213)),ROW()-ROW(AE205)+1)),مسودة!AE185:'مسودة'!AE$213)),0))</f>
        <v>4</v>
      </c>
      <c r="AF205" s="32">
        <f t="array" ref="AF205">IF($C$204="","",IFERROR(MAX(IF((ROW(مسودة!$C$184:$C$213)=SMALL(IF((ROW(مسودة!$C$184:$C$213)*(مسودة!$C$184:$C$213=$C$204)),ROW(مسودة!$C$184:$C$213)),ROW()-ROW(AF205)+1)),مسودة!AF185:'مسودة'!AF$213)),0))</f>
        <v>23</v>
      </c>
      <c r="AG205" s="32">
        <f t="array" ref="AG205">IF($C$204="","",IFERROR(MAX(IF((ROW(مسودة!$C$184:$C$213)=SMALL(IF((ROW(مسودة!$C$184:$C$213)*(مسودة!$C$184:$C$213=$C$204)),ROW(مسودة!$C$184:$C$213)),ROW()-ROW(AG205)+1)),مسودة!AG185:'مسودة'!AG$213)),0))</f>
        <v>27</v>
      </c>
      <c r="AH205" s="32">
        <f t="array" ref="AH205">IF($C$204="","",IFERROR(MAX(IF((ROW(مسودة!$C$184:$C$213)=SMALL(IF((ROW(مسودة!$C$184:$C$213)*(مسودة!$C$184:$C$213=$C$204)),ROW(مسودة!$C$184:$C$213)),ROW()-ROW(AH205)+1)),مسودة!AH185:'مسودة'!AH$213)),0))</f>
        <v>8</v>
      </c>
      <c r="AI205" s="32">
        <f t="array" ref="AI205">IF($C$204="","",IFERROR(MAX(IF((ROW(مسودة!$C$184:$C$213)=SMALL(IF((ROW(مسودة!$C$184:$C$213)*(مسودة!$C$184:$C$213=$C$204)),ROW(مسودة!$C$184:$C$213)),ROW()-ROW(AI205)+1)),مسودة!AI185:'مسودة'!AI$213)),0))</f>
        <v>15</v>
      </c>
      <c r="AJ205" s="32">
        <f t="array" ref="AJ205">IF($C$204="","",IFERROR(MAX(IF((ROW(مسودة!$C$184:$C$213)=SMALL(IF((ROW(مسودة!$C$184:$C$213)*(مسودة!$C$184:$C$213=$C$204)),ROW(مسودة!$C$184:$C$213)),ROW()-ROW(AJ205)+1)),مسودة!AJ185:'مسودة'!AJ$213)),0))</f>
        <v>23</v>
      </c>
      <c r="AK205" s="32">
        <f t="array" ref="AK205">IF($C$204="","",IFERROR(MAX(IF((ROW(مسودة!$C$184:$C$213)=SMALL(IF((ROW(مسودة!$C$184:$C$213)*(مسودة!$C$184:$C$213=$C$204)),ROW(مسودة!$C$184:$C$213)),ROW()-ROW(AK205)+1)),مسودة!AK185:'مسودة'!AK$213)),0))</f>
        <v>3</v>
      </c>
      <c r="AL205" s="32">
        <f t="array" ref="AL205">IF($C$204="","",IFERROR(MAX(IF((ROW(مسودة!$C$184:$C$213)=SMALL(IF((ROW(مسودة!$C$184:$C$213)*(مسودة!$C$184:$C$213=$C$204)),ROW(مسودة!$C$184:$C$213)),ROW()-ROW(AL205)+1)),مسودة!AL185:'مسودة'!AL$213)),0))</f>
        <v>8</v>
      </c>
      <c r="AM205" s="32">
        <f t="array" ref="AM205">IF($C$204="","",IFERROR(MAX(IF((ROW(مسودة!$C$184:$C$213)=SMALL(IF((ROW(مسودة!$C$184:$C$213)*(مسودة!$C$184:$C$213=$C$204)),ROW(مسودة!$C$184:$C$213)),ROW()-ROW(AM205)+1)),مسودة!AM185:'مسودة'!AM$213)),0))</f>
        <v>11</v>
      </c>
      <c r="AN205" s="46"/>
      <c r="AO205" s="46"/>
      <c r="AP205" s="48"/>
      <c r="AQ205" s="41"/>
      <c r="AR205" s="41"/>
      <c r="AS205" s="41"/>
      <c r="AT205" s="41"/>
      <c r="AU205" s="96"/>
    </row>
    <row r="206" spans="2:47" ht="36" customHeight="1" thickBot="1">
      <c r="B206" s="40"/>
      <c r="C206" s="85"/>
      <c r="D206" s="43"/>
      <c r="E206" s="43"/>
      <c r="F206" s="14" t="s">
        <v>32</v>
      </c>
      <c r="G206" s="32">
        <f t="array" ref="G206">IF($C$204="","",IFERROR(MAX(IF((ROW(مسودة!$C$184:$C$213)=SMALL(IF((ROW(مسودة!$C$184:$C$213)*(مسودة!$C$184:$C$213=$C$204)),ROW(مسودة!$C$184:$C$213)),ROW()-ROW(G206)+1)),مسودة!G186:'مسودة'!G$213)),0))</f>
        <v>35</v>
      </c>
      <c r="H206" s="32">
        <f t="array" ref="H206">IF($C$204="","",IFERROR(MAX(IF((ROW(مسودة!$C$184:$C$213)=SMALL(IF((ROW(مسودة!$C$184:$C$213)*(مسودة!$C$184:$C$213=$C$204)),ROW(مسودة!$C$184:$C$213)),ROW()-ROW(H206)+1)),مسودة!H186:'مسودة'!H$213)),0))</f>
        <v>71</v>
      </c>
      <c r="I206" s="32">
        <f t="array" ref="I206">IF($C$204="","",IFERROR(MAX(IF((ROW(مسودة!$C$184:$C$213)=SMALL(IF((ROW(مسودة!$C$184:$C$213)*(مسودة!$C$184:$C$213=$C$204)),ROW(مسودة!$C$184:$C$213)),ROW()-ROW(I206)+1)),مسودة!I186:'مسودة'!I$213)),0))</f>
        <v>106</v>
      </c>
      <c r="J206" s="32">
        <f t="array" ref="J206">IF($C$204="","",IFERROR(MAX(IF((ROW(مسودة!$C$184:$C$213)=SMALL(IF((ROW(مسودة!$C$184:$C$213)*(مسودة!$C$184:$C$213=$C$204)),ROW(مسودة!$C$184:$C$213)),ROW()-ROW(J206)+1)),مسودة!J186:'مسودة'!J$213)),0))</f>
        <v>48</v>
      </c>
      <c r="K206" s="32">
        <f t="array" ref="K206">IF($C$204="","",IFERROR(MAX(IF((ROW(مسودة!$C$184:$C$213)=SMALL(IF((ROW(مسودة!$C$184:$C$213)*(مسودة!$C$184:$C$213=$C$204)),ROW(مسودة!$C$184:$C$213)),ROW()-ROW(K206)+1)),مسودة!K186:'مسودة'!K$213)),0))</f>
        <v>53</v>
      </c>
      <c r="L206" s="32">
        <f t="array" ref="L206">IF($C$204="","",IFERROR(MAX(IF((ROW(مسودة!$C$184:$C$213)=SMALL(IF((ROW(مسودة!$C$184:$C$213)*(مسودة!$C$184:$C$213=$C$204)),ROW(مسودة!$C$184:$C$213)),ROW()-ROW(L206)+1)),مسودة!L186:'مسودة'!L$213)),0))</f>
        <v>0</v>
      </c>
      <c r="M206" s="32">
        <f t="array" ref="M206">IF($C$204="","",IFERROR(MAX(IF((ROW(مسودة!$C$184:$C$213)=SMALL(IF((ROW(مسودة!$C$184:$C$213)*(مسودة!$C$184:$C$213=$C$204)),ROW(مسودة!$C$184:$C$213)),ROW()-ROW(M206)+1)),مسودة!M186:'مسودة'!M$213)),0))</f>
        <v>29</v>
      </c>
      <c r="N206" s="32">
        <f t="array" ref="N206">IF($C$204="","",IFERROR(MAX(IF((ROW(مسودة!$C$184:$C$213)=SMALL(IF((ROW(مسودة!$C$184:$C$213)*(مسودة!$C$184:$C$213=$C$204)),ROW(مسودة!$C$184:$C$213)),ROW()-ROW(N206)+1)),مسودة!N186:'مسودة'!N$213)),0))</f>
        <v>21</v>
      </c>
      <c r="O206" s="32">
        <f t="array" ref="O206">IF($C$204="","",IFERROR(MAX(IF((ROW(مسودة!$C$184:$C$213)=SMALL(IF((ROW(مسودة!$C$184:$C$213)*(مسودة!$C$184:$C$213=$C$204)),ROW(مسودة!$C$184:$C$213)),ROW()-ROW(O206)+1)),مسودة!O186:'مسودة'!O$213)),0))</f>
        <v>0</v>
      </c>
      <c r="P206" s="32">
        <f t="array" ref="P206">IF($C$204="","",IFERROR(MAX(IF((ROW(مسودة!$C$184:$C$213)=SMALL(IF((ROW(مسودة!$C$184:$C$213)*(مسودة!$C$184:$C$213=$C$204)),ROW(مسودة!$C$184:$C$213)),ROW()-ROW(P206)+1)),مسودة!P186:'مسودة'!P$213)),0))</f>
        <v>32</v>
      </c>
      <c r="Q206" s="32">
        <f t="array" ref="Q206">IF($C$204="","",IFERROR(MAX(IF((ROW(مسودة!$C$184:$C$213)=SMALL(IF((ROW(مسودة!$C$184:$C$213)*(مسودة!$C$184:$C$213=$C$204)),ROW(مسودة!$C$184:$C$213)),ROW()-ROW(Q206)+1)),مسودة!Q186:'مسودة'!Q$213)),0))</f>
        <v>31</v>
      </c>
      <c r="R206" s="32">
        <f t="array" ref="R206">IF($C$204="","",IFERROR(MAX(IF((ROW(مسودة!$C$184:$C$213)=SMALL(IF((ROW(مسودة!$C$184:$C$213)*(مسودة!$C$184:$C$213=$C$204)),ROW(مسودة!$C$184:$C$213)),ROW()-ROW(R206)+1)),مسودة!R186:'مسودة'!R$213)),0))</f>
        <v>63</v>
      </c>
      <c r="S206" s="32">
        <f t="array" ref="S206">IF($C$204="","",IFERROR(MAX(IF((ROW(مسودة!$C$184:$C$213)=SMALL(IF((ROW(مسودة!$C$184:$C$213)*(مسودة!$C$184:$C$213=$C$204)),ROW(مسودة!$C$184:$C$213)),ROW()-ROW(S206)+1)),مسودة!S186:'مسودة'!S$213)),0))</f>
        <v>20</v>
      </c>
      <c r="T206" s="32">
        <f t="array" ref="T206">IF($C$204="","",IFERROR(MAX(IF((ROW(مسودة!$C$184:$C$213)=SMALL(IF((ROW(مسودة!$C$184:$C$213)*(مسودة!$C$184:$C$213=$C$204)),ROW(مسودة!$C$184:$C$213)),ROW()-ROW(T206)+1)),مسودة!T186:'مسودة'!T$213)),0))</f>
        <v>27</v>
      </c>
      <c r="U206" s="32">
        <f t="array" ref="U206">IF($C$204="","",IFERROR(MAX(IF((ROW(مسودة!$C$184:$C$213)=SMALL(IF((ROW(مسودة!$C$184:$C$213)*(مسودة!$C$184:$C$213=$C$204)),ROW(مسودة!$C$184:$C$213)),ROW()-ROW(U206)+1)),مسودة!U186:'مسودة'!U$213)),0))</f>
        <v>0</v>
      </c>
      <c r="V206" s="32">
        <f t="array" ref="V206">IF($C$204="","",IFERROR(MAX(IF((ROW(مسودة!$C$184:$C$213)=SMALL(IF((ROW(مسودة!$C$184:$C$213)*(مسودة!$C$184:$C$213=$C$204)),ROW(مسودة!$C$184:$C$213)),ROW()-ROW(V206)+1)),مسودة!V186:'مسودة'!V$213)),0))</f>
        <v>30</v>
      </c>
      <c r="W206" s="32">
        <f t="array" ref="W206">IF($C$204="","",IFERROR(MAX(IF((ROW(مسودة!$C$184:$C$213)=SMALL(IF((ROW(مسودة!$C$184:$C$213)*(مسودة!$C$184:$C$213=$C$204)),ROW(مسودة!$C$184:$C$213)),ROW()-ROW(W206)+1)),مسودة!W186:'مسودة'!W$213)),0))</f>
        <v>37</v>
      </c>
      <c r="X206" s="32">
        <f t="array" ref="X206">IF($C$204="","",IFERROR(MAX(IF((ROW(مسودة!$C$184:$C$213)=SMALL(IF((ROW(مسودة!$C$184:$C$213)*(مسودة!$C$184:$C$213=$C$204)),ROW(مسودة!$C$184:$C$213)),ROW()-ROW(X206)+1)),مسودة!X186:'مسودة'!X$213)),0))</f>
        <v>67</v>
      </c>
      <c r="Y206" s="32">
        <f t="array" ref="Y206">IF($C$204="","",IFERROR(MAX(IF((ROW(مسودة!$C$184:$C$213)=SMALL(IF((ROW(مسودة!$C$184:$C$213)*(مسودة!$C$184:$C$213=$C$204)),ROW(مسودة!$C$184:$C$213)),ROW()-ROW(Y206)+1)),مسودة!Y186:'مسودة'!Y$213)),0))</f>
        <v>12</v>
      </c>
      <c r="Z206" s="32">
        <f t="array" ref="Z206">IF($C$204="","",IFERROR(MAX(IF((ROW(مسودة!$C$184:$C$213)=SMALL(IF((ROW(مسودة!$C$184:$C$213)*(مسودة!$C$184:$C$213=$C$204)),ROW(مسودة!$C$184:$C$213)),ROW()-ROW(Z206)+1)),مسودة!Z186:'مسودة'!Z$213)),0))</f>
        <v>34</v>
      </c>
      <c r="AA206" s="32">
        <f t="array" ref="AA206">IF($C$204="","",IFERROR(MAX(IF((ROW(مسودة!$C$184:$C$213)=SMALL(IF((ROW(مسودة!$C$184:$C$213)*(مسودة!$C$184:$C$213=$C$204)),ROW(مسودة!$C$184:$C$213)),ROW()-ROW(AA206)+1)),مسودة!AA186:'مسودة'!AA$213)),0))</f>
        <v>46</v>
      </c>
      <c r="AB206" s="32">
        <f t="array" ref="AB206">IF($C$204="","",IFERROR(MAX(IF((ROW(مسودة!$C$184:$C$213)=SMALL(IF((ROW(مسودة!$C$184:$C$213)*(مسودة!$C$184:$C$213=$C$204)),ROW(مسودة!$C$184:$C$213)),ROW()-ROW(AB206)+1)),مسودة!AB186:'مسودة'!AB$213)),0))</f>
        <v>23</v>
      </c>
      <c r="AC206" s="32">
        <f t="array" ref="AC206">IF($C$204="","",IFERROR(MAX(IF((ROW(مسودة!$C$184:$C$213)=SMALL(IF((ROW(مسودة!$C$184:$C$213)*(مسودة!$C$184:$C$213=$C$204)),ROW(مسودة!$C$184:$C$213)),ROW()-ROW(AC206)+1)),مسودة!AC186:'مسودة'!AC$213)),0))</f>
        <v>25</v>
      </c>
      <c r="AD206" s="32">
        <f t="array" ref="AD206">IF($C$204="","",IFERROR(MAX(IF((ROW(مسودة!$C$184:$C$213)=SMALL(IF((ROW(مسودة!$C$184:$C$213)*(مسودة!$C$184:$C$213=$C$204)),ROW(مسودة!$C$184:$C$213)),ROW()-ROW(AD206)+1)),مسودة!AD186:'مسودة'!AD$213)),0))</f>
        <v>48</v>
      </c>
      <c r="AE206" s="32">
        <f t="array" ref="AE206">IF($C$204="","",IFERROR(MAX(IF((ROW(مسودة!$C$184:$C$213)=SMALL(IF((ROW(مسودة!$C$184:$C$213)*(مسودة!$C$184:$C$213=$C$204)),ROW(مسودة!$C$184:$C$213)),ROW()-ROW(AE206)+1)),مسودة!AE186:'مسودة'!AE$213)),0))</f>
        <v>11</v>
      </c>
      <c r="AF206" s="32">
        <f t="array" ref="AF206">IF($C$204="","",IFERROR(MAX(IF((ROW(مسودة!$C$184:$C$213)=SMALL(IF((ROW(مسودة!$C$184:$C$213)*(مسودة!$C$184:$C$213=$C$204)),ROW(مسودة!$C$184:$C$213)),ROW()-ROW(AF206)+1)),مسودة!AF186:'مسودة'!AF$213)),0))</f>
        <v>29</v>
      </c>
      <c r="AG206" s="32">
        <f t="array" ref="AG206">IF($C$204="","",IFERROR(MAX(IF((ROW(مسودة!$C$184:$C$213)=SMALL(IF((ROW(مسودة!$C$184:$C$213)*(مسودة!$C$184:$C$213=$C$204)),ROW(مسودة!$C$184:$C$213)),ROW()-ROW(AG206)+1)),مسودة!AG186:'مسودة'!AG$213)),0))</f>
        <v>40</v>
      </c>
      <c r="AH206" s="32">
        <f t="array" ref="AH206">IF($C$204="","",IFERROR(MAX(IF((ROW(مسودة!$C$184:$C$213)=SMALL(IF((ROW(مسودة!$C$184:$C$213)*(مسودة!$C$184:$C$213=$C$204)),ROW(مسودة!$C$184:$C$213)),ROW()-ROW(AH206)+1)),مسودة!AH186:'مسودة'!AH$213)),0))</f>
        <v>16</v>
      </c>
      <c r="AI206" s="32">
        <f t="array" ref="AI206">IF($C$204="","",IFERROR(MAX(IF((ROW(مسودة!$C$184:$C$213)=SMALL(IF((ROW(مسودة!$C$184:$C$213)*(مسودة!$C$184:$C$213=$C$204)),ROW(مسودة!$C$184:$C$213)),ROW()-ROW(AI206)+1)),مسودة!AI186:'مسودة'!AI$213)),0))</f>
        <v>24</v>
      </c>
      <c r="AJ206" s="32">
        <f t="array" ref="AJ206">IF($C$204="","",IFERROR(MAX(IF((ROW(مسودة!$C$184:$C$213)=SMALL(IF((ROW(مسودة!$C$184:$C$213)*(مسودة!$C$184:$C$213=$C$204)),ROW(مسودة!$C$184:$C$213)),ROW()-ROW(AJ206)+1)),مسودة!AJ186:'مسودة'!AJ$213)),0))</f>
        <v>40</v>
      </c>
      <c r="AK206" s="32">
        <f t="array" ref="AK206">IF($C$204="","",IFERROR(MAX(IF((ROW(مسودة!$C$184:$C$213)=SMALL(IF((ROW(مسودة!$C$184:$C$213)*(مسودة!$C$184:$C$213=$C$204)),ROW(مسودة!$C$184:$C$213)),ROW()-ROW(AK206)+1)),مسودة!AK186:'مسودة'!AK$213)),0))</f>
        <v>9</v>
      </c>
      <c r="AL206" s="32">
        <f t="array" ref="AL206">IF($C$204="","",IFERROR(MAX(IF((ROW(مسودة!$C$184:$C$213)=SMALL(IF((ROW(مسودة!$C$184:$C$213)*(مسودة!$C$184:$C$213=$C$204)),ROW(مسودة!$C$184:$C$213)),ROW()-ROW(AL206)+1)),مسودة!AL186:'مسودة'!AL$213)),0))</f>
        <v>15</v>
      </c>
      <c r="AM206" s="32">
        <f t="array" ref="AM206">IF($C$204="","",IFERROR(MAX(IF((ROW(مسودة!$C$184:$C$213)=SMALL(IF((ROW(مسودة!$C$184:$C$213)*(مسودة!$C$184:$C$213=$C$204)),ROW(مسودة!$C$184:$C$213)),ROW()-ROW(AM206)+1)),مسودة!AM186:'مسودة'!AM$213)),0))</f>
        <v>24</v>
      </c>
      <c r="AN206" s="32">
        <f t="array" ref="AN206">IF($C$204="","",IFERROR(MAX(IF((ROW(مسودة!$C$184:$C$213)=SMALL(IF((ROW(مسودة!$C$184:$C$213)*(مسودة!$C$184:$C$213=$C$204)),ROW(مسودة!$C$184:$C$213)),ROW()-ROW(AN206)+1)),مسودة!AN186:AN$213)),0))</f>
        <v>0</v>
      </c>
      <c r="AO206" s="32">
        <f t="array" ref="AO206">IF($C$204="","",IFERROR(MAX(IF((ROW(مسودة!$C$184:$C$213)=SMALL(IF((ROW(مسودة!$C$184:$C$213)*(مسودة!$C$184:$C$213=$C$204)),ROW(مسودة!$C$184:$C$213)),ROW()-ROW(AO206)+1)),مسودة!AO186:AO$213)),0))</f>
        <v>0</v>
      </c>
      <c r="AP206" s="32" t="str">
        <f>IF(AO206&lt;50,"   ",IF(AO206&lt;65,"مقبول",IF(AO206&lt;75,"جيد",IF(AO206&lt;85,"جيدجداً",IF(AO206&lt;=100,"ممتاز","")))))</f>
        <v xml:space="preserve">   </v>
      </c>
      <c r="AQ206" s="41"/>
      <c r="AR206" s="41"/>
      <c r="AS206" s="41"/>
      <c r="AT206" s="41"/>
      <c r="AU206" s="97"/>
    </row>
    <row r="207" spans="2:47" ht="28.5" customHeight="1" thickBot="1">
      <c r="B207" s="40">
        <f t="shared" ref="B207" si="28">B204+1</f>
        <v>47</v>
      </c>
      <c r="C207" s="90">
        <f t="array" ref="C207">IF(ISERROR(INDEX(مسودة!$C$184:$AV$213,SMALL(IF((مسودة!$AU$184:$AU$213="راسب"),ROW(مسودة!$C$184:$AV$213)-MIN(ROW(مسودة!$C$184:$AV$213))+1,""),ROW(A7)),COLUMN(A7))),"",INDEX(مسودة!$C$184:$AV$213,SMALL(IF((مسودة!$AU$184:$AU$213="راسب"),ROW(مسودة!$C$184:$AV$213)-MIN(ROW(مسودة!$C$184:$AV$213))+1,""),ROW(A7)),COLUMN(A7)))</f>
        <v>659</v>
      </c>
      <c r="D207" s="87" t="str">
        <f>IF(C207&lt;&gt;"",VLOOKUP(C207,مسودة!$C$184:$D$213,2,0),"")</f>
        <v xml:space="preserve">صلاح حسن </v>
      </c>
      <c r="E207" s="87">
        <f>IF(C207&lt;&gt;"",VLOOKUP(C207,مسودة!$C$184:$E$213,3,0),"")</f>
        <v>261</v>
      </c>
      <c r="F207" s="11" t="s">
        <v>30</v>
      </c>
      <c r="G207" s="32">
        <f t="array" ref="G207">IF($C$207="","",IFERROR(MAX(IF((ROW(مسودة!$C$184:$C$213)=SMALL(IF((ROW(مسودة!$C$184:$C$213)*(مسودة!$C$184:$C$213=$C$207)),ROW(مسودة!$C$184:$C$213)),ROW()-ROW(G207)+1)),مسودة!G184:'مسودة'!G$213)),0))</f>
        <v>19</v>
      </c>
      <c r="H207" s="32">
        <f t="array" ref="H207">IF($C$207="","",IFERROR(MAX(IF((ROW(مسودة!$C$184:$C$213)=SMALL(IF((ROW(مسودة!$C$184:$C$213)*(مسودة!$C$184:$C$213=$C$207)),ROW(مسودة!$C$184:$C$213)),ROW()-ROW(H207)+1)),مسودة!H184:'مسودة'!H$213)),0))</f>
        <v>49</v>
      </c>
      <c r="I207" s="32">
        <f t="array" ref="I207">IF($C$207="","",IFERROR(MAX(IF((ROW(مسودة!$C$184:$C$213)=SMALL(IF((ROW(مسودة!$C$184:$C$213)*(مسودة!$C$184:$C$213=$C$207)),ROW(مسودة!$C$184:$C$213)),ROW()-ROW(I207)+1)),مسودة!I184:'مسودة'!I$213)),0))</f>
        <v>68</v>
      </c>
      <c r="J207" s="32">
        <f t="array" ref="J207">IF($C$207="","",IFERROR(MAX(IF((ROW(مسودة!$C$184:$C$213)=SMALL(IF((ROW(مسودة!$C$184:$C$213)*(مسودة!$C$184:$C$213=$C$207)),ROW(مسودة!$C$184:$C$213)),ROW()-ROW(J207)+1)),مسودة!J184:'مسودة'!J$213)),0))</f>
        <v>23</v>
      </c>
      <c r="K207" s="32">
        <f t="array" ref="K207">IF($C$207="","",IFERROR(MAX(IF((ROW(مسودة!$C$184:$C$213)=SMALL(IF((ROW(مسودة!$C$184:$C$213)*(مسودة!$C$184:$C$213=$C$207)),ROW(مسودة!$C$184:$C$213)),ROW()-ROW(K207)+1)),مسودة!K184:'مسودة'!K$213)),0))</f>
        <v>42</v>
      </c>
      <c r="L207" s="32">
        <f t="array" ref="L207">IF($C$207="","",IFERROR(MAX(IF((ROW(مسودة!$C$184:$C$213)=SMALL(IF((ROW(مسودة!$C$184:$C$213)*(مسودة!$C$184:$C$213=$C$207)),ROW(مسودة!$C$184:$C$213)),ROW()-ROW(L207)+1)),مسودة!L184:'مسودة'!L$213)),0))</f>
        <v>65</v>
      </c>
      <c r="M207" s="32">
        <f t="array" ref="M207">IF($C$207="","",IFERROR(MAX(IF((ROW(مسودة!$C$184:$C$213)=SMALL(IF((ROW(مسودة!$C$184:$C$213)*(مسودة!$C$184:$C$213=$C$207)),ROW(مسودة!$C$184:$C$213)),ROW()-ROW(M207)+1)),مسودة!M184:'مسودة'!M$213)),0))</f>
        <v>11</v>
      </c>
      <c r="N207" s="32">
        <f t="array" ref="N207">IF($C$207="","",IFERROR(MAX(IF((ROW(مسودة!$C$184:$C$213)=SMALL(IF((ROW(مسودة!$C$184:$C$213)*(مسودة!$C$184:$C$213=$C$207)),ROW(مسودة!$C$184:$C$213)),ROW()-ROW(N207)+1)),مسودة!N184:'مسودة'!N$213)),0))</f>
        <v>16</v>
      </c>
      <c r="O207" s="32">
        <f t="array" ref="O207">IF($C$207="","",IFERROR(MAX(IF((ROW(مسودة!$C$184:$C$213)=SMALL(IF((ROW(مسودة!$C$184:$C$213)*(مسودة!$C$184:$C$213=$C$207)),ROW(مسودة!$C$184:$C$213)),ROW()-ROW(O207)+1)),مسودة!O184:'مسودة'!O$213)),0))</f>
        <v>27</v>
      </c>
      <c r="P207" s="32">
        <f t="array" ref="P207">IF($C$207="","",IFERROR(MAX(IF((ROW(مسودة!$C$184:$C$213)=SMALL(IF((ROW(مسودة!$C$184:$C$213)*(مسودة!$C$184:$C$213=$C$207)),ROW(مسودة!$C$184:$C$213)),ROW()-ROW(P207)+1)),مسودة!P184:'مسودة'!P$213)),0))</f>
        <v>17</v>
      </c>
      <c r="Q207" s="32">
        <f t="array" ref="Q207">IF($C$207="","",IFERROR(MAX(IF((ROW(مسودة!$C$184:$C$213)=SMALL(IF((ROW(مسودة!$C$184:$C$213)*(مسودة!$C$184:$C$213=$C$207)),ROW(مسودة!$C$184:$C$213)),ROW()-ROW(Q207)+1)),مسودة!Q184:'مسودة'!Q$213)),0))</f>
        <v>20</v>
      </c>
      <c r="R207" s="32">
        <f t="array" ref="R207">IF($C$207="","",IFERROR(MAX(IF((ROW(مسودة!$C$184:$C$213)=SMALL(IF((ROW(مسودة!$C$184:$C$213)*(مسودة!$C$184:$C$213=$C$207)),ROW(مسودة!$C$184:$C$213)),ROW()-ROW(R207)+1)),مسودة!R184:'مسودة'!R$213)),0))</f>
        <v>37</v>
      </c>
      <c r="S207" s="32">
        <f t="array" ref="S207">IF($C$207="","",IFERROR(MAX(IF((ROW(مسودة!$C$184:$C$213)=SMALL(IF((ROW(مسودة!$C$184:$C$213)*(مسودة!$C$184:$C$213=$C$207)),ROW(مسودة!$C$184:$C$213)),ROW()-ROW(S207)+1)),مسودة!S184:'مسودة'!S$213)),0))</f>
        <v>12</v>
      </c>
      <c r="T207" s="32">
        <f t="array" ref="T207">IF($C$207="","",IFERROR(MAX(IF((ROW(مسودة!$C$184:$C$213)=SMALL(IF((ROW(مسودة!$C$184:$C$213)*(مسودة!$C$184:$C$213=$C$207)),ROW(مسودة!$C$184:$C$213)),ROW()-ROW(T207)+1)),مسودة!T184:'مسودة'!T$213)),0))</f>
        <v>20</v>
      </c>
      <c r="U207" s="32">
        <f t="array" ref="U207">IF($C$207="","",IFERROR(MAX(IF((ROW(مسودة!$C$184:$C$213)=SMALL(IF((ROW(مسودة!$C$184:$C$213)*(مسودة!$C$184:$C$213=$C$207)),ROW(مسودة!$C$184:$C$213)),ROW()-ROW(U207)+1)),مسودة!U184:'مسودة'!U$213)),0))</f>
        <v>32</v>
      </c>
      <c r="V207" s="32">
        <f t="array" ref="V207">IF($C$207="","",IFERROR(MAX(IF((ROW(مسودة!$C$184:$C$213)=SMALL(IF((ROW(مسودة!$C$184:$C$213)*(مسودة!$C$184:$C$213=$C$207)),ROW(مسودة!$C$184:$C$213)),ROW()-ROW(V207)+1)),مسودة!V184:'مسودة'!V$213)),0))</f>
        <v>14</v>
      </c>
      <c r="W207" s="32">
        <f t="array" ref="W207">IF($C$207="","",IFERROR(MAX(IF((ROW(مسودة!$C$184:$C$213)=SMALL(IF((ROW(مسودة!$C$184:$C$213)*(مسودة!$C$184:$C$213=$C$207)),ROW(مسودة!$C$184:$C$213)),ROW()-ROW(W207)+1)),مسودة!W184:'مسودة'!W$213)),0))</f>
        <v>20</v>
      </c>
      <c r="X207" s="32">
        <f t="array" ref="X207">IF($C$207="","",IFERROR(MAX(IF((ROW(مسودة!$C$184:$C$213)=SMALL(IF((ROW(مسودة!$C$184:$C$213)*(مسودة!$C$184:$C$213=$C$207)),ROW(مسودة!$C$184:$C$213)),ROW()-ROW(X207)+1)),مسودة!X184:'مسودة'!X$213)),0))</f>
        <v>34</v>
      </c>
      <c r="Y207" s="32">
        <f t="array" ref="Y207">IF($C$207="","",IFERROR(MAX(IF((ROW(مسودة!$C$184:$C$213)=SMALL(IF((ROW(مسودة!$C$184:$C$213)*(مسودة!$C$184:$C$213=$C$207)),ROW(مسودة!$C$184:$C$213)),ROW()-ROW(Y207)+1)),مسودة!Y184:'مسودة'!Y$213)),0))</f>
        <v>9</v>
      </c>
      <c r="Z207" s="32">
        <f t="array" ref="Z207">IF($C$207="","",IFERROR(MAX(IF((ROW(مسودة!$C$184:$C$213)=SMALL(IF((ROW(مسودة!$C$184:$C$213)*(مسودة!$C$184:$C$213=$C$207)),ROW(مسودة!$C$184:$C$213)),ROW()-ROW(Z207)+1)),مسودة!Z184:'مسودة'!Z$213)),0))</f>
        <v>22</v>
      </c>
      <c r="AA207" s="32">
        <f t="array" ref="AA207">IF($C$207="","",IFERROR(MAX(IF((ROW(مسودة!$C$184:$C$213)=SMALL(IF((ROW(مسودة!$C$184:$C$213)*(مسودة!$C$184:$C$213=$C$207)),ROW(مسودة!$C$184:$C$213)),ROW()-ROW(AA207)+1)),مسودة!AA184:'مسودة'!AA$213)),0))</f>
        <v>31</v>
      </c>
      <c r="AB207" s="32">
        <f t="array" ref="AB207">IF($C$207="","",IFERROR(MAX(IF((ROW(مسودة!$C$184:$C$213)=SMALL(IF((ROW(مسودة!$C$184:$C$213)*(مسودة!$C$184:$C$213=$C$207)),ROW(مسودة!$C$184:$C$213)),ROW()-ROW(AB207)+1)),مسودة!AB184:'مسودة'!AB$213)),0))</f>
        <v>13</v>
      </c>
      <c r="AC207" s="32">
        <f t="array" ref="AC207">IF($C$207="","",IFERROR(MAX(IF((ROW(مسودة!$C$184:$C$213)=SMALL(IF((ROW(مسودة!$C$184:$C$213)*(مسودة!$C$184:$C$213=$C$207)),ROW(مسودة!$C$184:$C$213)),ROW()-ROW(AC207)+1)),مسودة!AC184:'مسودة'!AC$213)),0))</f>
        <v>12</v>
      </c>
      <c r="AD207" s="32">
        <f t="array" ref="AD207">IF($C$207="","",IFERROR(MAX(IF((ROW(مسودة!$C$184:$C$213)=SMALL(IF((ROW(مسودة!$C$184:$C$213)*(مسودة!$C$184:$C$213=$C$207)),ROW(مسودة!$C$184:$C$213)),ROW()-ROW(AD207)+1)),مسودة!AD184:'مسودة'!AD$213)),0))</f>
        <v>25</v>
      </c>
      <c r="AE207" s="32">
        <f t="array" ref="AE207">IF($C$207="","",IFERROR(MAX(IF((ROW(مسودة!$C$184:$C$213)=SMALL(IF((ROW(مسودة!$C$184:$C$213)*(مسودة!$C$184:$C$213=$C$207)),ROW(مسودة!$C$184:$C$213)),ROW()-ROW(AE207)+1)),مسودة!AE184:'مسودة'!AE$213)),0))</f>
        <v>7</v>
      </c>
      <c r="AF207" s="32">
        <f t="array" ref="AF207">IF($C$207="","",IFERROR(MAX(IF((ROW(مسودة!$C$184:$C$213)=SMALL(IF((ROW(مسودة!$C$184:$C$213)*(مسودة!$C$184:$C$213=$C$207)),ROW(مسودة!$C$184:$C$213)),ROW()-ROW(AF207)+1)),مسودة!AF184:'مسودة'!AF$213)),0))</f>
        <v>13</v>
      </c>
      <c r="AG207" s="32">
        <f t="array" ref="AG207">IF($C$207="","",IFERROR(MAX(IF((ROW(مسودة!$C$184:$C$213)=SMALL(IF((ROW(مسودة!$C$184:$C$213)*(مسودة!$C$184:$C$213=$C$207)),ROW(مسودة!$C$184:$C$213)),ROW()-ROW(AG207)+1)),مسودة!AG184:'مسودة'!AG$213)),0))</f>
        <v>20</v>
      </c>
      <c r="AH207" s="32">
        <f t="array" ref="AH207">IF($C$207="","",IFERROR(MAX(IF((ROW(مسودة!$C$184:$C$213)=SMALL(IF((ROW(مسودة!$C$184:$C$213)*(مسودة!$C$184:$C$213=$C$207)),ROW(مسودة!$C$184:$C$213)),ROW()-ROW(AH207)+1)),مسودة!AH184:'مسودة'!AH$213)),0))</f>
        <v>5</v>
      </c>
      <c r="AI207" s="32">
        <f t="array" ref="AI207">IF($C$207="","",IFERROR(MAX(IF((ROW(مسودة!$C$184:$C$213)=SMALL(IF((ROW(مسودة!$C$184:$C$213)*(مسودة!$C$184:$C$213=$C$207)),ROW(مسودة!$C$184:$C$213)),ROW()-ROW(AI207)+1)),مسودة!AI184:'مسودة'!AI$213)),0))</f>
        <v>6</v>
      </c>
      <c r="AJ207" s="32">
        <f t="array" ref="AJ207">IF($C$207="","",IFERROR(MAX(IF((ROW(مسودة!$C$184:$C$213)=SMALL(IF((ROW(مسودة!$C$184:$C$213)*(مسودة!$C$184:$C$213=$C$207)),ROW(مسودة!$C$184:$C$213)),ROW()-ROW(AJ207)+1)),مسودة!AJ184:'مسودة'!AJ$213)),0))</f>
        <v>11</v>
      </c>
      <c r="AK207" s="32">
        <f t="array" ref="AK207">IF($C$207="","",IFERROR(MAX(IF((ROW(مسودة!$C$184:$C$213)=SMALL(IF((ROW(مسودة!$C$184:$C$213)*(مسودة!$C$184:$C$213=$C$207)),ROW(مسودة!$C$184:$C$213)),ROW()-ROW(AK207)+1)),مسودة!AK184:'مسودة'!AK$213)),0))</f>
        <v>6</v>
      </c>
      <c r="AL207" s="32">
        <f t="array" ref="AL207">IF($C$207="","",IFERROR(MAX(IF((ROW(مسودة!$C$184:$C$213)=SMALL(IF((ROW(مسودة!$C$184:$C$213)*(مسودة!$C$184:$C$213=$C$207)),ROW(مسودة!$C$184:$C$213)),ROW()-ROW(AL207)+1)),مسودة!AL184:'مسودة'!AL$213)),0))</f>
        <v>4</v>
      </c>
      <c r="AM207" s="32">
        <f t="array" ref="AM207">IF($C$207="","",IFERROR(MAX(IF((ROW(مسودة!$C$184:$C$213)=SMALL(IF((ROW(مسودة!$C$184:$C$213)*(مسودة!$C$184:$C$213=$C$207)),ROW(مسودة!$C$184:$C$213)),ROW()-ROW(AM207)+1)),مسودة!AM184:'مسودة'!AM$213)),0))</f>
        <v>10</v>
      </c>
      <c r="AN207" s="46"/>
      <c r="AO207" s="46"/>
      <c r="AP207" s="47"/>
      <c r="AQ207" s="41"/>
      <c r="AR207" s="41"/>
      <c r="AS207" s="41"/>
      <c r="AT207" s="41"/>
      <c r="AU207" s="95" t="str">
        <f>IFERROR(LOOKUP(2,1/((مسودة!$C$184:$C$213=C207)*(مسودة!$F$184:$F$213=F207)),مسودة!$AV$184:$AV$213),"")</f>
        <v>له دور ثانٍ في :  رياضيات،</v>
      </c>
    </row>
    <row r="208" spans="2:47" ht="28.5" customHeight="1" thickBot="1">
      <c r="B208" s="40"/>
      <c r="C208" s="91"/>
      <c r="D208" s="43"/>
      <c r="E208" s="43"/>
      <c r="F208" s="11" t="s">
        <v>31</v>
      </c>
      <c r="G208" s="32">
        <f t="array" ref="G208">IF($C$207="","",IFERROR(MAX(IF((ROW(مسودة!$C$184:$C$213)=SMALL(IF((ROW(مسودة!$C$184:$C$213)*(مسودة!$C$184:$C$213=$C$207)),ROW(مسودة!$C$184:$C$213)),ROW()-ROW(G208)+1)),مسودة!G185:'مسودة'!G$213)),0))</f>
        <v>25</v>
      </c>
      <c r="H208" s="32">
        <f t="array" ref="H208">IF($C$207="","",IFERROR(MAX(IF((ROW(مسودة!$C$184:$C$213)=SMALL(IF((ROW(مسودة!$C$184:$C$213)*(مسودة!$C$184:$C$213=$C$207)),ROW(مسودة!$C$184:$C$213)),ROW()-ROW(H208)+1)),مسودة!H185:'مسودة'!H$213)),0))</f>
        <v>46</v>
      </c>
      <c r="I208" s="32">
        <f t="array" ref="I208">IF($C$207="","",IFERROR(MAX(IF((ROW(مسودة!$C$184:$C$213)=SMALL(IF((ROW(مسودة!$C$184:$C$213)*(مسودة!$C$184:$C$213=$C$207)),ROW(مسودة!$C$184:$C$213)),ROW()-ROW(I208)+1)),مسودة!I185:'مسودة'!I$213)),0))</f>
        <v>71</v>
      </c>
      <c r="J208" s="32">
        <f t="array" ref="J208">IF($C$207="","",IFERROR(MAX(IF((ROW(مسودة!$C$184:$C$213)=SMALL(IF((ROW(مسودة!$C$184:$C$213)*(مسودة!$C$184:$C$213=$C$207)),ROW(مسودة!$C$184:$C$213)),ROW()-ROW(J208)+1)),مسودة!J185:'مسودة'!J$213)),0))</f>
        <v>26</v>
      </c>
      <c r="K208" s="32">
        <f t="array" ref="K208">IF($C$207="","",IFERROR(MAX(IF((ROW(مسودة!$C$184:$C$213)=SMALL(IF((ROW(مسودة!$C$184:$C$213)*(مسودة!$C$184:$C$213=$C$207)),ROW(مسودة!$C$184:$C$213)),ROW()-ROW(K208)+1)),مسودة!K185:'مسودة'!K$213)),0))</f>
        <v>36</v>
      </c>
      <c r="L208" s="32">
        <f t="array" ref="L208">IF($C$207="","",IFERROR(MAX(IF((ROW(مسودة!$C$184:$C$213)=SMALL(IF((ROW(مسودة!$C$184:$C$213)*(مسودة!$C$184:$C$213=$C$207)),ROW(مسودة!$C$184:$C$213)),ROW()-ROW(L208)+1)),مسودة!L185:'مسودة'!L$213)),0))</f>
        <v>62</v>
      </c>
      <c r="M208" s="32">
        <f t="array" ref="M208">IF($C$207="","",IFERROR(MAX(IF((ROW(مسودة!$C$184:$C$213)=SMALL(IF((ROW(مسودة!$C$184:$C$213)*(مسودة!$C$184:$C$213=$C$207)),ROW(مسودة!$C$184:$C$213)),ROW()-ROW(M208)+1)),مسودة!M185:'مسودة'!M$213)),0))</f>
        <v>17</v>
      </c>
      <c r="N208" s="32">
        <f t="array" ref="N208">IF($C$207="","",IFERROR(MAX(IF((ROW(مسودة!$C$184:$C$213)=SMALL(IF((ROW(مسودة!$C$184:$C$213)*(مسودة!$C$184:$C$213=$C$207)),ROW(مسودة!$C$184:$C$213)),ROW()-ROW(N208)+1)),مسودة!N185:'مسودة'!N$213)),0))</f>
        <v>26</v>
      </c>
      <c r="O208" s="32">
        <f t="array" ref="O208">IF($C$207="","",IFERROR(MAX(IF((ROW(مسودة!$C$184:$C$213)=SMALL(IF((ROW(مسودة!$C$184:$C$213)*(مسودة!$C$184:$C$213=$C$207)),ROW(مسودة!$C$184:$C$213)),ROW()-ROW(O208)+1)),مسودة!O185:'مسودة'!O$213)),0))</f>
        <v>43</v>
      </c>
      <c r="P208" s="32">
        <f t="array" ref="P208">IF($C$207="","",IFERROR(MAX(IF((ROW(مسودة!$C$184:$C$213)=SMALL(IF((ROW(مسودة!$C$184:$C$213)*(مسودة!$C$184:$C$213=$C$207)),ROW(مسودة!$C$184:$C$213)),ROW()-ROW(P208)+1)),مسودة!P185:'مسودة'!P$213)),0))</f>
        <v>21</v>
      </c>
      <c r="Q208" s="32">
        <f t="array" ref="Q208">IF($C$207="","",IFERROR(MAX(IF((ROW(مسودة!$C$184:$C$213)=SMALL(IF((ROW(مسودة!$C$184:$C$213)*(مسودة!$C$184:$C$213=$C$207)),ROW(مسودة!$C$184:$C$213)),ROW()-ROW(Q208)+1)),مسودة!Q185:'مسودة'!Q$213)),0))</f>
        <v>27</v>
      </c>
      <c r="R208" s="32">
        <f t="array" ref="R208">IF($C$207="","",IFERROR(MAX(IF((ROW(مسودة!$C$184:$C$213)=SMALL(IF((ROW(مسودة!$C$184:$C$213)*(مسودة!$C$184:$C$213=$C$207)),ROW(مسودة!$C$184:$C$213)),ROW()-ROW(R208)+1)),مسودة!R185:'مسودة'!R$213)),0))</f>
        <v>48</v>
      </c>
      <c r="S208" s="32">
        <f t="array" ref="S208">IF($C$207="","",IFERROR(MAX(IF((ROW(مسودة!$C$184:$C$213)=SMALL(IF((ROW(مسودة!$C$184:$C$213)*(مسودة!$C$184:$C$213=$C$207)),ROW(مسودة!$C$184:$C$213)),ROW()-ROW(S208)+1)),مسودة!S185:'مسودة'!S$213)),0))</f>
        <v>15</v>
      </c>
      <c r="T208" s="32">
        <f t="array" ref="T208">IF($C$207="","",IFERROR(MAX(IF((ROW(مسودة!$C$184:$C$213)=SMALL(IF((ROW(مسودة!$C$184:$C$213)*(مسودة!$C$184:$C$213=$C$207)),ROW(مسودة!$C$184:$C$213)),ROW()-ROW(T208)+1)),مسودة!T185:'مسودة'!T$213)),0))</f>
        <v>16</v>
      </c>
      <c r="U208" s="32">
        <f t="array" ref="U208">IF($C$207="","",IFERROR(MAX(IF((ROW(مسودة!$C$184:$C$213)=SMALL(IF((ROW(مسودة!$C$184:$C$213)*(مسودة!$C$184:$C$213=$C$207)),ROW(مسودة!$C$184:$C$213)),ROW()-ROW(U208)+1)),مسودة!U185:'مسودة'!U$213)),0))</f>
        <v>31</v>
      </c>
      <c r="V208" s="32">
        <f t="array" ref="V208">IF($C$207="","",IFERROR(MAX(IF((ROW(مسودة!$C$184:$C$213)=SMALL(IF((ROW(مسودة!$C$184:$C$213)*(مسودة!$C$184:$C$213=$C$207)),ROW(مسودة!$C$184:$C$213)),ROW()-ROW(V208)+1)),مسودة!V185:'مسودة'!V$213)),0))</f>
        <v>17</v>
      </c>
      <c r="W208" s="32">
        <f t="array" ref="W208">IF($C$207="","",IFERROR(MAX(IF((ROW(مسودة!$C$184:$C$213)=SMALL(IF((ROW(مسودة!$C$184:$C$213)*(مسودة!$C$184:$C$213=$C$207)),ROW(مسودة!$C$184:$C$213)),ROW()-ROW(W208)+1)),مسودة!W185:'مسودة'!W$213)),0))</f>
        <v>22</v>
      </c>
      <c r="X208" s="32">
        <f t="array" ref="X208">IF($C$207="","",IFERROR(MAX(IF((ROW(مسودة!$C$184:$C$213)=SMALL(IF((ROW(مسودة!$C$184:$C$213)*(مسودة!$C$184:$C$213=$C$207)),ROW(مسودة!$C$184:$C$213)),ROW()-ROW(X208)+1)),مسودة!X185:'مسودة'!X$213)),0))</f>
        <v>39</v>
      </c>
      <c r="Y208" s="32">
        <f t="array" ref="Y208">IF($C$207="","",IFERROR(MAX(IF((ROW(مسودة!$C$184:$C$213)=SMALL(IF((ROW(مسودة!$C$184:$C$213)*(مسودة!$C$184:$C$213=$C$207)),ROW(مسودة!$C$184:$C$213)),ROW()-ROW(Y208)+1)),مسودة!Y185:'مسودة'!Y$213)),0))</f>
        <v>8</v>
      </c>
      <c r="Z208" s="32">
        <f t="array" ref="Z208">IF($C$207="","",IFERROR(MAX(IF((ROW(مسودة!$C$184:$C$213)=SMALL(IF((ROW(مسودة!$C$184:$C$213)*(مسودة!$C$184:$C$213=$C$207)),ROW(مسودة!$C$184:$C$213)),ROW()-ROW(Z208)+1)),مسودة!Z185:'مسودة'!Z$213)),0))</f>
        <v>28</v>
      </c>
      <c r="AA208" s="32">
        <f t="array" ref="AA208">IF($C$207="","",IFERROR(MAX(IF((ROW(مسودة!$C$184:$C$213)=SMALL(IF((ROW(مسودة!$C$184:$C$213)*(مسودة!$C$184:$C$213=$C$207)),ROW(مسودة!$C$184:$C$213)),ROW()-ROW(AA208)+1)),مسودة!AA185:'مسودة'!AA$213)),0))</f>
        <v>36</v>
      </c>
      <c r="AB208" s="32">
        <f t="array" ref="AB208">IF($C$207="","",IFERROR(MAX(IF((ROW(مسودة!$C$184:$C$213)=SMALL(IF((ROW(مسودة!$C$184:$C$213)*(مسودة!$C$184:$C$213=$C$207)),ROW(مسودة!$C$184:$C$213)),ROW()-ROW(AB208)+1)),مسودة!AB185:'مسودة'!AB$213)),0))</f>
        <v>12</v>
      </c>
      <c r="AC208" s="32">
        <f t="array" ref="AC208">IF($C$207="","",IFERROR(MAX(IF((ROW(مسودة!$C$184:$C$213)=SMALL(IF((ROW(مسودة!$C$184:$C$213)*(مسودة!$C$184:$C$213=$C$207)),ROW(مسودة!$C$184:$C$213)),ROW()-ROW(AC208)+1)),مسودة!AC185:'مسودة'!AC$213)),0))</f>
        <v>11</v>
      </c>
      <c r="AD208" s="32">
        <f t="array" ref="AD208">IF($C$207="","",IFERROR(MAX(IF((ROW(مسودة!$C$184:$C$213)=SMALL(IF((ROW(مسودة!$C$184:$C$213)*(مسودة!$C$184:$C$213=$C$207)),ROW(مسودة!$C$184:$C$213)),ROW()-ROW(AD208)+1)),مسودة!AD185:'مسودة'!AD$213)),0))</f>
        <v>23</v>
      </c>
      <c r="AE208" s="32">
        <f t="array" ref="AE208">IF($C$207="","",IFERROR(MAX(IF((ROW(مسودة!$C$184:$C$213)=SMALL(IF((ROW(مسودة!$C$184:$C$213)*(مسودة!$C$184:$C$213=$C$207)),ROW(مسودة!$C$184:$C$213)),ROW()-ROW(AE208)+1)),مسودة!AE185:'مسودة'!AE$213)),0))</f>
        <v>12</v>
      </c>
      <c r="AF208" s="32">
        <f t="array" ref="AF208">IF($C$207="","",IFERROR(MAX(IF((ROW(مسودة!$C$184:$C$213)=SMALL(IF((ROW(مسودة!$C$184:$C$213)*(مسودة!$C$184:$C$213=$C$207)),ROW(مسودة!$C$184:$C$213)),ROW()-ROW(AF208)+1)),مسودة!AF185:'مسودة'!AF$213)),0))</f>
        <v>19</v>
      </c>
      <c r="AG208" s="32">
        <f t="array" ref="AG208">IF($C$207="","",IFERROR(MAX(IF((ROW(مسودة!$C$184:$C$213)=SMALL(IF((ROW(مسودة!$C$184:$C$213)*(مسودة!$C$184:$C$213=$C$207)),ROW(مسودة!$C$184:$C$213)),ROW()-ROW(AG208)+1)),مسودة!AG185:'مسودة'!AG$213)),0))</f>
        <v>31</v>
      </c>
      <c r="AH208" s="32">
        <f t="array" ref="AH208">IF($C$207="","",IFERROR(MAX(IF((ROW(مسودة!$C$184:$C$213)=SMALL(IF((ROW(مسودة!$C$184:$C$213)*(مسودة!$C$184:$C$213=$C$207)),ROW(مسودة!$C$184:$C$213)),ROW()-ROW(AH208)+1)),مسودة!AH185:'مسودة'!AH$213)),0))</f>
        <v>8</v>
      </c>
      <c r="AI208" s="32">
        <f t="array" ref="AI208">IF($C$207="","",IFERROR(MAX(IF((ROW(مسودة!$C$184:$C$213)=SMALL(IF((ROW(مسودة!$C$184:$C$213)*(مسودة!$C$184:$C$213=$C$207)),ROW(مسودة!$C$184:$C$213)),ROW()-ROW(AI208)+1)),مسودة!AI185:'مسودة'!AI$213)),0))</f>
        <v>21</v>
      </c>
      <c r="AJ208" s="32">
        <f t="array" ref="AJ208">IF($C$207="","",IFERROR(MAX(IF((ROW(مسودة!$C$184:$C$213)=SMALL(IF((ROW(مسودة!$C$184:$C$213)*(مسودة!$C$184:$C$213=$C$207)),ROW(مسودة!$C$184:$C$213)),ROW()-ROW(AJ208)+1)),مسودة!AJ185:'مسودة'!AJ$213)),0))</f>
        <v>29</v>
      </c>
      <c r="AK208" s="32">
        <f t="array" ref="AK208">IF($C$207="","",IFERROR(MAX(IF((ROW(مسودة!$C$184:$C$213)=SMALL(IF((ROW(مسودة!$C$184:$C$213)*(مسودة!$C$184:$C$213=$C$207)),ROW(مسودة!$C$184:$C$213)),ROW()-ROW(AK208)+1)),مسودة!AK185:'مسودة'!AK$213)),0))</f>
        <v>4</v>
      </c>
      <c r="AL208" s="32">
        <f t="array" ref="AL208">IF($C$207="","",IFERROR(MAX(IF((ROW(مسودة!$C$184:$C$213)=SMALL(IF((ROW(مسودة!$C$184:$C$213)*(مسودة!$C$184:$C$213=$C$207)),ROW(مسودة!$C$184:$C$213)),ROW()-ROW(AL208)+1)),مسودة!AL185:'مسودة'!AL$213)),0))</f>
        <v>10</v>
      </c>
      <c r="AM208" s="32">
        <f t="array" ref="AM208">IF($C$207="","",IFERROR(MAX(IF((ROW(مسودة!$C$184:$C$213)=SMALL(IF((ROW(مسودة!$C$184:$C$213)*(مسودة!$C$184:$C$213=$C$207)),ROW(مسودة!$C$184:$C$213)),ROW()-ROW(AM208)+1)),مسودة!AM185:'مسودة'!AM$213)),0))</f>
        <v>14</v>
      </c>
      <c r="AN208" s="46"/>
      <c r="AO208" s="46"/>
      <c r="AP208" s="48"/>
      <c r="AQ208" s="41"/>
      <c r="AR208" s="41"/>
      <c r="AS208" s="41"/>
      <c r="AT208" s="41"/>
      <c r="AU208" s="96"/>
    </row>
    <row r="209" spans="2:47" ht="28.5" customHeight="1" thickBot="1">
      <c r="B209" s="40"/>
      <c r="C209" s="85"/>
      <c r="D209" s="43"/>
      <c r="E209" s="43"/>
      <c r="F209" s="14" t="s">
        <v>32</v>
      </c>
      <c r="G209" s="32">
        <f t="array" ref="G209">IF($C$207="","",IFERROR(MAX(IF((ROW(مسودة!$C$184:$C$213)=SMALL(IF((ROW(مسودة!$C$184:$C$213)*(مسودة!$C$184:$C$213=$C$207)),ROW(مسودة!$C$184:$C$213)),ROW()-ROW(G209)+1)),مسودة!G186:'مسودة'!G$213)),0))</f>
        <v>44</v>
      </c>
      <c r="H209" s="32">
        <f t="array" ref="H209">IF($C$207="","",IFERROR(MAX(IF((ROW(مسودة!$C$184:$C$213)=SMALL(IF((ROW(مسودة!$C$184:$C$213)*(مسودة!$C$184:$C$213=$C$207)),ROW(مسودة!$C$184:$C$213)),ROW()-ROW(H209)+1)),مسودة!H186:'مسودة'!H$213)),0))</f>
        <v>95</v>
      </c>
      <c r="I209" s="32">
        <f t="array" ref="I209">IF($C$207="","",IFERROR(MAX(IF((ROW(مسودة!$C$184:$C$213)=SMALL(IF((ROW(مسودة!$C$184:$C$213)*(مسودة!$C$184:$C$213=$C$207)),ROW(مسودة!$C$184:$C$213)),ROW()-ROW(I209)+1)),مسودة!I186:'مسودة'!I$213)),0))</f>
        <v>139</v>
      </c>
      <c r="J209" s="32">
        <f t="array" ref="J209">IF($C$207="","",IFERROR(MAX(IF((ROW(مسودة!$C$184:$C$213)=SMALL(IF((ROW(مسودة!$C$184:$C$213)*(مسودة!$C$184:$C$213=$C$207)),ROW(مسودة!$C$184:$C$213)),ROW()-ROW(J209)+1)),مسودة!J186:'مسودة'!J$213)),0))</f>
        <v>49</v>
      </c>
      <c r="K209" s="32">
        <f t="array" ref="K209">IF($C$207="","",IFERROR(MAX(IF((ROW(مسودة!$C$184:$C$213)=SMALL(IF((ROW(مسودة!$C$184:$C$213)*(مسودة!$C$184:$C$213=$C$207)),ROW(مسودة!$C$184:$C$213)),ROW()-ROW(K209)+1)),مسودة!K186:'مسودة'!K$213)),0))</f>
        <v>78</v>
      </c>
      <c r="L209" s="32">
        <f t="array" ref="L209">IF($C$207="","",IFERROR(MAX(IF((ROW(مسودة!$C$184:$C$213)=SMALL(IF((ROW(مسودة!$C$184:$C$213)*(مسودة!$C$184:$C$213=$C$207)),ROW(مسودة!$C$184:$C$213)),ROW()-ROW(L209)+1)),مسودة!L186:'مسودة'!L$213)),0))</f>
        <v>127</v>
      </c>
      <c r="M209" s="32">
        <f t="array" ref="M209">IF($C$207="","",IFERROR(MAX(IF((ROW(مسودة!$C$184:$C$213)=SMALL(IF((ROW(مسودة!$C$184:$C$213)*(مسودة!$C$184:$C$213=$C$207)),ROW(مسودة!$C$184:$C$213)),ROW()-ROW(M209)+1)),مسودة!M186:'مسودة'!M$213)),0))</f>
        <v>28</v>
      </c>
      <c r="N209" s="32">
        <f t="array" ref="N209">IF($C$207="","",IFERROR(MAX(IF((ROW(مسودة!$C$184:$C$213)=SMALL(IF((ROW(مسودة!$C$184:$C$213)*(مسودة!$C$184:$C$213=$C$207)),ROW(مسودة!$C$184:$C$213)),ROW()-ROW(N209)+1)),مسودة!N186:'مسودة'!N$213)),0))</f>
        <v>42</v>
      </c>
      <c r="O209" s="32">
        <f t="array" ref="O209">IF($C$207="","",IFERROR(MAX(IF((ROW(مسودة!$C$184:$C$213)=SMALL(IF((ROW(مسودة!$C$184:$C$213)*(مسودة!$C$184:$C$213=$C$207)),ROW(مسودة!$C$184:$C$213)),ROW()-ROW(O209)+1)),مسودة!O186:'مسودة'!O$213)),0))</f>
        <v>0</v>
      </c>
      <c r="P209" s="32">
        <f t="array" ref="P209">IF($C$207="","",IFERROR(MAX(IF((ROW(مسودة!$C$184:$C$213)=SMALL(IF((ROW(مسودة!$C$184:$C$213)*(مسودة!$C$184:$C$213=$C$207)),ROW(مسودة!$C$184:$C$213)),ROW()-ROW(P209)+1)),مسودة!P186:'مسودة'!P$213)),0))</f>
        <v>38</v>
      </c>
      <c r="Q209" s="32">
        <f t="array" ref="Q209">IF($C$207="","",IFERROR(MAX(IF((ROW(مسودة!$C$184:$C$213)=SMALL(IF((ROW(مسودة!$C$184:$C$213)*(مسودة!$C$184:$C$213=$C$207)),ROW(مسودة!$C$184:$C$213)),ROW()-ROW(Q209)+1)),مسودة!Q186:'مسودة'!Q$213)),0))</f>
        <v>47</v>
      </c>
      <c r="R209" s="32">
        <f t="array" ref="R209">IF($C$207="","",IFERROR(MAX(IF((ROW(مسودة!$C$184:$C$213)=SMALL(IF((ROW(مسودة!$C$184:$C$213)*(مسودة!$C$184:$C$213=$C$207)),ROW(مسودة!$C$184:$C$213)),ROW()-ROW(R209)+1)),مسودة!R186:'مسودة'!R$213)),0))</f>
        <v>85</v>
      </c>
      <c r="S209" s="32">
        <f t="array" ref="S209">IF($C$207="","",IFERROR(MAX(IF((ROW(مسودة!$C$184:$C$213)=SMALL(IF((ROW(مسودة!$C$184:$C$213)*(مسودة!$C$184:$C$213=$C$207)),ROW(مسودة!$C$184:$C$213)),ROW()-ROW(S209)+1)),مسودة!S186:'مسودة'!S$213)),0))</f>
        <v>27</v>
      </c>
      <c r="T209" s="32">
        <f t="array" ref="T209">IF($C$207="","",IFERROR(MAX(IF((ROW(مسودة!$C$184:$C$213)=SMALL(IF((ROW(مسودة!$C$184:$C$213)*(مسودة!$C$184:$C$213=$C$207)),ROW(مسودة!$C$184:$C$213)),ROW()-ROW(T209)+1)),مسودة!T186:'مسودة'!T$213)),0))</f>
        <v>36</v>
      </c>
      <c r="U209" s="32">
        <f t="array" ref="U209">IF($C$207="","",IFERROR(MAX(IF((ROW(مسودة!$C$184:$C$213)=SMALL(IF((ROW(مسودة!$C$184:$C$213)*(مسودة!$C$184:$C$213=$C$207)),ROW(مسودة!$C$184:$C$213)),ROW()-ROW(U209)+1)),مسودة!U186:'مسودة'!U$213)),0))</f>
        <v>63</v>
      </c>
      <c r="V209" s="32">
        <f t="array" ref="V209">IF($C$207="","",IFERROR(MAX(IF((ROW(مسودة!$C$184:$C$213)=SMALL(IF((ROW(مسودة!$C$184:$C$213)*(مسودة!$C$184:$C$213=$C$207)),ROW(مسودة!$C$184:$C$213)),ROW()-ROW(V209)+1)),مسودة!V186:'مسودة'!V$213)),0))</f>
        <v>31</v>
      </c>
      <c r="W209" s="32">
        <f t="array" ref="W209">IF($C$207="","",IFERROR(MAX(IF((ROW(مسودة!$C$184:$C$213)=SMALL(IF((ROW(مسودة!$C$184:$C$213)*(مسودة!$C$184:$C$213=$C$207)),ROW(مسودة!$C$184:$C$213)),ROW()-ROW(W209)+1)),مسودة!W186:'مسودة'!W$213)),0))</f>
        <v>42</v>
      </c>
      <c r="X209" s="32">
        <f t="array" ref="X209">IF($C$207="","",IFERROR(MAX(IF((ROW(مسودة!$C$184:$C$213)=SMALL(IF((ROW(مسودة!$C$184:$C$213)*(مسودة!$C$184:$C$213=$C$207)),ROW(مسودة!$C$184:$C$213)),ROW()-ROW(X209)+1)),مسودة!X186:'مسودة'!X$213)),0))</f>
        <v>73</v>
      </c>
      <c r="Y209" s="32">
        <f t="array" ref="Y209">IF($C$207="","",IFERROR(MAX(IF((ROW(مسودة!$C$184:$C$213)=SMALL(IF((ROW(مسودة!$C$184:$C$213)*(مسودة!$C$184:$C$213=$C$207)),ROW(مسودة!$C$184:$C$213)),ROW()-ROW(Y209)+1)),مسودة!Y186:'مسودة'!Y$213)),0))</f>
        <v>17</v>
      </c>
      <c r="Z209" s="32">
        <f t="array" ref="Z209">IF($C$207="","",IFERROR(MAX(IF((ROW(مسودة!$C$184:$C$213)=SMALL(IF((ROW(مسودة!$C$184:$C$213)*(مسودة!$C$184:$C$213=$C$207)),ROW(مسودة!$C$184:$C$213)),ROW()-ROW(Z209)+1)),مسودة!Z186:'مسودة'!Z$213)),0))</f>
        <v>50</v>
      </c>
      <c r="AA209" s="32">
        <f t="array" ref="AA209">IF($C$207="","",IFERROR(MAX(IF((ROW(مسودة!$C$184:$C$213)=SMALL(IF((ROW(مسودة!$C$184:$C$213)*(مسودة!$C$184:$C$213=$C$207)),ROW(مسودة!$C$184:$C$213)),ROW()-ROW(AA209)+1)),مسودة!AA186:'مسودة'!AA$213)),0))</f>
        <v>67</v>
      </c>
      <c r="AB209" s="32">
        <f t="array" ref="AB209">IF($C$207="","",IFERROR(MAX(IF((ROW(مسودة!$C$184:$C$213)=SMALL(IF((ROW(مسودة!$C$184:$C$213)*(مسودة!$C$184:$C$213=$C$207)),ROW(مسودة!$C$184:$C$213)),ROW()-ROW(AB209)+1)),مسودة!AB186:'مسودة'!AB$213)),0))</f>
        <v>25</v>
      </c>
      <c r="AC209" s="32">
        <f t="array" ref="AC209">IF($C$207="","",IFERROR(MAX(IF((ROW(مسودة!$C$184:$C$213)=SMALL(IF((ROW(مسودة!$C$184:$C$213)*(مسودة!$C$184:$C$213=$C$207)),ROW(مسودة!$C$184:$C$213)),ROW()-ROW(AC209)+1)),مسودة!AC186:'مسودة'!AC$213)),0))</f>
        <v>23</v>
      </c>
      <c r="AD209" s="32">
        <f t="array" ref="AD209">IF($C$207="","",IFERROR(MAX(IF((ROW(مسودة!$C$184:$C$213)=SMALL(IF((ROW(مسودة!$C$184:$C$213)*(مسودة!$C$184:$C$213=$C$207)),ROW(مسودة!$C$184:$C$213)),ROW()-ROW(AD209)+1)),مسودة!AD186:'مسودة'!AD$213)),0))</f>
        <v>48</v>
      </c>
      <c r="AE209" s="32">
        <f t="array" ref="AE209">IF($C$207="","",IFERROR(MAX(IF((ROW(مسودة!$C$184:$C$213)=SMALL(IF((ROW(مسودة!$C$184:$C$213)*(مسودة!$C$184:$C$213=$C$207)),ROW(مسودة!$C$184:$C$213)),ROW()-ROW(AE209)+1)),مسودة!AE186:'مسودة'!AE$213)),0))</f>
        <v>19</v>
      </c>
      <c r="AF209" s="32">
        <f t="array" ref="AF209">IF($C$207="","",IFERROR(MAX(IF((ROW(مسودة!$C$184:$C$213)=SMALL(IF((ROW(مسودة!$C$184:$C$213)*(مسودة!$C$184:$C$213=$C$207)),ROW(مسودة!$C$184:$C$213)),ROW()-ROW(AF209)+1)),مسودة!AF186:'مسودة'!AF$213)),0))</f>
        <v>32</v>
      </c>
      <c r="AG209" s="32">
        <f t="array" ref="AG209">IF($C$207="","",IFERROR(MAX(IF((ROW(مسودة!$C$184:$C$213)=SMALL(IF((ROW(مسودة!$C$184:$C$213)*(مسودة!$C$184:$C$213=$C$207)),ROW(مسودة!$C$184:$C$213)),ROW()-ROW(AG209)+1)),مسودة!AG186:'مسودة'!AG$213)),0))</f>
        <v>51</v>
      </c>
      <c r="AH209" s="32">
        <f t="array" ref="AH209">IF($C$207="","",IFERROR(MAX(IF((ROW(مسودة!$C$184:$C$213)=SMALL(IF((ROW(مسودة!$C$184:$C$213)*(مسودة!$C$184:$C$213=$C$207)),ROW(مسودة!$C$184:$C$213)),ROW()-ROW(AH209)+1)),مسودة!AH186:'مسودة'!AH$213)),0))</f>
        <v>13</v>
      </c>
      <c r="AI209" s="32">
        <f t="array" ref="AI209">IF($C$207="","",IFERROR(MAX(IF((ROW(مسودة!$C$184:$C$213)=SMALL(IF((ROW(مسودة!$C$184:$C$213)*(مسودة!$C$184:$C$213=$C$207)),ROW(مسودة!$C$184:$C$213)),ROW()-ROW(AI209)+1)),مسودة!AI186:'مسودة'!AI$213)),0))</f>
        <v>27</v>
      </c>
      <c r="AJ209" s="32">
        <f t="array" ref="AJ209">IF($C$207="","",IFERROR(MAX(IF((ROW(مسودة!$C$184:$C$213)=SMALL(IF((ROW(مسودة!$C$184:$C$213)*(مسودة!$C$184:$C$213=$C$207)),ROW(مسودة!$C$184:$C$213)),ROW()-ROW(AJ209)+1)),مسودة!AJ186:'مسودة'!AJ$213)),0))</f>
        <v>40</v>
      </c>
      <c r="AK209" s="32">
        <f t="array" ref="AK209">IF($C$207="","",IFERROR(MAX(IF((ROW(مسودة!$C$184:$C$213)=SMALL(IF((ROW(مسودة!$C$184:$C$213)*(مسودة!$C$184:$C$213=$C$207)),ROW(مسودة!$C$184:$C$213)),ROW()-ROW(AK209)+1)),مسودة!AK186:'مسودة'!AK$213)),0))</f>
        <v>10</v>
      </c>
      <c r="AL209" s="32">
        <f t="array" ref="AL209">IF($C$207="","",IFERROR(MAX(IF((ROW(مسودة!$C$184:$C$213)=SMALL(IF((ROW(مسودة!$C$184:$C$213)*(مسودة!$C$184:$C$213=$C$207)),ROW(مسودة!$C$184:$C$213)),ROW()-ROW(AL209)+1)),مسودة!AL186:'مسودة'!AL$213)),0))</f>
        <v>14</v>
      </c>
      <c r="AM209" s="32">
        <f t="array" ref="AM209">IF($C$207="","",IFERROR(MAX(IF((ROW(مسودة!$C$184:$C$213)=SMALL(IF((ROW(مسودة!$C$184:$C$213)*(مسودة!$C$184:$C$213=$C$207)),ROW(مسودة!$C$184:$C$213)),ROW()-ROW(AM209)+1)),مسودة!AM186:'مسودة'!AM$213)),0))</f>
        <v>24</v>
      </c>
      <c r="AN209" s="32">
        <f t="array" ref="AN209">IF($C$207="","",IFERROR(MAX(IF((ROW(مسودة!$C$184:$C$213)=SMALL(IF((ROW(مسودة!$C$184:$C$213)*(مسودة!$C$184:$C$213=$C$207)),ROW(مسودة!$C$184:$C$213)),ROW()-ROW(AN209)+1)),مسودة!AN186:AN$213)),0))</f>
        <v>0</v>
      </c>
      <c r="AO209" s="32">
        <f t="array" ref="AO209">IF($C$207="","",IFERROR(MAX(IF((ROW(مسودة!$C$184:$C$213)=SMALL(IF((ROW(مسودة!$C$184:$C$213)*(مسودة!$C$184:$C$213=$C$207)),ROW(مسودة!$C$184:$C$213)),ROW()-ROW(AO209)+1)),مسودة!AO186:AO$213)),0))</f>
        <v>0</v>
      </c>
      <c r="AP209" s="32" t="str">
        <f>IF(AO209&lt;50,"   ",IF(AO209&lt;65,"مقبول",IF(AO209&lt;75,"جيد",IF(AO209&lt;85,"جيدجداً",IF(AO209&lt;=100,"ممتاز","")))))</f>
        <v xml:space="preserve">   </v>
      </c>
      <c r="AQ209" s="41"/>
      <c r="AR209" s="41"/>
      <c r="AS209" s="41"/>
      <c r="AT209" s="41"/>
      <c r="AU209" s="97"/>
    </row>
    <row r="210" spans="2:47" ht="28.5" customHeight="1" thickBot="1">
      <c r="B210" s="40">
        <f t="shared" ref="B210" si="29">B207+1</f>
        <v>48</v>
      </c>
      <c r="C210" s="90" t="str">
        <f t="array" ref="C210">IF(ISERROR(INDEX(مسودة!$C$184:$AV$213,SMALL(IF((مسودة!$AU$184:$AU$213="راسب"),ROW(مسودة!$C$184:$AV$213)-MIN(ROW(مسودة!$C$184:$AV$213))+1,""),ROW(A8)),COLUMN(A8))),"",INDEX(مسودة!$C$184:$AV$213,SMALL(IF((مسودة!$AU$184:$AU$213="راسب"),ROW(مسودة!$C$184:$AV$213)-MIN(ROW(مسودة!$C$184:$AV$213))+1,""),ROW(A8)),COLUMN(A8)))</f>
        <v/>
      </c>
      <c r="D210" s="87" t="str">
        <f>IF(C210&lt;&gt;"",VLOOKUP(C210,مسودة!$C$184:$D$213,2,0),"")</f>
        <v/>
      </c>
      <c r="E210" s="87" t="str">
        <f>IF(C210&lt;&gt;"",VLOOKUP(C210,مسودة!$C$184:$E$213,3,0),"")</f>
        <v/>
      </c>
      <c r="F210" s="11" t="s">
        <v>30</v>
      </c>
      <c r="G210" s="32" t="str">
        <f t="array" ref="G210">IF($C$210="","",IFERROR(MAX(IF((ROW(مسودة!$C$184:$C$213)=SMALL(IF((ROW(مسودة!$C$184:$C$213)*(مسودة!$C$184:$C$213=$C$210)),ROW(مسودة!$C$184:$C$213)),ROW()-ROW(G210)+1)),مسودة!G184:'مسودة'!G$213)),0))</f>
        <v/>
      </c>
      <c r="H210" s="32" t="str">
        <f t="array" ref="H210">IF($C$210="","",IFERROR(MAX(IF((ROW(مسودة!$C$184:$C$213)=SMALL(IF((ROW(مسودة!$C$184:$C$213)*(مسودة!$C$184:$C$213=$C$210)),ROW(مسودة!$C$184:$C$213)),ROW()-ROW(H210)+1)),مسودة!H184:'مسودة'!H$213)),0))</f>
        <v/>
      </c>
      <c r="I210" s="32" t="str">
        <f t="array" ref="I210">IF($C$210="","",IFERROR(MAX(IF((ROW(مسودة!$C$184:$C$213)=SMALL(IF((ROW(مسودة!$C$184:$C$213)*(مسودة!$C$184:$C$213=$C$210)),ROW(مسودة!$C$184:$C$213)),ROW()-ROW(I210)+1)),مسودة!I184:'مسودة'!I$213)),0))</f>
        <v/>
      </c>
      <c r="J210" s="32" t="str">
        <f t="array" ref="J210">IF($C$210="","",IFERROR(MAX(IF((ROW(مسودة!$C$184:$C$213)=SMALL(IF((ROW(مسودة!$C$184:$C$213)*(مسودة!$C$184:$C$213=$C$210)),ROW(مسودة!$C$184:$C$213)),ROW()-ROW(J210)+1)),مسودة!J184:'مسودة'!J$213)),0))</f>
        <v/>
      </c>
      <c r="K210" s="32" t="str">
        <f t="array" ref="K210">IF($C$210="","",IFERROR(MAX(IF((ROW(مسودة!$C$184:$C$213)=SMALL(IF((ROW(مسودة!$C$184:$C$213)*(مسودة!$C$184:$C$213=$C$210)),ROW(مسودة!$C$184:$C$213)),ROW()-ROW(K210)+1)),مسودة!K184:'مسودة'!K$213)),0))</f>
        <v/>
      </c>
      <c r="L210" s="32" t="str">
        <f t="array" ref="L210">IF($C$210="","",IFERROR(MAX(IF((ROW(مسودة!$C$184:$C$213)=SMALL(IF((ROW(مسودة!$C$184:$C$213)*(مسودة!$C$184:$C$213=$C$210)),ROW(مسودة!$C$184:$C$213)),ROW()-ROW(L210)+1)),مسودة!L184:'مسودة'!L$213)),0))</f>
        <v/>
      </c>
      <c r="M210" s="32" t="str">
        <f t="array" ref="M210">IF($C$210="","",IFERROR(MAX(IF((ROW(مسودة!$C$184:$C$213)=SMALL(IF((ROW(مسودة!$C$184:$C$213)*(مسودة!$C$184:$C$213=$C$210)),ROW(مسودة!$C$184:$C$213)),ROW()-ROW(M210)+1)),مسودة!M184:'مسودة'!M$213)),0))</f>
        <v/>
      </c>
      <c r="N210" s="32" t="str">
        <f t="array" ref="N210">IF($C$210="","",IFERROR(MAX(IF((ROW(مسودة!$C$184:$C$213)=SMALL(IF((ROW(مسودة!$C$184:$C$213)*(مسودة!$C$184:$C$213=$C$210)),ROW(مسودة!$C$184:$C$213)),ROW()-ROW(N210)+1)),مسودة!N184:'مسودة'!N$213)),0))</f>
        <v/>
      </c>
      <c r="O210" s="32" t="str">
        <f t="array" ref="O210">IF($C$210="","",IFERROR(MAX(IF((ROW(مسودة!$C$184:$C$213)=SMALL(IF((ROW(مسودة!$C$184:$C$213)*(مسودة!$C$184:$C$213=$C$210)),ROW(مسودة!$C$184:$C$213)),ROW()-ROW(O210)+1)),مسودة!O184:'مسودة'!O$213)),0))</f>
        <v/>
      </c>
      <c r="P210" s="32" t="str">
        <f t="array" ref="P210">IF($C$210="","",IFERROR(MAX(IF((ROW(مسودة!$C$184:$C$213)=SMALL(IF((ROW(مسودة!$C$184:$C$213)*(مسودة!$C$184:$C$213=$C$210)),ROW(مسودة!$C$184:$C$213)),ROW()-ROW(P210)+1)),مسودة!P184:'مسودة'!P$213)),0))</f>
        <v/>
      </c>
      <c r="Q210" s="32" t="str">
        <f t="array" ref="Q210">IF($C$210="","",IFERROR(MAX(IF((ROW(مسودة!$C$184:$C$213)=SMALL(IF((ROW(مسودة!$C$184:$C$213)*(مسودة!$C$184:$C$213=$C$210)),ROW(مسودة!$C$184:$C$213)),ROW()-ROW(Q210)+1)),مسودة!Q184:'مسودة'!Q$213)),0))</f>
        <v/>
      </c>
      <c r="R210" s="32" t="str">
        <f t="array" ref="R210">IF($C$210="","",IFERROR(MAX(IF((ROW(مسودة!$C$184:$C$213)=SMALL(IF((ROW(مسودة!$C$184:$C$213)*(مسودة!$C$184:$C$213=$C$210)),ROW(مسودة!$C$184:$C$213)),ROW()-ROW(R210)+1)),مسودة!R184:'مسودة'!R$213)),0))</f>
        <v/>
      </c>
      <c r="S210" s="32" t="str">
        <f t="array" ref="S210">IF($C$210="","",IFERROR(MAX(IF((ROW(مسودة!$C$184:$C$213)=SMALL(IF((ROW(مسودة!$C$184:$C$213)*(مسودة!$C$184:$C$213=$C$210)),ROW(مسودة!$C$184:$C$213)),ROW()-ROW(S210)+1)),مسودة!S184:'مسودة'!S$213)),0))</f>
        <v/>
      </c>
      <c r="T210" s="32" t="str">
        <f t="array" ref="T210">IF($C$210="","",IFERROR(MAX(IF((ROW(مسودة!$C$184:$C$213)=SMALL(IF((ROW(مسودة!$C$184:$C$213)*(مسودة!$C$184:$C$213=$C$210)),ROW(مسودة!$C$184:$C$213)),ROW()-ROW(T210)+1)),مسودة!T184:'مسودة'!T$213)),0))</f>
        <v/>
      </c>
      <c r="U210" s="32" t="str">
        <f t="array" ref="U210">IF($C$210="","",IFERROR(MAX(IF((ROW(مسودة!$C$184:$C$213)=SMALL(IF((ROW(مسودة!$C$184:$C$213)*(مسودة!$C$184:$C$213=$C$210)),ROW(مسودة!$C$184:$C$213)),ROW()-ROW(U210)+1)),مسودة!U184:'مسودة'!U$213)),0))</f>
        <v/>
      </c>
      <c r="V210" s="32" t="str">
        <f t="array" ref="V210">IF($C$210="","",IFERROR(MAX(IF((ROW(مسودة!$C$184:$C$213)=SMALL(IF((ROW(مسودة!$C$184:$C$213)*(مسودة!$C$184:$C$213=$C$210)),ROW(مسودة!$C$184:$C$213)),ROW()-ROW(V210)+1)),مسودة!V184:'مسودة'!V$213)),0))</f>
        <v/>
      </c>
      <c r="W210" s="32" t="str">
        <f t="array" ref="W210">IF($C$210="","",IFERROR(MAX(IF((ROW(مسودة!$C$184:$C$213)=SMALL(IF((ROW(مسودة!$C$184:$C$213)*(مسودة!$C$184:$C$213=$C$210)),ROW(مسودة!$C$184:$C$213)),ROW()-ROW(W210)+1)),مسودة!W184:'مسودة'!W$213)),0))</f>
        <v/>
      </c>
      <c r="X210" s="32" t="str">
        <f t="array" ref="X210">IF($C$210="","",IFERROR(MAX(IF((ROW(مسودة!$C$184:$C$213)=SMALL(IF((ROW(مسودة!$C$184:$C$213)*(مسودة!$C$184:$C$213=$C$210)),ROW(مسودة!$C$184:$C$213)),ROW()-ROW(X210)+1)),مسودة!X184:'مسودة'!X$213)),0))</f>
        <v/>
      </c>
      <c r="Y210" s="32" t="str">
        <f t="array" ref="Y210">IF($C$210="","",IFERROR(MAX(IF((ROW(مسودة!$C$184:$C$213)=SMALL(IF((ROW(مسودة!$C$184:$C$213)*(مسودة!$C$184:$C$213=$C$210)),ROW(مسودة!$C$184:$C$213)),ROW()-ROW(Y210)+1)),مسودة!Y184:'مسودة'!Y$213)),0))</f>
        <v/>
      </c>
      <c r="Z210" s="32" t="str">
        <f t="array" ref="Z210">IF($C$210="","",IFERROR(MAX(IF((ROW(مسودة!$C$184:$C$213)=SMALL(IF((ROW(مسودة!$C$184:$C$213)*(مسودة!$C$184:$C$213=$C$210)),ROW(مسودة!$C$184:$C$213)),ROW()-ROW(Z210)+1)),مسودة!Z184:'مسودة'!Z$213)),0))</f>
        <v/>
      </c>
      <c r="AA210" s="32" t="str">
        <f t="array" ref="AA210">IF($C$210="","",IFERROR(MAX(IF((ROW(مسودة!$C$184:$C$213)=SMALL(IF((ROW(مسودة!$C$184:$C$213)*(مسودة!$C$184:$C$213=$C$210)),ROW(مسودة!$C$184:$C$213)),ROW()-ROW(AA210)+1)),مسودة!AA184:'مسودة'!AA$213)),0))</f>
        <v/>
      </c>
      <c r="AB210" s="32" t="str">
        <f t="array" ref="AB210">IF($C$210="","",IFERROR(MAX(IF((ROW(مسودة!$C$184:$C$213)=SMALL(IF((ROW(مسودة!$C$184:$C$213)*(مسودة!$C$184:$C$213=$C$210)),ROW(مسودة!$C$184:$C$213)),ROW()-ROW(AB210)+1)),مسودة!AB184:'مسودة'!AB$213)),0))</f>
        <v/>
      </c>
      <c r="AC210" s="32" t="str">
        <f t="array" ref="AC210">IF($C$210="","",IFERROR(MAX(IF((ROW(مسودة!$C$184:$C$213)=SMALL(IF((ROW(مسودة!$C$184:$C$213)*(مسودة!$C$184:$C$213=$C$210)),ROW(مسودة!$C$184:$C$213)),ROW()-ROW(AC210)+1)),مسودة!AC184:'مسودة'!AC$213)),0))</f>
        <v/>
      </c>
      <c r="AD210" s="32" t="str">
        <f t="array" ref="AD210">IF($C$210="","",IFERROR(MAX(IF((ROW(مسودة!$C$184:$C$213)=SMALL(IF((ROW(مسودة!$C$184:$C$213)*(مسودة!$C$184:$C$213=$C$210)),ROW(مسودة!$C$184:$C$213)),ROW()-ROW(AD210)+1)),مسودة!AD184:'مسودة'!AD$213)),0))</f>
        <v/>
      </c>
      <c r="AE210" s="32" t="str">
        <f t="array" ref="AE210">IF($C$210="","",IFERROR(MAX(IF((ROW(مسودة!$C$184:$C$213)=SMALL(IF((ROW(مسودة!$C$184:$C$213)*(مسودة!$C$184:$C$213=$C$210)),ROW(مسودة!$C$184:$C$213)),ROW()-ROW(AE210)+1)),مسودة!AE184:'مسودة'!AE$213)),0))</f>
        <v/>
      </c>
      <c r="AF210" s="32" t="str">
        <f t="array" ref="AF210">IF($C$210="","",IFERROR(MAX(IF((ROW(مسودة!$C$184:$C$213)=SMALL(IF((ROW(مسودة!$C$184:$C$213)*(مسودة!$C$184:$C$213=$C$210)),ROW(مسودة!$C$184:$C$213)),ROW()-ROW(AF210)+1)),مسودة!AF184:'مسودة'!AF$213)),0))</f>
        <v/>
      </c>
      <c r="AG210" s="32" t="str">
        <f t="array" ref="AG210">IF($C$210="","",IFERROR(MAX(IF((ROW(مسودة!$C$184:$C$213)=SMALL(IF((ROW(مسودة!$C$184:$C$213)*(مسودة!$C$184:$C$213=$C$210)),ROW(مسودة!$C$184:$C$213)),ROW()-ROW(AG210)+1)),مسودة!AG184:'مسودة'!AG$213)),0))</f>
        <v/>
      </c>
      <c r="AH210" s="32" t="str">
        <f t="array" ref="AH210">IF($C$210="","",IFERROR(MAX(IF((ROW(مسودة!$C$184:$C$213)=SMALL(IF((ROW(مسودة!$C$184:$C$213)*(مسودة!$C$184:$C$213=$C$210)),ROW(مسودة!$C$184:$C$213)),ROW()-ROW(AH210)+1)),مسودة!AH184:'مسودة'!AH$213)),0))</f>
        <v/>
      </c>
      <c r="AI210" s="32" t="str">
        <f t="array" ref="AI210">IF($C$210="","",IFERROR(MAX(IF((ROW(مسودة!$C$184:$C$213)=SMALL(IF((ROW(مسودة!$C$184:$C$213)*(مسودة!$C$184:$C$213=$C$210)),ROW(مسودة!$C$184:$C$213)),ROW()-ROW(AI210)+1)),مسودة!AI184:'مسودة'!AI$213)),0))</f>
        <v/>
      </c>
      <c r="AJ210" s="32" t="str">
        <f t="array" ref="AJ210">IF($C$210="","",IFERROR(MAX(IF((ROW(مسودة!$C$184:$C$213)=SMALL(IF((ROW(مسودة!$C$184:$C$213)*(مسودة!$C$184:$C$213=$C$210)),ROW(مسودة!$C$184:$C$213)),ROW()-ROW(AJ210)+1)),مسودة!AJ184:'مسودة'!AJ$213)),0))</f>
        <v/>
      </c>
      <c r="AK210" s="32" t="str">
        <f t="array" ref="AK210">IF($C$210="","",IFERROR(MAX(IF((ROW(مسودة!$C$184:$C$213)=SMALL(IF((ROW(مسودة!$C$184:$C$213)*(مسودة!$C$184:$C$213=$C$210)),ROW(مسودة!$C$184:$C$213)),ROW()-ROW(AK210)+1)),مسودة!AK184:'مسودة'!AK$213)),0))</f>
        <v/>
      </c>
      <c r="AL210" s="32" t="str">
        <f t="array" ref="AL210">IF($C$210="","",IFERROR(MAX(IF((ROW(مسودة!$C$184:$C$213)=SMALL(IF((ROW(مسودة!$C$184:$C$213)*(مسودة!$C$184:$C$213=$C$210)),ROW(مسودة!$C$184:$C$213)),ROW()-ROW(AL210)+1)),مسودة!AL184:'مسودة'!AL$213)),0))</f>
        <v/>
      </c>
      <c r="AM210" s="32" t="str">
        <f t="array" ref="AM210">IF($C$210="","",IFERROR(MAX(IF((ROW(مسودة!$C$184:$C$213)=SMALL(IF((ROW(مسودة!$C$184:$C$213)*(مسودة!$C$184:$C$213=$C$210)),ROW(مسودة!$C$184:$C$213)),ROW()-ROW(AM210)+1)),مسودة!AM184:'مسودة'!AM$213)),0))</f>
        <v/>
      </c>
      <c r="AN210" s="46"/>
      <c r="AO210" s="46"/>
      <c r="AP210" s="47"/>
      <c r="AQ210" s="41"/>
      <c r="AR210" s="41"/>
      <c r="AS210" s="41"/>
      <c r="AT210" s="41"/>
      <c r="AU210" s="95" t="str">
        <f>IFERROR(LOOKUP(2,1/((مسودة!$C$184:$C$213=C210)*(مسودة!$F$184:$F$213=F210)),مسودة!$AV$184:$AV$213),"")</f>
        <v/>
      </c>
    </row>
    <row r="211" spans="2:47" ht="28.5" customHeight="1" thickBot="1">
      <c r="B211" s="40"/>
      <c r="C211" s="91"/>
      <c r="D211" s="43"/>
      <c r="E211" s="43"/>
      <c r="F211" s="11" t="s">
        <v>31</v>
      </c>
      <c r="G211" s="32" t="str">
        <f t="array" ref="G211">IF($C$210="","",IFERROR(MAX(IF((ROW(مسودة!$C$184:$C$213)=SMALL(IF((ROW(مسودة!$C$184:$C$213)*(مسودة!$C$184:$C$213=$C$210)),ROW(مسودة!$C$184:$C$213)),ROW()-ROW(G211)+1)),مسودة!G185:'مسودة'!G$213)),0))</f>
        <v/>
      </c>
      <c r="H211" s="32" t="str">
        <f t="array" ref="H211">IF($C$210="","",IFERROR(MAX(IF((ROW(مسودة!$C$184:$C$213)=SMALL(IF((ROW(مسودة!$C$184:$C$213)*(مسودة!$C$184:$C$213=$C$210)),ROW(مسودة!$C$184:$C$213)),ROW()-ROW(H211)+1)),مسودة!H185:'مسودة'!H$213)),0))</f>
        <v/>
      </c>
      <c r="I211" s="32" t="str">
        <f t="array" ref="I211">IF($C$210="","",IFERROR(MAX(IF((ROW(مسودة!$C$184:$C$213)=SMALL(IF((ROW(مسودة!$C$184:$C$213)*(مسودة!$C$184:$C$213=$C$210)),ROW(مسودة!$C$184:$C$213)),ROW()-ROW(I211)+1)),مسودة!I185:'مسودة'!I$213)),0))</f>
        <v/>
      </c>
      <c r="J211" s="32" t="str">
        <f t="array" ref="J211">IF($C$210="","",IFERROR(MAX(IF((ROW(مسودة!$C$184:$C$213)=SMALL(IF((ROW(مسودة!$C$184:$C$213)*(مسودة!$C$184:$C$213=$C$210)),ROW(مسودة!$C$184:$C$213)),ROW()-ROW(J211)+1)),مسودة!J185:'مسودة'!J$213)),0))</f>
        <v/>
      </c>
      <c r="K211" s="32" t="str">
        <f t="array" ref="K211">IF($C$210="","",IFERROR(MAX(IF((ROW(مسودة!$C$184:$C$213)=SMALL(IF((ROW(مسودة!$C$184:$C$213)*(مسودة!$C$184:$C$213=$C$210)),ROW(مسودة!$C$184:$C$213)),ROW()-ROW(K211)+1)),مسودة!K185:'مسودة'!K$213)),0))</f>
        <v/>
      </c>
      <c r="L211" s="32" t="str">
        <f t="array" ref="L211">IF($C$210="","",IFERROR(MAX(IF((ROW(مسودة!$C$184:$C$213)=SMALL(IF((ROW(مسودة!$C$184:$C$213)*(مسودة!$C$184:$C$213=$C$210)),ROW(مسودة!$C$184:$C$213)),ROW()-ROW(L211)+1)),مسودة!L185:'مسودة'!L$213)),0))</f>
        <v/>
      </c>
      <c r="M211" s="32" t="str">
        <f t="array" ref="M211">IF($C$210="","",IFERROR(MAX(IF((ROW(مسودة!$C$184:$C$213)=SMALL(IF((ROW(مسودة!$C$184:$C$213)*(مسودة!$C$184:$C$213=$C$210)),ROW(مسودة!$C$184:$C$213)),ROW()-ROW(M211)+1)),مسودة!M185:'مسودة'!M$213)),0))</f>
        <v/>
      </c>
      <c r="N211" s="32" t="str">
        <f t="array" ref="N211">IF($C$210="","",IFERROR(MAX(IF((ROW(مسودة!$C$184:$C$213)=SMALL(IF((ROW(مسودة!$C$184:$C$213)*(مسودة!$C$184:$C$213=$C$210)),ROW(مسودة!$C$184:$C$213)),ROW()-ROW(N211)+1)),مسودة!N185:'مسودة'!N$213)),0))</f>
        <v/>
      </c>
      <c r="O211" s="32" t="str">
        <f t="array" ref="O211">IF($C$210="","",IFERROR(MAX(IF((ROW(مسودة!$C$184:$C$213)=SMALL(IF((ROW(مسودة!$C$184:$C$213)*(مسودة!$C$184:$C$213=$C$210)),ROW(مسودة!$C$184:$C$213)),ROW()-ROW(O211)+1)),مسودة!O185:'مسودة'!O$213)),0))</f>
        <v/>
      </c>
      <c r="P211" s="32" t="str">
        <f t="array" ref="P211">IF($C$210="","",IFERROR(MAX(IF((ROW(مسودة!$C$184:$C$213)=SMALL(IF((ROW(مسودة!$C$184:$C$213)*(مسودة!$C$184:$C$213=$C$210)),ROW(مسودة!$C$184:$C$213)),ROW()-ROW(P211)+1)),مسودة!P185:'مسودة'!P$213)),0))</f>
        <v/>
      </c>
      <c r="Q211" s="32" t="str">
        <f t="array" ref="Q211">IF($C$210="","",IFERROR(MAX(IF((ROW(مسودة!$C$184:$C$213)=SMALL(IF((ROW(مسودة!$C$184:$C$213)*(مسودة!$C$184:$C$213=$C$210)),ROW(مسودة!$C$184:$C$213)),ROW()-ROW(Q211)+1)),مسودة!Q185:'مسودة'!Q$213)),0))</f>
        <v/>
      </c>
      <c r="R211" s="32" t="str">
        <f t="array" ref="R211">IF($C$210="","",IFERROR(MAX(IF((ROW(مسودة!$C$184:$C$213)=SMALL(IF((ROW(مسودة!$C$184:$C$213)*(مسودة!$C$184:$C$213=$C$210)),ROW(مسودة!$C$184:$C$213)),ROW()-ROW(R211)+1)),مسودة!R185:'مسودة'!R$213)),0))</f>
        <v/>
      </c>
      <c r="S211" s="32" t="str">
        <f t="array" ref="S211">IF($C$210="","",IFERROR(MAX(IF((ROW(مسودة!$C$184:$C$213)=SMALL(IF((ROW(مسودة!$C$184:$C$213)*(مسودة!$C$184:$C$213=$C$210)),ROW(مسودة!$C$184:$C$213)),ROW()-ROW(S211)+1)),مسودة!S185:'مسودة'!S$213)),0))</f>
        <v/>
      </c>
      <c r="T211" s="32" t="str">
        <f t="array" ref="T211">IF($C$210="","",IFERROR(MAX(IF((ROW(مسودة!$C$184:$C$213)=SMALL(IF((ROW(مسودة!$C$184:$C$213)*(مسودة!$C$184:$C$213=$C$210)),ROW(مسودة!$C$184:$C$213)),ROW()-ROW(T211)+1)),مسودة!T185:'مسودة'!T$213)),0))</f>
        <v/>
      </c>
      <c r="U211" s="32" t="str">
        <f t="array" ref="U211">IF($C$210="","",IFERROR(MAX(IF((ROW(مسودة!$C$184:$C$213)=SMALL(IF((ROW(مسودة!$C$184:$C$213)*(مسودة!$C$184:$C$213=$C$210)),ROW(مسودة!$C$184:$C$213)),ROW()-ROW(U211)+1)),مسودة!U185:'مسودة'!U$213)),0))</f>
        <v/>
      </c>
      <c r="V211" s="32" t="str">
        <f t="array" ref="V211">IF($C$210="","",IFERROR(MAX(IF((ROW(مسودة!$C$184:$C$213)=SMALL(IF((ROW(مسودة!$C$184:$C$213)*(مسودة!$C$184:$C$213=$C$210)),ROW(مسودة!$C$184:$C$213)),ROW()-ROW(V211)+1)),مسودة!V185:'مسودة'!V$213)),0))</f>
        <v/>
      </c>
      <c r="W211" s="32" t="str">
        <f t="array" ref="W211">IF($C$210="","",IFERROR(MAX(IF((ROW(مسودة!$C$184:$C$213)=SMALL(IF((ROW(مسودة!$C$184:$C$213)*(مسودة!$C$184:$C$213=$C$210)),ROW(مسودة!$C$184:$C$213)),ROW()-ROW(W211)+1)),مسودة!W185:'مسودة'!W$213)),0))</f>
        <v/>
      </c>
      <c r="X211" s="32" t="str">
        <f t="array" ref="X211">IF($C$210="","",IFERROR(MAX(IF((ROW(مسودة!$C$184:$C$213)=SMALL(IF((ROW(مسودة!$C$184:$C$213)*(مسودة!$C$184:$C$213=$C$210)),ROW(مسودة!$C$184:$C$213)),ROW()-ROW(X211)+1)),مسودة!X185:'مسودة'!X$213)),0))</f>
        <v/>
      </c>
      <c r="Y211" s="32" t="str">
        <f t="array" ref="Y211">IF($C$210="","",IFERROR(MAX(IF((ROW(مسودة!$C$184:$C$213)=SMALL(IF((ROW(مسودة!$C$184:$C$213)*(مسودة!$C$184:$C$213=$C$210)),ROW(مسودة!$C$184:$C$213)),ROW()-ROW(Y211)+1)),مسودة!Y185:'مسودة'!Y$213)),0))</f>
        <v/>
      </c>
      <c r="Z211" s="32" t="str">
        <f t="array" ref="Z211">IF($C$210="","",IFERROR(MAX(IF((ROW(مسودة!$C$184:$C$213)=SMALL(IF((ROW(مسودة!$C$184:$C$213)*(مسودة!$C$184:$C$213=$C$210)),ROW(مسودة!$C$184:$C$213)),ROW()-ROW(Z211)+1)),مسودة!Z185:'مسودة'!Z$213)),0))</f>
        <v/>
      </c>
      <c r="AA211" s="32" t="str">
        <f t="array" ref="AA211">IF($C$210="","",IFERROR(MAX(IF((ROW(مسودة!$C$184:$C$213)=SMALL(IF((ROW(مسودة!$C$184:$C$213)*(مسودة!$C$184:$C$213=$C$210)),ROW(مسودة!$C$184:$C$213)),ROW()-ROW(AA211)+1)),مسودة!AA185:'مسودة'!AA$213)),0))</f>
        <v/>
      </c>
      <c r="AB211" s="32" t="str">
        <f t="array" ref="AB211">IF($C$210="","",IFERROR(MAX(IF((ROW(مسودة!$C$184:$C$213)=SMALL(IF((ROW(مسودة!$C$184:$C$213)*(مسودة!$C$184:$C$213=$C$210)),ROW(مسودة!$C$184:$C$213)),ROW()-ROW(AB211)+1)),مسودة!AB185:'مسودة'!AB$213)),0))</f>
        <v/>
      </c>
      <c r="AC211" s="32" t="str">
        <f t="array" ref="AC211">IF($C$210="","",IFERROR(MAX(IF((ROW(مسودة!$C$184:$C$213)=SMALL(IF((ROW(مسودة!$C$184:$C$213)*(مسودة!$C$184:$C$213=$C$210)),ROW(مسودة!$C$184:$C$213)),ROW()-ROW(AC211)+1)),مسودة!AC185:'مسودة'!AC$213)),0))</f>
        <v/>
      </c>
      <c r="AD211" s="32" t="str">
        <f t="array" ref="AD211">IF($C$210="","",IFERROR(MAX(IF((ROW(مسودة!$C$184:$C$213)=SMALL(IF((ROW(مسودة!$C$184:$C$213)*(مسودة!$C$184:$C$213=$C$210)),ROW(مسودة!$C$184:$C$213)),ROW()-ROW(AD211)+1)),مسودة!AD185:'مسودة'!AD$213)),0))</f>
        <v/>
      </c>
      <c r="AE211" s="32" t="str">
        <f t="array" ref="AE211">IF($C$210="","",IFERROR(MAX(IF((ROW(مسودة!$C$184:$C$213)=SMALL(IF((ROW(مسودة!$C$184:$C$213)*(مسودة!$C$184:$C$213=$C$210)),ROW(مسودة!$C$184:$C$213)),ROW()-ROW(AE211)+1)),مسودة!AE185:'مسودة'!AE$213)),0))</f>
        <v/>
      </c>
      <c r="AF211" s="32" t="str">
        <f t="array" ref="AF211">IF($C$210="","",IFERROR(MAX(IF((ROW(مسودة!$C$184:$C$213)=SMALL(IF((ROW(مسودة!$C$184:$C$213)*(مسودة!$C$184:$C$213=$C$210)),ROW(مسودة!$C$184:$C$213)),ROW()-ROW(AF211)+1)),مسودة!AF185:'مسودة'!AF$213)),0))</f>
        <v/>
      </c>
      <c r="AG211" s="32" t="str">
        <f t="array" ref="AG211">IF($C$210="","",IFERROR(MAX(IF((ROW(مسودة!$C$184:$C$213)=SMALL(IF((ROW(مسودة!$C$184:$C$213)*(مسودة!$C$184:$C$213=$C$210)),ROW(مسودة!$C$184:$C$213)),ROW()-ROW(AG211)+1)),مسودة!AG185:'مسودة'!AG$213)),0))</f>
        <v/>
      </c>
      <c r="AH211" s="32" t="str">
        <f t="array" ref="AH211">IF($C$210="","",IFERROR(MAX(IF((ROW(مسودة!$C$184:$C$213)=SMALL(IF((ROW(مسودة!$C$184:$C$213)*(مسودة!$C$184:$C$213=$C$210)),ROW(مسودة!$C$184:$C$213)),ROW()-ROW(AH211)+1)),مسودة!AH185:'مسودة'!AH$213)),0))</f>
        <v/>
      </c>
      <c r="AI211" s="32" t="str">
        <f t="array" ref="AI211">IF($C$210="","",IFERROR(MAX(IF((ROW(مسودة!$C$184:$C$213)=SMALL(IF((ROW(مسودة!$C$184:$C$213)*(مسودة!$C$184:$C$213=$C$210)),ROW(مسودة!$C$184:$C$213)),ROW()-ROW(AI211)+1)),مسودة!AI185:'مسودة'!AI$213)),0))</f>
        <v/>
      </c>
      <c r="AJ211" s="32" t="str">
        <f t="array" ref="AJ211">IF($C$210="","",IFERROR(MAX(IF((ROW(مسودة!$C$184:$C$213)=SMALL(IF((ROW(مسودة!$C$184:$C$213)*(مسودة!$C$184:$C$213=$C$210)),ROW(مسودة!$C$184:$C$213)),ROW()-ROW(AJ211)+1)),مسودة!AJ185:'مسودة'!AJ$213)),0))</f>
        <v/>
      </c>
      <c r="AK211" s="32" t="str">
        <f t="array" ref="AK211">IF($C$210="","",IFERROR(MAX(IF((ROW(مسودة!$C$184:$C$213)=SMALL(IF((ROW(مسودة!$C$184:$C$213)*(مسودة!$C$184:$C$213=$C$210)),ROW(مسودة!$C$184:$C$213)),ROW()-ROW(AK211)+1)),مسودة!AK185:'مسودة'!AK$213)),0))</f>
        <v/>
      </c>
      <c r="AL211" s="32" t="str">
        <f t="array" ref="AL211">IF($C$210="","",IFERROR(MAX(IF((ROW(مسودة!$C$184:$C$213)=SMALL(IF((ROW(مسودة!$C$184:$C$213)*(مسودة!$C$184:$C$213=$C$210)),ROW(مسودة!$C$184:$C$213)),ROW()-ROW(AL211)+1)),مسودة!AL185:'مسودة'!AL$213)),0))</f>
        <v/>
      </c>
      <c r="AM211" s="32" t="str">
        <f t="array" ref="AM211">IF($C$210="","",IFERROR(MAX(IF((ROW(مسودة!$C$184:$C$213)=SMALL(IF((ROW(مسودة!$C$184:$C$213)*(مسودة!$C$184:$C$213=$C$210)),ROW(مسودة!$C$184:$C$213)),ROW()-ROW(AM211)+1)),مسودة!AM185:'مسودة'!AM$213)),0))</f>
        <v/>
      </c>
      <c r="AN211" s="46"/>
      <c r="AO211" s="46"/>
      <c r="AP211" s="48"/>
      <c r="AQ211" s="41"/>
      <c r="AR211" s="41"/>
      <c r="AS211" s="41"/>
      <c r="AT211" s="41"/>
      <c r="AU211" s="96"/>
    </row>
    <row r="212" spans="2:47" ht="36" customHeight="1" thickBot="1">
      <c r="B212" s="40"/>
      <c r="C212" s="85"/>
      <c r="D212" s="43"/>
      <c r="E212" s="43"/>
      <c r="F212" s="14" t="s">
        <v>32</v>
      </c>
      <c r="G212" s="32" t="str">
        <f t="array" ref="G212">IF($C$210="","",IFERROR(MAX(IF((ROW(مسودة!$C$184:$C$213)=SMALL(IF((ROW(مسودة!$C$184:$C$213)*(مسودة!$C$184:$C$213=$C$210)),ROW(مسودة!$C$184:$C$213)),ROW()-ROW(G212)+1)),مسودة!G186:'مسودة'!G$213)),0))</f>
        <v/>
      </c>
      <c r="H212" s="32" t="str">
        <f t="array" ref="H212">IF($C$210="","",IFERROR(MAX(IF((ROW(مسودة!$C$184:$C$213)=SMALL(IF((ROW(مسودة!$C$184:$C$213)*(مسودة!$C$184:$C$213=$C$210)),ROW(مسودة!$C$184:$C$213)),ROW()-ROW(H212)+1)),مسودة!H186:'مسودة'!H$213)),0))</f>
        <v/>
      </c>
      <c r="I212" s="32" t="str">
        <f t="array" ref="I212">IF($C$210="","",IFERROR(MAX(IF((ROW(مسودة!$C$184:$C$213)=SMALL(IF((ROW(مسودة!$C$184:$C$213)*(مسودة!$C$184:$C$213=$C$210)),ROW(مسودة!$C$184:$C$213)),ROW()-ROW(I212)+1)),مسودة!I186:'مسودة'!I$213)),0))</f>
        <v/>
      </c>
      <c r="J212" s="32" t="str">
        <f t="array" ref="J212">IF($C$210="","",IFERROR(MAX(IF((ROW(مسودة!$C$184:$C$213)=SMALL(IF((ROW(مسودة!$C$184:$C$213)*(مسودة!$C$184:$C$213=$C$210)),ROW(مسودة!$C$184:$C$213)),ROW()-ROW(J212)+1)),مسودة!J186:'مسودة'!J$213)),0))</f>
        <v/>
      </c>
      <c r="K212" s="32" t="str">
        <f t="array" ref="K212">IF($C$210="","",IFERROR(MAX(IF((ROW(مسودة!$C$184:$C$213)=SMALL(IF((ROW(مسودة!$C$184:$C$213)*(مسودة!$C$184:$C$213=$C$210)),ROW(مسودة!$C$184:$C$213)),ROW()-ROW(K212)+1)),مسودة!K186:'مسودة'!K$213)),0))</f>
        <v/>
      </c>
      <c r="L212" s="32" t="str">
        <f t="array" ref="L212">IF($C$210="","",IFERROR(MAX(IF((ROW(مسودة!$C$184:$C$213)=SMALL(IF((ROW(مسودة!$C$184:$C$213)*(مسودة!$C$184:$C$213=$C$210)),ROW(مسودة!$C$184:$C$213)),ROW()-ROW(L212)+1)),مسودة!L186:'مسودة'!L$213)),0))</f>
        <v/>
      </c>
      <c r="M212" s="32" t="str">
        <f t="array" ref="M212">IF($C$210="","",IFERROR(MAX(IF((ROW(مسودة!$C$184:$C$213)=SMALL(IF((ROW(مسودة!$C$184:$C$213)*(مسودة!$C$184:$C$213=$C$210)),ROW(مسودة!$C$184:$C$213)),ROW()-ROW(M212)+1)),مسودة!M186:'مسودة'!M$213)),0))</f>
        <v/>
      </c>
      <c r="N212" s="32" t="str">
        <f t="array" ref="N212">IF($C$210="","",IFERROR(MAX(IF((ROW(مسودة!$C$184:$C$213)=SMALL(IF((ROW(مسودة!$C$184:$C$213)*(مسودة!$C$184:$C$213=$C$210)),ROW(مسودة!$C$184:$C$213)),ROW()-ROW(N212)+1)),مسودة!N186:'مسودة'!N$213)),0))</f>
        <v/>
      </c>
      <c r="O212" s="32" t="str">
        <f t="array" ref="O212">IF($C$210="","",IFERROR(MAX(IF((ROW(مسودة!$C$184:$C$213)=SMALL(IF((ROW(مسودة!$C$184:$C$213)*(مسودة!$C$184:$C$213=$C$210)),ROW(مسودة!$C$184:$C$213)),ROW()-ROW(O212)+1)),مسودة!O186:'مسودة'!O$213)),0))</f>
        <v/>
      </c>
      <c r="P212" s="32" t="str">
        <f t="array" ref="P212">IF($C$210="","",IFERROR(MAX(IF((ROW(مسودة!$C$184:$C$213)=SMALL(IF((ROW(مسودة!$C$184:$C$213)*(مسودة!$C$184:$C$213=$C$210)),ROW(مسودة!$C$184:$C$213)),ROW()-ROW(P212)+1)),مسودة!P186:'مسودة'!P$213)),0))</f>
        <v/>
      </c>
      <c r="Q212" s="32" t="str">
        <f t="array" ref="Q212">IF($C$210="","",IFERROR(MAX(IF((ROW(مسودة!$C$184:$C$213)=SMALL(IF((ROW(مسودة!$C$184:$C$213)*(مسودة!$C$184:$C$213=$C$210)),ROW(مسودة!$C$184:$C$213)),ROW()-ROW(Q212)+1)),مسودة!Q186:'مسودة'!Q$213)),0))</f>
        <v/>
      </c>
      <c r="R212" s="32" t="str">
        <f t="array" ref="R212">IF($C$210="","",IFERROR(MAX(IF((ROW(مسودة!$C$184:$C$213)=SMALL(IF((ROW(مسودة!$C$184:$C$213)*(مسودة!$C$184:$C$213=$C$210)),ROW(مسودة!$C$184:$C$213)),ROW()-ROW(R212)+1)),مسودة!R186:'مسودة'!R$213)),0))</f>
        <v/>
      </c>
      <c r="S212" s="32" t="str">
        <f t="array" ref="S212">IF($C$210="","",IFERROR(MAX(IF((ROW(مسودة!$C$184:$C$213)=SMALL(IF((ROW(مسودة!$C$184:$C$213)*(مسودة!$C$184:$C$213=$C$210)),ROW(مسودة!$C$184:$C$213)),ROW()-ROW(S212)+1)),مسودة!S186:'مسودة'!S$213)),0))</f>
        <v/>
      </c>
      <c r="T212" s="32" t="str">
        <f t="array" ref="T212">IF($C$210="","",IFERROR(MAX(IF((ROW(مسودة!$C$184:$C$213)=SMALL(IF((ROW(مسودة!$C$184:$C$213)*(مسودة!$C$184:$C$213=$C$210)),ROW(مسودة!$C$184:$C$213)),ROW()-ROW(T212)+1)),مسودة!T186:'مسودة'!T$213)),0))</f>
        <v/>
      </c>
      <c r="U212" s="32" t="str">
        <f t="array" ref="U212">IF($C$210="","",IFERROR(MAX(IF((ROW(مسودة!$C$184:$C$213)=SMALL(IF((ROW(مسودة!$C$184:$C$213)*(مسودة!$C$184:$C$213=$C$210)),ROW(مسودة!$C$184:$C$213)),ROW()-ROW(U212)+1)),مسودة!U186:'مسودة'!U$213)),0))</f>
        <v/>
      </c>
      <c r="V212" s="32" t="str">
        <f t="array" ref="V212">IF($C$210="","",IFERROR(MAX(IF((ROW(مسودة!$C$184:$C$213)=SMALL(IF((ROW(مسودة!$C$184:$C$213)*(مسودة!$C$184:$C$213=$C$210)),ROW(مسودة!$C$184:$C$213)),ROW()-ROW(V212)+1)),مسودة!V186:'مسودة'!V$213)),0))</f>
        <v/>
      </c>
      <c r="W212" s="32" t="str">
        <f t="array" ref="W212">IF($C$210="","",IFERROR(MAX(IF((ROW(مسودة!$C$184:$C$213)=SMALL(IF((ROW(مسودة!$C$184:$C$213)*(مسودة!$C$184:$C$213=$C$210)),ROW(مسودة!$C$184:$C$213)),ROW()-ROW(W212)+1)),مسودة!W186:'مسودة'!W$213)),0))</f>
        <v/>
      </c>
      <c r="X212" s="32" t="str">
        <f t="array" ref="X212">IF($C$210="","",IFERROR(MAX(IF((ROW(مسودة!$C$184:$C$213)=SMALL(IF((ROW(مسودة!$C$184:$C$213)*(مسودة!$C$184:$C$213=$C$210)),ROW(مسودة!$C$184:$C$213)),ROW()-ROW(X212)+1)),مسودة!X186:'مسودة'!X$213)),0))</f>
        <v/>
      </c>
      <c r="Y212" s="32" t="str">
        <f t="array" ref="Y212">IF($C$210="","",IFERROR(MAX(IF((ROW(مسودة!$C$184:$C$213)=SMALL(IF((ROW(مسودة!$C$184:$C$213)*(مسودة!$C$184:$C$213=$C$210)),ROW(مسودة!$C$184:$C$213)),ROW()-ROW(Y212)+1)),مسودة!Y186:'مسودة'!Y$213)),0))</f>
        <v/>
      </c>
      <c r="Z212" s="32" t="str">
        <f t="array" ref="Z212">IF($C$210="","",IFERROR(MAX(IF((ROW(مسودة!$C$184:$C$213)=SMALL(IF((ROW(مسودة!$C$184:$C$213)*(مسودة!$C$184:$C$213=$C$210)),ROW(مسودة!$C$184:$C$213)),ROW()-ROW(Z212)+1)),مسودة!Z186:'مسودة'!Z$213)),0))</f>
        <v/>
      </c>
      <c r="AA212" s="32" t="str">
        <f t="array" ref="AA212">IF($C$210="","",IFERROR(MAX(IF((ROW(مسودة!$C$184:$C$213)=SMALL(IF((ROW(مسودة!$C$184:$C$213)*(مسودة!$C$184:$C$213=$C$210)),ROW(مسودة!$C$184:$C$213)),ROW()-ROW(AA212)+1)),مسودة!AA186:'مسودة'!AA$213)),0))</f>
        <v/>
      </c>
      <c r="AB212" s="32" t="str">
        <f t="array" ref="AB212">IF($C$210="","",IFERROR(MAX(IF((ROW(مسودة!$C$184:$C$213)=SMALL(IF((ROW(مسودة!$C$184:$C$213)*(مسودة!$C$184:$C$213=$C$210)),ROW(مسودة!$C$184:$C$213)),ROW()-ROW(AB212)+1)),مسودة!AB186:'مسودة'!AB$213)),0))</f>
        <v/>
      </c>
      <c r="AC212" s="32" t="str">
        <f t="array" ref="AC212">IF($C$210="","",IFERROR(MAX(IF((ROW(مسودة!$C$184:$C$213)=SMALL(IF((ROW(مسودة!$C$184:$C$213)*(مسودة!$C$184:$C$213=$C$210)),ROW(مسودة!$C$184:$C$213)),ROW()-ROW(AC212)+1)),مسودة!AC186:'مسودة'!AC$213)),0))</f>
        <v/>
      </c>
      <c r="AD212" s="32" t="str">
        <f t="array" ref="AD212">IF($C$210="","",IFERROR(MAX(IF((ROW(مسودة!$C$184:$C$213)=SMALL(IF((ROW(مسودة!$C$184:$C$213)*(مسودة!$C$184:$C$213=$C$210)),ROW(مسودة!$C$184:$C$213)),ROW()-ROW(AD212)+1)),مسودة!AD186:'مسودة'!AD$213)),0))</f>
        <v/>
      </c>
      <c r="AE212" s="32" t="str">
        <f t="array" ref="AE212">IF($C$210="","",IFERROR(MAX(IF((ROW(مسودة!$C$184:$C$213)=SMALL(IF((ROW(مسودة!$C$184:$C$213)*(مسودة!$C$184:$C$213=$C$210)),ROW(مسودة!$C$184:$C$213)),ROW()-ROW(AE212)+1)),مسودة!AE186:'مسودة'!AE$213)),0))</f>
        <v/>
      </c>
      <c r="AF212" s="32" t="str">
        <f t="array" ref="AF212">IF($C$210="","",IFERROR(MAX(IF((ROW(مسودة!$C$184:$C$213)=SMALL(IF((ROW(مسودة!$C$184:$C$213)*(مسودة!$C$184:$C$213=$C$210)),ROW(مسودة!$C$184:$C$213)),ROW()-ROW(AF212)+1)),مسودة!AF186:'مسودة'!AF$213)),0))</f>
        <v/>
      </c>
      <c r="AG212" s="32" t="str">
        <f t="array" ref="AG212">IF($C$210="","",IFERROR(MAX(IF((ROW(مسودة!$C$184:$C$213)=SMALL(IF((ROW(مسودة!$C$184:$C$213)*(مسودة!$C$184:$C$213=$C$210)),ROW(مسودة!$C$184:$C$213)),ROW()-ROW(AG212)+1)),مسودة!AG186:'مسودة'!AG$213)),0))</f>
        <v/>
      </c>
      <c r="AH212" s="32" t="str">
        <f t="array" ref="AH212">IF($C$210="","",IFERROR(MAX(IF((ROW(مسودة!$C$184:$C$213)=SMALL(IF((ROW(مسودة!$C$184:$C$213)*(مسودة!$C$184:$C$213=$C$210)),ROW(مسودة!$C$184:$C$213)),ROW()-ROW(AH212)+1)),مسودة!AH186:'مسودة'!AH$213)),0))</f>
        <v/>
      </c>
      <c r="AI212" s="32" t="str">
        <f t="array" ref="AI212">IF($C$210="","",IFERROR(MAX(IF((ROW(مسودة!$C$184:$C$213)=SMALL(IF((ROW(مسودة!$C$184:$C$213)*(مسودة!$C$184:$C$213=$C$210)),ROW(مسودة!$C$184:$C$213)),ROW()-ROW(AI212)+1)),مسودة!AI186:'مسودة'!AI$213)),0))</f>
        <v/>
      </c>
      <c r="AJ212" s="32" t="str">
        <f t="array" ref="AJ212">IF($C$210="","",IFERROR(MAX(IF((ROW(مسودة!$C$184:$C$213)=SMALL(IF((ROW(مسودة!$C$184:$C$213)*(مسودة!$C$184:$C$213=$C$210)),ROW(مسودة!$C$184:$C$213)),ROW()-ROW(AJ212)+1)),مسودة!AJ186:'مسودة'!AJ$213)),0))</f>
        <v/>
      </c>
      <c r="AK212" s="32" t="str">
        <f t="array" ref="AK212">IF($C$210="","",IFERROR(MAX(IF((ROW(مسودة!$C$184:$C$213)=SMALL(IF((ROW(مسودة!$C$184:$C$213)*(مسودة!$C$184:$C$213=$C$210)),ROW(مسودة!$C$184:$C$213)),ROW()-ROW(AK212)+1)),مسودة!AK186:'مسودة'!AK$213)),0))</f>
        <v/>
      </c>
      <c r="AL212" s="32" t="str">
        <f t="array" ref="AL212">IF($C$210="","",IFERROR(MAX(IF((ROW(مسودة!$C$184:$C$213)=SMALL(IF((ROW(مسودة!$C$184:$C$213)*(مسودة!$C$184:$C$213=$C$210)),ROW(مسودة!$C$184:$C$213)),ROW()-ROW(AL212)+1)),مسودة!AL186:'مسودة'!AL$213)),0))</f>
        <v/>
      </c>
      <c r="AM212" s="32" t="str">
        <f t="array" ref="AM212">IF($C$210="","",IFERROR(MAX(IF((ROW(مسودة!$C$184:$C$213)=SMALL(IF((ROW(مسودة!$C$184:$C$213)*(مسودة!$C$184:$C$213=$C$210)),ROW(مسودة!$C$184:$C$213)),ROW()-ROW(AM212)+1)),مسودة!AM186:'مسودة'!AM$213)),0))</f>
        <v/>
      </c>
      <c r="AN212" s="32" t="str">
        <f t="array" ref="AN212">IF($C$210="","",IFERROR(MAX(IF((ROW(مسودة!$C$184:$C$213)=SMALL(IF((ROW(مسودة!$C$184:$C$213)*(مسودة!$C$184:$C$213=$C$210)),ROW(مسودة!$C$184:$C$213)),ROW()-ROW(AN212)+1)),مسودة!AN186:AN$213)),0))</f>
        <v/>
      </c>
      <c r="AO212" s="32" t="str">
        <f t="array" ref="AO212">IF($C$210="","",IFERROR(MAX(IF((ROW(مسودة!$C$184:$C$213)=SMALL(IF((ROW(مسودة!$C$184:$C$213)*(مسودة!$C$184:$C$213=$C$210)),ROW(مسودة!$C$184:$C$213)),ROW()-ROW(AO212)+1)),مسودة!AO186:AO$213)),0))</f>
        <v/>
      </c>
      <c r="AP212" s="32" t="str">
        <f>IF(AO212&lt;50,"   ",IF(AO212&lt;65,"مقبول",IF(AO212&lt;75,"جيد",IF(AO212&lt;85,"جيدجداً",IF(AO212&lt;=100,"ممتاز","")))))</f>
        <v/>
      </c>
      <c r="AQ212" s="41"/>
      <c r="AR212" s="41"/>
      <c r="AS212" s="41"/>
      <c r="AT212" s="41"/>
      <c r="AU212" s="97"/>
    </row>
    <row r="213" spans="2:47" ht="28.5" customHeight="1" thickBot="1">
      <c r="B213" s="40">
        <f t="shared" ref="B213" si="30">B210+1</f>
        <v>49</v>
      </c>
      <c r="C213" s="90" t="str">
        <f t="array" ref="C213">IF(ISERROR(INDEX(مسودة!$C$184:$AV$213,SMALL(IF((مسودة!$AU$184:$AU$213="راسب"),ROW(مسودة!$C$184:$AV$213)-MIN(ROW(مسودة!$C$184:$AV$213))+1,""),ROW(A9)),COLUMN(A9))),"",INDEX(مسودة!$C$184:$AV$213,SMALL(IF((مسودة!$AU$184:$AU$213="راسب"),ROW(مسودة!$C$184:$AV$213)-MIN(ROW(مسودة!$C$184:$AV$213))+1,""),ROW(A9)),COLUMN(A9)))</f>
        <v/>
      </c>
      <c r="D213" s="87" t="str">
        <f>IF(C213&lt;&gt;"",VLOOKUP(C213,مسودة!$C$184:$D$213,2,0),"")</f>
        <v/>
      </c>
      <c r="E213" s="87" t="str">
        <f>IF(C213&lt;&gt;"",VLOOKUP(C213,مسودة!$C$184:$E$213,3,0),"")</f>
        <v/>
      </c>
      <c r="F213" s="11" t="s">
        <v>30</v>
      </c>
      <c r="G213" s="32" t="str">
        <f t="array" ref="G213">IF($C$213="","",IFERROR(MAX(IF((ROW(مسودة!$C$184:$C$213)=SMALL(IF((ROW(مسودة!$C$184:$C$213)*(مسودة!$C$184:$C$213=$C$213)),ROW(مسودة!$C$184:$C$213)),ROW()-ROW(G213)+1)),مسودة!G184:'مسودة'!G$213)),0))</f>
        <v/>
      </c>
      <c r="H213" s="32" t="str">
        <f t="array" ref="H213">IF($C$213="","",IFERROR(MAX(IF((ROW(مسودة!$C$184:$C$213)=SMALL(IF((ROW(مسودة!$C$184:$C$213)*(مسودة!$C$184:$C$213=$C$213)),ROW(مسودة!$C$184:$C$213)),ROW()-ROW(H213)+1)),مسودة!H184:'مسودة'!H$213)),0))</f>
        <v/>
      </c>
      <c r="I213" s="32" t="str">
        <f t="array" ref="I213">IF($C$213="","",IFERROR(MAX(IF((ROW(مسودة!$C$184:$C$213)=SMALL(IF((ROW(مسودة!$C$184:$C$213)*(مسودة!$C$184:$C$213=$C$213)),ROW(مسودة!$C$184:$C$213)),ROW()-ROW(I213)+1)),مسودة!I184:'مسودة'!I$213)),0))</f>
        <v/>
      </c>
      <c r="J213" s="32" t="str">
        <f t="array" ref="J213">IF($C$213="","",IFERROR(MAX(IF((ROW(مسودة!$C$184:$C$213)=SMALL(IF((ROW(مسودة!$C$184:$C$213)*(مسودة!$C$184:$C$213=$C$213)),ROW(مسودة!$C$184:$C$213)),ROW()-ROW(J213)+1)),مسودة!J184:'مسودة'!J$213)),0))</f>
        <v/>
      </c>
      <c r="K213" s="32" t="str">
        <f t="array" ref="K213">IF($C$213="","",IFERROR(MAX(IF((ROW(مسودة!$C$184:$C$213)=SMALL(IF((ROW(مسودة!$C$184:$C$213)*(مسودة!$C$184:$C$213=$C$213)),ROW(مسودة!$C$184:$C$213)),ROW()-ROW(K213)+1)),مسودة!K184:'مسودة'!K$213)),0))</f>
        <v/>
      </c>
      <c r="L213" s="32" t="str">
        <f t="array" ref="L213">IF($C$213="","",IFERROR(MAX(IF((ROW(مسودة!$C$184:$C$213)=SMALL(IF((ROW(مسودة!$C$184:$C$213)*(مسودة!$C$184:$C$213=$C$213)),ROW(مسودة!$C$184:$C$213)),ROW()-ROW(L213)+1)),مسودة!L184:'مسودة'!L$213)),0))</f>
        <v/>
      </c>
      <c r="M213" s="32" t="str">
        <f t="array" ref="M213">IF($C$213="","",IFERROR(MAX(IF((ROW(مسودة!$C$184:$C$213)=SMALL(IF((ROW(مسودة!$C$184:$C$213)*(مسودة!$C$184:$C$213=$C$213)),ROW(مسودة!$C$184:$C$213)),ROW()-ROW(M213)+1)),مسودة!M184:'مسودة'!M$213)),0))</f>
        <v/>
      </c>
      <c r="N213" s="32" t="str">
        <f t="array" ref="N213">IF($C$213="","",IFERROR(MAX(IF((ROW(مسودة!$C$184:$C$213)=SMALL(IF((ROW(مسودة!$C$184:$C$213)*(مسودة!$C$184:$C$213=$C$213)),ROW(مسودة!$C$184:$C$213)),ROW()-ROW(N213)+1)),مسودة!N184:'مسودة'!N$213)),0))</f>
        <v/>
      </c>
      <c r="O213" s="32" t="str">
        <f t="array" ref="O213">IF($C$213="","",IFERROR(MAX(IF((ROW(مسودة!$C$184:$C$213)=SMALL(IF((ROW(مسودة!$C$184:$C$213)*(مسودة!$C$184:$C$213=$C$213)),ROW(مسودة!$C$184:$C$213)),ROW()-ROW(O213)+1)),مسودة!O184:'مسودة'!O$213)),0))</f>
        <v/>
      </c>
      <c r="P213" s="32" t="str">
        <f t="array" ref="P213">IF($C$213="","",IFERROR(MAX(IF((ROW(مسودة!$C$184:$C$213)=SMALL(IF((ROW(مسودة!$C$184:$C$213)*(مسودة!$C$184:$C$213=$C$213)),ROW(مسودة!$C$184:$C$213)),ROW()-ROW(P213)+1)),مسودة!P184:'مسودة'!P$213)),0))</f>
        <v/>
      </c>
      <c r="Q213" s="32" t="str">
        <f t="array" ref="Q213">IF($C$213="","",IFERROR(MAX(IF((ROW(مسودة!$C$184:$C$213)=SMALL(IF((ROW(مسودة!$C$184:$C$213)*(مسودة!$C$184:$C$213=$C$213)),ROW(مسودة!$C$184:$C$213)),ROW()-ROW(Q213)+1)),مسودة!Q184:'مسودة'!Q$213)),0))</f>
        <v/>
      </c>
      <c r="R213" s="32" t="str">
        <f t="array" ref="R213">IF($C$213="","",IFERROR(MAX(IF((ROW(مسودة!$C$184:$C$213)=SMALL(IF((ROW(مسودة!$C$184:$C$213)*(مسودة!$C$184:$C$213=$C$213)),ROW(مسودة!$C$184:$C$213)),ROW()-ROW(R213)+1)),مسودة!R184:'مسودة'!R$213)),0))</f>
        <v/>
      </c>
      <c r="S213" s="32" t="str">
        <f t="array" ref="S213">IF($C$213="","",IFERROR(MAX(IF((ROW(مسودة!$C$184:$C$213)=SMALL(IF((ROW(مسودة!$C$184:$C$213)*(مسودة!$C$184:$C$213=$C$213)),ROW(مسودة!$C$184:$C$213)),ROW()-ROW(S213)+1)),مسودة!S184:'مسودة'!S$213)),0))</f>
        <v/>
      </c>
      <c r="T213" s="32" t="str">
        <f t="array" ref="T213">IF($C$213="","",IFERROR(MAX(IF((ROW(مسودة!$C$184:$C$213)=SMALL(IF((ROW(مسودة!$C$184:$C$213)*(مسودة!$C$184:$C$213=$C$213)),ROW(مسودة!$C$184:$C$213)),ROW()-ROW(T213)+1)),مسودة!T184:'مسودة'!T$213)),0))</f>
        <v/>
      </c>
      <c r="U213" s="32" t="str">
        <f t="array" ref="U213">IF($C$213="","",IFERROR(MAX(IF((ROW(مسودة!$C$184:$C$213)=SMALL(IF((ROW(مسودة!$C$184:$C$213)*(مسودة!$C$184:$C$213=$C$213)),ROW(مسودة!$C$184:$C$213)),ROW()-ROW(U213)+1)),مسودة!U184:'مسودة'!U$213)),0))</f>
        <v/>
      </c>
      <c r="V213" s="32" t="str">
        <f t="array" ref="V213">IF($C$213="","",IFERROR(MAX(IF((ROW(مسودة!$C$184:$C$213)=SMALL(IF((ROW(مسودة!$C$184:$C$213)*(مسودة!$C$184:$C$213=$C$213)),ROW(مسودة!$C$184:$C$213)),ROW()-ROW(V213)+1)),مسودة!V184:'مسودة'!V$213)),0))</f>
        <v/>
      </c>
      <c r="W213" s="32" t="str">
        <f t="array" ref="W213">IF($C$213="","",IFERROR(MAX(IF((ROW(مسودة!$C$184:$C$213)=SMALL(IF((ROW(مسودة!$C$184:$C$213)*(مسودة!$C$184:$C$213=$C$213)),ROW(مسودة!$C$184:$C$213)),ROW()-ROW(W213)+1)),مسودة!W184:'مسودة'!W$213)),0))</f>
        <v/>
      </c>
      <c r="X213" s="32" t="str">
        <f t="array" ref="X213">IF($C$213="","",IFERROR(MAX(IF((ROW(مسودة!$C$184:$C$213)=SMALL(IF((ROW(مسودة!$C$184:$C$213)*(مسودة!$C$184:$C$213=$C$213)),ROW(مسودة!$C$184:$C$213)),ROW()-ROW(X213)+1)),مسودة!X184:'مسودة'!X$213)),0))</f>
        <v/>
      </c>
      <c r="Y213" s="32" t="str">
        <f t="array" ref="Y213">IF($C$213="","",IFERROR(MAX(IF((ROW(مسودة!$C$184:$C$213)=SMALL(IF((ROW(مسودة!$C$184:$C$213)*(مسودة!$C$184:$C$213=$C$213)),ROW(مسودة!$C$184:$C$213)),ROW()-ROW(Y213)+1)),مسودة!Y184:'مسودة'!Y$213)),0))</f>
        <v/>
      </c>
      <c r="Z213" s="32" t="str">
        <f t="array" ref="Z213">IF($C$213="","",IFERROR(MAX(IF((ROW(مسودة!$C$184:$C$213)=SMALL(IF((ROW(مسودة!$C$184:$C$213)*(مسودة!$C$184:$C$213=$C$213)),ROW(مسودة!$C$184:$C$213)),ROW()-ROW(Z213)+1)),مسودة!Z184:'مسودة'!Z$213)),0))</f>
        <v/>
      </c>
      <c r="AA213" s="32" t="str">
        <f t="array" ref="AA213">IF($C$213="","",IFERROR(MAX(IF((ROW(مسودة!$C$184:$C$213)=SMALL(IF((ROW(مسودة!$C$184:$C$213)*(مسودة!$C$184:$C$213=$C$213)),ROW(مسودة!$C$184:$C$213)),ROW()-ROW(AA213)+1)),مسودة!AA184:'مسودة'!AA$213)),0))</f>
        <v/>
      </c>
      <c r="AB213" s="32" t="str">
        <f t="array" ref="AB213">IF($C$213="","",IFERROR(MAX(IF((ROW(مسودة!$C$184:$C$213)=SMALL(IF((ROW(مسودة!$C$184:$C$213)*(مسودة!$C$184:$C$213=$C$213)),ROW(مسودة!$C$184:$C$213)),ROW()-ROW(AB213)+1)),مسودة!AB184:'مسودة'!AB$213)),0))</f>
        <v/>
      </c>
      <c r="AC213" s="32" t="str">
        <f t="array" ref="AC213">IF($C$213="","",IFERROR(MAX(IF((ROW(مسودة!$C$184:$C$213)=SMALL(IF((ROW(مسودة!$C$184:$C$213)*(مسودة!$C$184:$C$213=$C$213)),ROW(مسودة!$C$184:$C$213)),ROW()-ROW(AC213)+1)),مسودة!AC184:'مسودة'!AC$213)),0))</f>
        <v/>
      </c>
      <c r="AD213" s="32" t="str">
        <f t="array" ref="AD213">IF($C$213="","",IFERROR(MAX(IF((ROW(مسودة!$C$184:$C$213)=SMALL(IF((ROW(مسودة!$C$184:$C$213)*(مسودة!$C$184:$C$213=$C$213)),ROW(مسودة!$C$184:$C$213)),ROW()-ROW(AD213)+1)),مسودة!AD184:'مسودة'!AD$213)),0))</f>
        <v/>
      </c>
      <c r="AE213" s="32" t="str">
        <f t="array" ref="AE213">IF($C$213="","",IFERROR(MAX(IF((ROW(مسودة!$C$184:$C$213)=SMALL(IF((ROW(مسودة!$C$184:$C$213)*(مسودة!$C$184:$C$213=$C$213)),ROW(مسودة!$C$184:$C$213)),ROW()-ROW(AE213)+1)),مسودة!AE184:'مسودة'!AE$213)),0))</f>
        <v/>
      </c>
      <c r="AF213" s="32" t="str">
        <f t="array" ref="AF213">IF($C$213="","",IFERROR(MAX(IF((ROW(مسودة!$C$184:$C$213)=SMALL(IF((ROW(مسودة!$C$184:$C$213)*(مسودة!$C$184:$C$213=$C$213)),ROW(مسودة!$C$184:$C$213)),ROW()-ROW(AF213)+1)),مسودة!AF184:'مسودة'!AF$213)),0))</f>
        <v/>
      </c>
      <c r="AG213" s="32" t="str">
        <f t="array" ref="AG213">IF($C$213="","",IFERROR(MAX(IF((ROW(مسودة!$C$184:$C$213)=SMALL(IF((ROW(مسودة!$C$184:$C$213)*(مسودة!$C$184:$C$213=$C$213)),ROW(مسودة!$C$184:$C$213)),ROW()-ROW(AG213)+1)),مسودة!AG184:'مسودة'!AG$213)),0))</f>
        <v/>
      </c>
      <c r="AH213" s="32" t="str">
        <f t="array" ref="AH213">IF($C$213="","",IFERROR(MAX(IF((ROW(مسودة!$C$184:$C$213)=SMALL(IF((ROW(مسودة!$C$184:$C$213)*(مسودة!$C$184:$C$213=$C$213)),ROW(مسودة!$C$184:$C$213)),ROW()-ROW(AH213)+1)),مسودة!AH184:'مسودة'!AH$213)),0))</f>
        <v/>
      </c>
      <c r="AI213" s="32" t="str">
        <f t="array" ref="AI213">IF($C$213="","",IFERROR(MAX(IF((ROW(مسودة!$C$184:$C$213)=SMALL(IF((ROW(مسودة!$C$184:$C$213)*(مسودة!$C$184:$C$213=$C$213)),ROW(مسودة!$C$184:$C$213)),ROW()-ROW(AI213)+1)),مسودة!AI184:'مسودة'!AI$213)),0))</f>
        <v/>
      </c>
      <c r="AJ213" s="32" t="str">
        <f t="array" ref="AJ213">IF($C$213="","",IFERROR(MAX(IF((ROW(مسودة!$C$184:$C$213)=SMALL(IF((ROW(مسودة!$C$184:$C$213)*(مسودة!$C$184:$C$213=$C$213)),ROW(مسودة!$C$184:$C$213)),ROW()-ROW(AJ213)+1)),مسودة!AJ184:'مسودة'!AJ$213)),0))</f>
        <v/>
      </c>
      <c r="AK213" s="32" t="str">
        <f t="array" ref="AK213">IF($C$213="","",IFERROR(MAX(IF((ROW(مسودة!$C$184:$C$213)=SMALL(IF((ROW(مسودة!$C$184:$C$213)*(مسودة!$C$184:$C$213=$C$213)),ROW(مسودة!$C$184:$C$213)),ROW()-ROW(AK213)+1)),مسودة!AK184:'مسودة'!AK$213)),0))</f>
        <v/>
      </c>
      <c r="AL213" s="32" t="str">
        <f t="array" ref="AL213">IF($C$213="","",IFERROR(MAX(IF((ROW(مسودة!$C$184:$C$213)=SMALL(IF((ROW(مسودة!$C$184:$C$213)*(مسودة!$C$184:$C$213=$C$213)),ROW(مسودة!$C$184:$C$213)),ROW()-ROW(AL213)+1)),مسودة!AL184:'مسودة'!AL$213)),0))</f>
        <v/>
      </c>
      <c r="AM213" s="32" t="str">
        <f t="array" ref="AM213">IF($C$213="","",IFERROR(MAX(IF((ROW(مسودة!$C$184:$C$213)=SMALL(IF((ROW(مسودة!$C$184:$C$213)*(مسودة!$C$184:$C$213=$C$213)),ROW(مسودة!$C$184:$C$213)),ROW()-ROW(AM213)+1)),مسودة!AM184:'مسودة'!AM$213)),0))</f>
        <v/>
      </c>
      <c r="AN213" s="46"/>
      <c r="AO213" s="46"/>
      <c r="AP213" s="47"/>
      <c r="AQ213" s="41"/>
      <c r="AR213" s="41"/>
      <c r="AS213" s="41"/>
      <c r="AT213" s="41"/>
      <c r="AU213" s="95" t="str">
        <f>IFERROR(LOOKUP(2,1/((مسودة!$C$184:$C$213=C213)*(مسودة!$F$184:$F$213=F213)),مسودة!$AV$184:$AV$213),"")</f>
        <v/>
      </c>
    </row>
    <row r="214" spans="2:47" ht="28.5" customHeight="1" thickBot="1">
      <c r="B214" s="40"/>
      <c r="C214" s="91"/>
      <c r="D214" s="43"/>
      <c r="E214" s="43"/>
      <c r="F214" s="11" t="s">
        <v>31</v>
      </c>
      <c r="G214" s="32" t="str">
        <f t="array" ref="G214">IF($C$213="","",IFERROR(MAX(IF((ROW(مسودة!$C$184:$C$213)=SMALL(IF((ROW(مسودة!$C$184:$C$213)*(مسودة!$C$184:$C$213=$C$213)),ROW(مسودة!$C$184:$C$213)),ROW()-ROW(G214)+1)),مسودة!G185:'مسودة'!G$213)),0))</f>
        <v/>
      </c>
      <c r="H214" s="32" t="str">
        <f t="array" ref="H214">IF($C$213="","",IFERROR(MAX(IF((ROW(مسودة!$C$184:$C$213)=SMALL(IF((ROW(مسودة!$C$184:$C$213)*(مسودة!$C$184:$C$213=$C$213)),ROW(مسودة!$C$184:$C$213)),ROW()-ROW(H214)+1)),مسودة!H185:'مسودة'!H$213)),0))</f>
        <v/>
      </c>
      <c r="I214" s="32" t="str">
        <f t="array" ref="I214">IF($C$213="","",IFERROR(MAX(IF((ROW(مسودة!$C$184:$C$213)=SMALL(IF((ROW(مسودة!$C$184:$C$213)*(مسودة!$C$184:$C$213=$C$213)),ROW(مسودة!$C$184:$C$213)),ROW()-ROW(I214)+1)),مسودة!I185:'مسودة'!I$213)),0))</f>
        <v/>
      </c>
      <c r="J214" s="32" t="str">
        <f t="array" ref="J214">IF($C$213="","",IFERROR(MAX(IF((ROW(مسودة!$C$184:$C$213)=SMALL(IF((ROW(مسودة!$C$184:$C$213)*(مسودة!$C$184:$C$213=$C$213)),ROW(مسودة!$C$184:$C$213)),ROW()-ROW(J214)+1)),مسودة!J185:'مسودة'!J$213)),0))</f>
        <v/>
      </c>
      <c r="K214" s="32" t="str">
        <f t="array" ref="K214">IF($C$213="","",IFERROR(MAX(IF((ROW(مسودة!$C$184:$C$213)=SMALL(IF((ROW(مسودة!$C$184:$C$213)*(مسودة!$C$184:$C$213=$C$213)),ROW(مسودة!$C$184:$C$213)),ROW()-ROW(K214)+1)),مسودة!K185:'مسودة'!K$213)),0))</f>
        <v/>
      </c>
      <c r="L214" s="32" t="str">
        <f t="array" ref="L214">IF($C$213="","",IFERROR(MAX(IF((ROW(مسودة!$C$184:$C$213)=SMALL(IF((ROW(مسودة!$C$184:$C$213)*(مسودة!$C$184:$C$213=$C$213)),ROW(مسودة!$C$184:$C$213)),ROW()-ROW(L214)+1)),مسودة!L185:'مسودة'!L$213)),0))</f>
        <v/>
      </c>
      <c r="M214" s="32" t="str">
        <f t="array" ref="M214">IF($C$213="","",IFERROR(MAX(IF((ROW(مسودة!$C$184:$C$213)=SMALL(IF((ROW(مسودة!$C$184:$C$213)*(مسودة!$C$184:$C$213=$C$213)),ROW(مسودة!$C$184:$C$213)),ROW()-ROW(M214)+1)),مسودة!M185:'مسودة'!M$213)),0))</f>
        <v/>
      </c>
      <c r="N214" s="32" t="str">
        <f t="array" ref="N214">IF($C$213="","",IFERROR(MAX(IF((ROW(مسودة!$C$184:$C$213)=SMALL(IF((ROW(مسودة!$C$184:$C$213)*(مسودة!$C$184:$C$213=$C$213)),ROW(مسودة!$C$184:$C$213)),ROW()-ROW(N214)+1)),مسودة!N185:'مسودة'!N$213)),0))</f>
        <v/>
      </c>
      <c r="O214" s="32" t="str">
        <f t="array" ref="O214">IF($C$213="","",IFERROR(MAX(IF((ROW(مسودة!$C$184:$C$213)=SMALL(IF((ROW(مسودة!$C$184:$C$213)*(مسودة!$C$184:$C$213=$C$213)),ROW(مسودة!$C$184:$C$213)),ROW()-ROW(O214)+1)),مسودة!O185:'مسودة'!O$213)),0))</f>
        <v/>
      </c>
      <c r="P214" s="32" t="str">
        <f t="array" ref="P214">IF($C$213="","",IFERROR(MAX(IF((ROW(مسودة!$C$184:$C$213)=SMALL(IF((ROW(مسودة!$C$184:$C$213)*(مسودة!$C$184:$C$213=$C$213)),ROW(مسودة!$C$184:$C$213)),ROW()-ROW(P214)+1)),مسودة!P185:'مسودة'!P$213)),0))</f>
        <v/>
      </c>
      <c r="Q214" s="32" t="str">
        <f t="array" ref="Q214">IF($C$213="","",IFERROR(MAX(IF((ROW(مسودة!$C$184:$C$213)=SMALL(IF((ROW(مسودة!$C$184:$C$213)*(مسودة!$C$184:$C$213=$C$213)),ROW(مسودة!$C$184:$C$213)),ROW()-ROW(Q214)+1)),مسودة!Q185:'مسودة'!Q$213)),0))</f>
        <v/>
      </c>
      <c r="R214" s="32" t="str">
        <f t="array" ref="R214">IF($C$213="","",IFERROR(MAX(IF((ROW(مسودة!$C$184:$C$213)=SMALL(IF((ROW(مسودة!$C$184:$C$213)*(مسودة!$C$184:$C$213=$C$213)),ROW(مسودة!$C$184:$C$213)),ROW()-ROW(R214)+1)),مسودة!R185:'مسودة'!R$213)),0))</f>
        <v/>
      </c>
      <c r="S214" s="32" t="str">
        <f t="array" ref="S214">IF($C$213="","",IFERROR(MAX(IF((ROW(مسودة!$C$184:$C$213)=SMALL(IF((ROW(مسودة!$C$184:$C$213)*(مسودة!$C$184:$C$213=$C$213)),ROW(مسودة!$C$184:$C$213)),ROW()-ROW(S214)+1)),مسودة!S185:'مسودة'!S$213)),0))</f>
        <v/>
      </c>
      <c r="T214" s="32" t="str">
        <f t="array" ref="T214">IF($C$213="","",IFERROR(MAX(IF((ROW(مسودة!$C$184:$C$213)=SMALL(IF((ROW(مسودة!$C$184:$C$213)*(مسودة!$C$184:$C$213=$C$213)),ROW(مسودة!$C$184:$C$213)),ROW()-ROW(T214)+1)),مسودة!T185:'مسودة'!T$213)),0))</f>
        <v/>
      </c>
      <c r="U214" s="32" t="str">
        <f t="array" ref="U214">IF($C$213="","",IFERROR(MAX(IF((ROW(مسودة!$C$184:$C$213)=SMALL(IF((ROW(مسودة!$C$184:$C$213)*(مسودة!$C$184:$C$213=$C$213)),ROW(مسودة!$C$184:$C$213)),ROW()-ROW(U214)+1)),مسودة!U185:'مسودة'!U$213)),0))</f>
        <v/>
      </c>
      <c r="V214" s="32" t="str">
        <f t="array" ref="V214">IF($C$213="","",IFERROR(MAX(IF((ROW(مسودة!$C$184:$C$213)=SMALL(IF((ROW(مسودة!$C$184:$C$213)*(مسودة!$C$184:$C$213=$C$213)),ROW(مسودة!$C$184:$C$213)),ROW()-ROW(V214)+1)),مسودة!V185:'مسودة'!V$213)),0))</f>
        <v/>
      </c>
      <c r="W214" s="32" t="str">
        <f t="array" ref="W214">IF($C$213="","",IFERROR(MAX(IF((ROW(مسودة!$C$184:$C$213)=SMALL(IF((ROW(مسودة!$C$184:$C$213)*(مسودة!$C$184:$C$213=$C$213)),ROW(مسودة!$C$184:$C$213)),ROW()-ROW(W214)+1)),مسودة!W185:'مسودة'!W$213)),0))</f>
        <v/>
      </c>
      <c r="X214" s="32" t="str">
        <f t="array" ref="X214">IF($C$213="","",IFERROR(MAX(IF((ROW(مسودة!$C$184:$C$213)=SMALL(IF((ROW(مسودة!$C$184:$C$213)*(مسودة!$C$184:$C$213=$C$213)),ROW(مسودة!$C$184:$C$213)),ROW()-ROW(X214)+1)),مسودة!X185:'مسودة'!X$213)),0))</f>
        <v/>
      </c>
      <c r="Y214" s="32" t="str">
        <f t="array" ref="Y214">IF($C$213="","",IFERROR(MAX(IF((ROW(مسودة!$C$184:$C$213)=SMALL(IF((ROW(مسودة!$C$184:$C$213)*(مسودة!$C$184:$C$213=$C$213)),ROW(مسودة!$C$184:$C$213)),ROW()-ROW(Y214)+1)),مسودة!Y185:'مسودة'!Y$213)),0))</f>
        <v/>
      </c>
      <c r="Z214" s="32" t="str">
        <f t="array" ref="Z214">IF($C$213="","",IFERROR(MAX(IF((ROW(مسودة!$C$184:$C$213)=SMALL(IF((ROW(مسودة!$C$184:$C$213)*(مسودة!$C$184:$C$213=$C$213)),ROW(مسودة!$C$184:$C$213)),ROW()-ROW(Z214)+1)),مسودة!Z185:'مسودة'!Z$213)),0))</f>
        <v/>
      </c>
      <c r="AA214" s="32" t="str">
        <f t="array" ref="AA214">IF($C$213="","",IFERROR(MAX(IF((ROW(مسودة!$C$184:$C$213)=SMALL(IF((ROW(مسودة!$C$184:$C$213)*(مسودة!$C$184:$C$213=$C$213)),ROW(مسودة!$C$184:$C$213)),ROW()-ROW(AA214)+1)),مسودة!AA185:'مسودة'!AA$213)),0))</f>
        <v/>
      </c>
      <c r="AB214" s="32" t="str">
        <f t="array" ref="AB214">IF($C$213="","",IFERROR(MAX(IF((ROW(مسودة!$C$184:$C$213)=SMALL(IF((ROW(مسودة!$C$184:$C$213)*(مسودة!$C$184:$C$213=$C$213)),ROW(مسودة!$C$184:$C$213)),ROW()-ROW(AB214)+1)),مسودة!AB185:'مسودة'!AB$213)),0))</f>
        <v/>
      </c>
      <c r="AC214" s="32" t="str">
        <f t="array" ref="AC214">IF($C$213="","",IFERROR(MAX(IF((ROW(مسودة!$C$184:$C$213)=SMALL(IF((ROW(مسودة!$C$184:$C$213)*(مسودة!$C$184:$C$213=$C$213)),ROW(مسودة!$C$184:$C$213)),ROW()-ROW(AC214)+1)),مسودة!AC185:'مسودة'!AC$213)),0))</f>
        <v/>
      </c>
      <c r="AD214" s="32" t="str">
        <f t="array" ref="AD214">IF($C$213="","",IFERROR(MAX(IF((ROW(مسودة!$C$184:$C$213)=SMALL(IF((ROW(مسودة!$C$184:$C$213)*(مسودة!$C$184:$C$213=$C$213)),ROW(مسودة!$C$184:$C$213)),ROW()-ROW(AD214)+1)),مسودة!AD185:'مسودة'!AD$213)),0))</f>
        <v/>
      </c>
      <c r="AE214" s="32" t="str">
        <f t="array" ref="AE214">IF($C$213="","",IFERROR(MAX(IF((ROW(مسودة!$C$184:$C$213)=SMALL(IF((ROW(مسودة!$C$184:$C$213)*(مسودة!$C$184:$C$213=$C$213)),ROW(مسودة!$C$184:$C$213)),ROW()-ROW(AE214)+1)),مسودة!AE185:'مسودة'!AE$213)),0))</f>
        <v/>
      </c>
      <c r="AF214" s="32" t="str">
        <f t="array" ref="AF214">IF($C$213="","",IFERROR(MAX(IF((ROW(مسودة!$C$184:$C$213)=SMALL(IF((ROW(مسودة!$C$184:$C$213)*(مسودة!$C$184:$C$213=$C$213)),ROW(مسودة!$C$184:$C$213)),ROW()-ROW(AF214)+1)),مسودة!AF185:'مسودة'!AF$213)),0))</f>
        <v/>
      </c>
      <c r="AG214" s="32" t="str">
        <f t="array" ref="AG214">IF($C$213="","",IFERROR(MAX(IF((ROW(مسودة!$C$184:$C$213)=SMALL(IF((ROW(مسودة!$C$184:$C$213)*(مسودة!$C$184:$C$213=$C$213)),ROW(مسودة!$C$184:$C$213)),ROW()-ROW(AG214)+1)),مسودة!AG185:'مسودة'!AG$213)),0))</f>
        <v/>
      </c>
      <c r="AH214" s="32" t="str">
        <f t="array" ref="AH214">IF($C$213="","",IFERROR(MAX(IF((ROW(مسودة!$C$184:$C$213)=SMALL(IF((ROW(مسودة!$C$184:$C$213)*(مسودة!$C$184:$C$213=$C$213)),ROW(مسودة!$C$184:$C$213)),ROW()-ROW(AH214)+1)),مسودة!AH185:'مسودة'!AH$213)),0))</f>
        <v/>
      </c>
      <c r="AI214" s="32" t="str">
        <f t="array" ref="AI214">IF($C$213="","",IFERROR(MAX(IF((ROW(مسودة!$C$184:$C$213)=SMALL(IF((ROW(مسودة!$C$184:$C$213)*(مسودة!$C$184:$C$213=$C$213)),ROW(مسودة!$C$184:$C$213)),ROW()-ROW(AI214)+1)),مسودة!AI185:'مسودة'!AI$213)),0))</f>
        <v/>
      </c>
      <c r="AJ214" s="32" t="str">
        <f t="array" ref="AJ214">IF($C$213="","",IFERROR(MAX(IF((ROW(مسودة!$C$184:$C$213)=SMALL(IF((ROW(مسودة!$C$184:$C$213)*(مسودة!$C$184:$C$213=$C$213)),ROW(مسودة!$C$184:$C$213)),ROW()-ROW(AJ214)+1)),مسودة!AJ185:'مسودة'!AJ$213)),0))</f>
        <v/>
      </c>
      <c r="AK214" s="32" t="str">
        <f t="array" ref="AK214">IF($C$213="","",IFERROR(MAX(IF((ROW(مسودة!$C$184:$C$213)=SMALL(IF((ROW(مسودة!$C$184:$C$213)*(مسودة!$C$184:$C$213=$C$213)),ROW(مسودة!$C$184:$C$213)),ROW()-ROW(AK214)+1)),مسودة!AK185:'مسودة'!AK$213)),0))</f>
        <v/>
      </c>
      <c r="AL214" s="32" t="str">
        <f t="array" ref="AL214">IF($C$213="","",IFERROR(MAX(IF((ROW(مسودة!$C$184:$C$213)=SMALL(IF((ROW(مسودة!$C$184:$C$213)*(مسودة!$C$184:$C$213=$C$213)),ROW(مسودة!$C$184:$C$213)),ROW()-ROW(AL214)+1)),مسودة!AL185:'مسودة'!AL$213)),0))</f>
        <v/>
      </c>
      <c r="AM214" s="32" t="str">
        <f t="array" ref="AM214">IF($C$213="","",IFERROR(MAX(IF((ROW(مسودة!$C$184:$C$213)=SMALL(IF((ROW(مسودة!$C$184:$C$213)*(مسودة!$C$184:$C$213=$C$213)),ROW(مسودة!$C$184:$C$213)),ROW()-ROW(AM214)+1)),مسودة!AM185:'مسودة'!AM$213)),0))</f>
        <v/>
      </c>
      <c r="AN214" s="46"/>
      <c r="AO214" s="46"/>
      <c r="AP214" s="48"/>
      <c r="AQ214" s="41"/>
      <c r="AR214" s="41"/>
      <c r="AS214" s="41"/>
      <c r="AT214" s="41"/>
      <c r="AU214" s="96"/>
    </row>
    <row r="215" spans="2:47" ht="28.5" customHeight="1" thickBot="1">
      <c r="B215" s="40"/>
      <c r="C215" s="85"/>
      <c r="D215" s="43"/>
      <c r="E215" s="43"/>
      <c r="F215" s="14" t="s">
        <v>32</v>
      </c>
      <c r="G215" s="32" t="str">
        <f t="array" ref="G215">IF($C$213="","",IFERROR(MAX(IF((ROW(مسودة!$C$184:$C$213)=SMALL(IF((ROW(مسودة!$C$184:$C$213)*(مسودة!$C$184:$C$213=$C$213)),ROW(مسودة!$C$184:$C$213)),ROW()-ROW(G215)+1)),مسودة!G186:'مسودة'!G$213)),0))</f>
        <v/>
      </c>
      <c r="H215" s="32" t="str">
        <f t="array" ref="H215">IF($C$213="","",IFERROR(MAX(IF((ROW(مسودة!$C$184:$C$213)=SMALL(IF((ROW(مسودة!$C$184:$C$213)*(مسودة!$C$184:$C$213=$C$213)),ROW(مسودة!$C$184:$C$213)),ROW()-ROW(H215)+1)),مسودة!H186:'مسودة'!H$213)),0))</f>
        <v/>
      </c>
      <c r="I215" s="32" t="str">
        <f t="array" ref="I215">IF($C$213="","",IFERROR(MAX(IF((ROW(مسودة!$C$184:$C$213)=SMALL(IF((ROW(مسودة!$C$184:$C$213)*(مسودة!$C$184:$C$213=$C$213)),ROW(مسودة!$C$184:$C$213)),ROW()-ROW(I215)+1)),مسودة!I186:'مسودة'!I$213)),0))</f>
        <v/>
      </c>
      <c r="J215" s="32" t="str">
        <f t="array" ref="J215">IF($C$213="","",IFERROR(MAX(IF((ROW(مسودة!$C$184:$C$213)=SMALL(IF((ROW(مسودة!$C$184:$C$213)*(مسودة!$C$184:$C$213=$C$213)),ROW(مسودة!$C$184:$C$213)),ROW()-ROW(J215)+1)),مسودة!J186:'مسودة'!J$213)),0))</f>
        <v/>
      </c>
      <c r="K215" s="32" t="str">
        <f t="array" ref="K215">IF($C$213="","",IFERROR(MAX(IF((ROW(مسودة!$C$184:$C$213)=SMALL(IF((ROW(مسودة!$C$184:$C$213)*(مسودة!$C$184:$C$213=$C$213)),ROW(مسودة!$C$184:$C$213)),ROW()-ROW(K215)+1)),مسودة!K186:'مسودة'!K$213)),0))</f>
        <v/>
      </c>
      <c r="L215" s="32" t="str">
        <f t="array" ref="L215">IF($C$213="","",IFERROR(MAX(IF((ROW(مسودة!$C$184:$C$213)=SMALL(IF((ROW(مسودة!$C$184:$C$213)*(مسودة!$C$184:$C$213=$C$213)),ROW(مسودة!$C$184:$C$213)),ROW()-ROW(L215)+1)),مسودة!L186:'مسودة'!L$213)),0))</f>
        <v/>
      </c>
      <c r="M215" s="32" t="str">
        <f t="array" ref="M215">IF($C$213="","",IFERROR(MAX(IF((ROW(مسودة!$C$184:$C$213)=SMALL(IF((ROW(مسودة!$C$184:$C$213)*(مسودة!$C$184:$C$213=$C$213)),ROW(مسودة!$C$184:$C$213)),ROW()-ROW(M215)+1)),مسودة!M186:'مسودة'!M$213)),0))</f>
        <v/>
      </c>
      <c r="N215" s="32" t="str">
        <f t="array" ref="N215">IF($C$213="","",IFERROR(MAX(IF((ROW(مسودة!$C$184:$C$213)=SMALL(IF((ROW(مسودة!$C$184:$C$213)*(مسودة!$C$184:$C$213=$C$213)),ROW(مسودة!$C$184:$C$213)),ROW()-ROW(N215)+1)),مسودة!N186:'مسودة'!N$213)),0))</f>
        <v/>
      </c>
      <c r="O215" s="32" t="str">
        <f t="array" ref="O215">IF($C$213="","",IFERROR(MAX(IF((ROW(مسودة!$C$184:$C$213)=SMALL(IF((ROW(مسودة!$C$184:$C$213)*(مسودة!$C$184:$C$213=$C$213)),ROW(مسودة!$C$184:$C$213)),ROW()-ROW(O215)+1)),مسودة!O186:'مسودة'!O$213)),0))</f>
        <v/>
      </c>
      <c r="P215" s="32" t="str">
        <f t="array" ref="P215">IF($C$213="","",IFERROR(MAX(IF((ROW(مسودة!$C$184:$C$213)=SMALL(IF((ROW(مسودة!$C$184:$C$213)*(مسودة!$C$184:$C$213=$C$213)),ROW(مسودة!$C$184:$C$213)),ROW()-ROW(P215)+1)),مسودة!P186:'مسودة'!P$213)),0))</f>
        <v/>
      </c>
      <c r="Q215" s="32" t="str">
        <f t="array" ref="Q215">IF($C$213="","",IFERROR(MAX(IF((ROW(مسودة!$C$184:$C$213)=SMALL(IF((ROW(مسودة!$C$184:$C$213)*(مسودة!$C$184:$C$213=$C$213)),ROW(مسودة!$C$184:$C$213)),ROW()-ROW(Q215)+1)),مسودة!Q186:'مسودة'!Q$213)),0))</f>
        <v/>
      </c>
      <c r="R215" s="32" t="str">
        <f t="array" ref="R215">IF($C$213="","",IFERROR(MAX(IF((ROW(مسودة!$C$184:$C$213)=SMALL(IF((ROW(مسودة!$C$184:$C$213)*(مسودة!$C$184:$C$213=$C$213)),ROW(مسودة!$C$184:$C$213)),ROW()-ROW(R215)+1)),مسودة!R186:'مسودة'!R$213)),0))</f>
        <v/>
      </c>
      <c r="S215" s="32" t="str">
        <f t="array" ref="S215">IF($C$213="","",IFERROR(MAX(IF((ROW(مسودة!$C$184:$C$213)=SMALL(IF((ROW(مسودة!$C$184:$C$213)*(مسودة!$C$184:$C$213=$C$213)),ROW(مسودة!$C$184:$C$213)),ROW()-ROW(S215)+1)),مسودة!S186:'مسودة'!S$213)),0))</f>
        <v/>
      </c>
      <c r="T215" s="32" t="str">
        <f t="array" ref="T215">IF($C$213="","",IFERROR(MAX(IF((ROW(مسودة!$C$184:$C$213)=SMALL(IF((ROW(مسودة!$C$184:$C$213)*(مسودة!$C$184:$C$213=$C$213)),ROW(مسودة!$C$184:$C$213)),ROW()-ROW(T215)+1)),مسودة!T186:'مسودة'!T$213)),0))</f>
        <v/>
      </c>
      <c r="U215" s="32" t="str">
        <f t="array" ref="U215">IF($C$213="","",IFERROR(MAX(IF((ROW(مسودة!$C$184:$C$213)=SMALL(IF((ROW(مسودة!$C$184:$C$213)*(مسودة!$C$184:$C$213=$C$213)),ROW(مسودة!$C$184:$C$213)),ROW()-ROW(U215)+1)),مسودة!U186:'مسودة'!U$213)),0))</f>
        <v/>
      </c>
      <c r="V215" s="32" t="str">
        <f t="array" ref="V215">IF($C$213="","",IFERROR(MAX(IF((ROW(مسودة!$C$184:$C$213)=SMALL(IF((ROW(مسودة!$C$184:$C$213)*(مسودة!$C$184:$C$213=$C$213)),ROW(مسودة!$C$184:$C$213)),ROW()-ROW(V215)+1)),مسودة!V186:'مسودة'!V$213)),0))</f>
        <v/>
      </c>
      <c r="W215" s="32" t="str">
        <f t="array" ref="W215">IF($C$213="","",IFERROR(MAX(IF((ROW(مسودة!$C$184:$C$213)=SMALL(IF((ROW(مسودة!$C$184:$C$213)*(مسودة!$C$184:$C$213=$C$213)),ROW(مسودة!$C$184:$C$213)),ROW()-ROW(W215)+1)),مسودة!W186:'مسودة'!W$213)),0))</f>
        <v/>
      </c>
      <c r="X215" s="32" t="str">
        <f t="array" ref="X215">IF($C$213="","",IFERROR(MAX(IF((ROW(مسودة!$C$184:$C$213)=SMALL(IF((ROW(مسودة!$C$184:$C$213)*(مسودة!$C$184:$C$213=$C$213)),ROW(مسودة!$C$184:$C$213)),ROW()-ROW(X215)+1)),مسودة!X186:'مسودة'!X$213)),0))</f>
        <v/>
      </c>
      <c r="Y215" s="32" t="str">
        <f t="array" ref="Y215">IF($C$213="","",IFERROR(MAX(IF((ROW(مسودة!$C$184:$C$213)=SMALL(IF((ROW(مسودة!$C$184:$C$213)*(مسودة!$C$184:$C$213=$C$213)),ROW(مسودة!$C$184:$C$213)),ROW()-ROW(Y215)+1)),مسودة!Y186:'مسودة'!Y$213)),0))</f>
        <v/>
      </c>
      <c r="Z215" s="32" t="str">
        <f t="array" ref="Z215">IF($C$213="","",IFERROR(MAX(IF((ROW(مسودة!$C$184:$C$213)=SMALL(IF((ROW(مسودة!$C$184:$C$213)*(مسودة!$C$184:$C$213=$C$213)),ROW(مسودة!$C$184:$C$213)),ROW()-ROW(Z215)+1)),مسودة!Z186:'مسودة'!Z$213)),0))</f>
        <v/>
      </c>
      <c r="AA215" s="32" t="str">
        <f t="array" ref="AA215">IF($C$213="","",IFERROR(MAX(IF((ROW(مسودة!$C$184:$C$213)=SMALL(IF((ROW(مسودة!$C$184:$C$213)*(مسودة!$C$184:$C$213=$C$213)),ROW(مسودة!$C$184:$C$213)),ROW()-ROW(AA215)+1)),مسودة!AA186:'مسودة'!AA$213)),0))</f>
        <v/>
      </c>
      <c r="AB215" s="32" t="str">
        <f t="array" ref="AB215">IF($C$213="","",IFERROR(MAX(IF((ROW(مسودة!$C$184:$C$213)=SMALL(IF((ROW(مسودة!$C$184:$C$213)*(مسودة!$C$184:$C$213=$C$213)),ROW(مسودة!$C$184:$C$213)),ROW()-ROW(AB215)+1)),مسودة!AB186:'مسودة'!AB$213)),0))</f>
        <v/>
      </c>
      <c r="AC215" s="32" t="str">
        <f t="array" ref="AC215">IF($C$213="","",IFERROR(MAX(IF((ROW(مسودة!$C$184:$C$213)=SMALL(IF((ROW(مسودة!$C$184:$C$213)*(مسودة!$C$184:$C$213=$C$213)),ROW(مسودة!$C$184:$C$213)),ROW()-ROW(AC215)+1)),مسودة!AC186:'مسودة'!AC$213)),0))</f>
        <v/>
      </c>
      <c r="AD215" s="32" t="str">
        <f t="array" ref="AD215">IF($C$213="","",IFERROR(MAX(IF((ROW(مسودة!$C$184:$C$213)=SMALL(IF((ROW(مسودة!$C$184:$C$213)*(مسودة!$C$184:$C$213=$C$213)),ROW(مسودة!$C$184:$C$213)),ROW()-ROW(AD215)+1)),مسودة!AD186:'مسودة'!AD$213)),0))</f>
        <v/>
      </c>
      <c r="AE215" s="32" t="str">
        <f t="array" ref="AE215">IF($C$213="","",IFERROR(MAX(IF((ROW(مسودة!$C$184:$C$213)=SMALL(IF((ROW(مسودة!$C$184:$C$213)*(مسودة!$C$184:$C$213=$C$213)),ROW(مسودة!$C$184:$C$213)),ROW()-ROW(AE215)+1)),مسودة!AE186:'مسودة'!AE$213)),0))</f>
        <v/>
      </c>
      <c r="AF215" s="32" t="str">
        <f t="array" ref="AF215">IF($C$213="","",IFERROR(MAX(IF((ROW(مسودة!$C$184:$C$213)=SMALL(IF((ROW(مسودة!$C$184:$C$213)*(مسودة!$C$184:$C$213=$C$213)),ROW(مسودة!$C$184:$C$213)),ROW()-ROW(AF215)+1)),مسودة!AF186:'مسودة'!AF$213)),0))</f>
        <v/>
      </c>
      <c r="AG215" s="32" t="str">
        <f t="array" ref="AG215">IF($C$213="","",IFERROR(MAX(IF((ROW(مسودة!$C$184:$C$213)=SMALL(IF((ROW(مسودة!$C$184:$C$213)*(مسودة!$C$184:$C$213=$C$213)),ROW(مسودة!$C$184:$C$213)),ROW()-ROW(AG215)+1)),مسودة!AG186:'مسودة'!AG$213)),0))</f>
        <v/>
      </c>
      <c r="AH215" s="32" t="str">
        <f t="array" ref="AH215">IF($C$213="","",IFERROR(MAX(IF((ROW(مسودة!$C$184:$C$213)=SMALL(IF((ROW(مسودة!$C$184:$C$213)*(مسودة!$C$184:$C$213=$C$213)),ROW(مسودة!$C$184:$C$213)),ROW()-ROW(AH215)+1)),مسودة!AH186:'مسودة'!AH$213)),0))</f>
        <v/>
      </c>
      <c r="AI215" s="32" t="str">
        <f t="array" ref="AI215">IF($C$213="","",IFERROR(MAX(IF((ROW(مسودة!$C$184:$C$213)=SMALL(IF((ROW(مسودة!$C$184:$C$213)*(مسودة!$C$184:$C$213=$C$213)),ROW(مسودة!$C$184:$C$213)),ROW()-ROW(AI215)+1)),مسودة!AI186:'مسودة'!AI$213)),0))</f>
        <v/>
      </c>
      <c r="AJ215" s="32" t="str">
        <f t="array" ref="AJ215">IF($C$213="","",IFERROR(MAX(IF((ROW(مسودة!$C$184:$C$213)=SMALL(IF((ROW(مسودة!$C$184:$C$213)*(مسودة!$C$184:$C$213=$C$213)),ROW(مسودة!$C$184:$C$213)),ROW()-ROW(AJ215)+1)),مسودة!AJ186:'مسودة'!AJ$213)),0))</f>
        <v/>
      </c>
      <c r="AK215" s="32" t="str">
        <f t="array" ref="AK215">IF($C$213="","",IFERROR(MAX(IF((ROW(مسودة!$C$184:$C$213)=SMALL(IF((ROW(مسودة!$C$184:$C$213)*(مسودة!$C$184:$C$213=$C$213)),ROW(مسودة!$C$184:$C$213)),ROW()-ROW(AK215)+1)),مسودة!AK186:'مسودة'!AK$213)),0))</f>
        <v/>
      </c>
      <c r="AL215" s="32" t="str">
        <f t="array" ref="AL215">IF($C$213="","",IFERROR(MAX(IF((ROW(مسودة!$C$184:$C$213)=SMALL(IF((ROW(مسودة!$C$184:$C$213)*(مسودة!$C$184:$C$213=$C$213)),ROW(مسودة!$C$184:$C$213)),ROW()-ROW(AL215)+1)),مسودة!AL186:'مسودة'!AL$213)),0))</f>
        <v/>
      </c>
      <c r="AM215" s="32" t="str">
        <f t="array" ref="AM215">IF($C$213="","",IFERROR(MAX(IF((ROW(مسودة!$C$184:$C$213)=SMALL(IF((ROW(مسودة!$C$184:$C$213)*(مسودة!$C$184:$C$213=$C$213)),ROW(مسودة!$C$184:$C$213)),ROW()-ROW(AM215)+1)),مسودة!AM186:'مسودة'!AM$213)),0))</f>
        <v/>
      </c>
      <c r="AN215" s="32" t="str">
        <f t="array" ref="AN215">IF($C$213="","",IFERROR(MAX(IF((ROW(مسودة!$C$184:$C$213)=SMALL(IF((ROW(مسودة!$C$184:$C$213)*(مسودة!$C$184:$C$213=$C$213)),ROW(مسودة!$C$184:$C$213)),ROW()-ROW(AN215)+1)),مسودة!AN186:AN$213)),0))</f>
        <v/>
      </c>
      <c r="AO215" s="32" t="str">
        <f t="array" ref="AO215">IF($C$213="","",IFERROR(MAX(IF((ROW(مسودة!$C$184:$C$213)=SMALL(IF((ROW(مسودة!$C$184:$C$213)*(مسودة!$C$184:$C$213=$C$213)),ROW(مسودة!$C$184:$C$213)),ROW()-ROW(AO215)+1)),مسودة!AO186:AO$213)),0))</f>
        <v/>
      </c>
      <c r="AP215" s="32" t="str">
        <f>IF(AO215&lt;50,"   ",IF(AO215&lt;65,"مقبول",IF(AO215&lt;75,"جيد",IF(AO215&lt;85,"جيدجداً",IF(AO215&lt;=100,"ممتاز","")))))</f>
        <v/>
      </c>
      <c r="AQ215" s="41"/>
      <c r="AR215" s="41"/>
      <c r="AS215" s="41"/>
      <c r="AT215" s="41"/>
      <c r="AU215" s="97"/>
    </row>
    <row r="216" spans="2:47" ht="28.5" customHeight="1" thickBot="1">
      <c r="B216" s="40">
        <f t="shared" ref="B216" si="31">B213+1</f>
        <v>50</v>
      </c>
      <c r="C216" s="90" t="str">
        <f t="array" ref="C216">IF(ISERROR(INDEX(مسودة!$C$184:$AV$213,SMALL(IF((مسودة!$AU$184:$AU$213="راسب"),ROW(مسودة!$C$184:$AV$213)-MIN(ROW(مسودة!$C$184:$AV$213))+1,""),ROW(A10)),COLUMN(A10))),"",INDEX(مسودة!$C$184:$AV$213,SMALL(IF((مسودة!$AU$184:$AU$213="راسب"),ROW(مسودة!$C$184:$AV$213)-MIN(ROW(مسودة!$C$184:$AV$213))+1,""),ROW(A10)),COLUMN(A10)))</f>
        <v/>
      </c>
      <c r="D216" s="87" t="str">
        <f>IF(C216&lt;&gt;"",VLOOKUP(C216,مسودة!$C$184:$D$213,2,0),"")</f>
        <v/>
      </c>
      <c r="E216" s="87" t="str">
        <f>IF(C216&lt;&gt;"",VLOOKUP(C216,مسودة!$C$184:$E$213,3,0),"")</f>
        <v/>
      </c>
      <c r="F216" s="11" t="s">
        <v>30</v>
      </c>
      <c r="G216" s="32" t="str">
        <f t="array" ref="G216">IF($C$216="","",IFERROR(MAX(IF((ROW(مسودة!$C$184:$C$213)=SMALL(IF((ROW(مسودة!$C$184:$C$213)*(مسودة!$C$184:$C$213=$C$216)),ROW(مسودة!$C$184:$C$213)),ROW()-ROW(G216)+1)),مسودة!G184:'مسودة'!G$213)),0))</f>
        <v/>
      </c>
      <c r="H216" s="32" t="str">
        <f t="array" ref="H216">IF($C$216="","",IFERROR(MAX(IF((ROW(مسودة!$C$184:$C$213)=SMALL(IF((ROW(مسودة!$C$184:$C$213)*(مسودة!$C$184:$C$213=$C$216)),ROW(مسودة!$C$184:$C$213)),ROW()-ROW(H216)+1)),مسودة!H184:'مسودة'!H$213)),0))</f>
        <v/>
      </c>
      <c r="I216" s="32" t="str">
        <f t="array" ref="I216">IF($C$216="","",IFERROR(MAX(IF((ROW(مسودة!$C$184:$C$213)=SMALL(IF((ROW(مسودة!$C$184:$C$213)*(مسودة!$C$184:$C$213=$C$216)),ROW(مسودة!$C$184:$C$213)),ROW()-ROW(I216)+1)),مسودة!I184:'مسودة'!I$213)),0))</f>
        <v/>
      </c>
      <c r="J216" s="32" t="str">
        <f t="array" ref="J216">IF($C$216="","",IFERROR(MAX(IF((ROW(مسودة!$C$184:$C$213)=SMALL(IF((ROW(مسودة!$C$184:$C$213)*(مسودة!$C$184:$C$213=$C$216)),ROW(مسودة!$C$184:$C$213)),ROW()-ROW(J216)+1)),مسودة!J184:'مسودة'!J$213)),0))</f>
        <v/>
      </c>
      <c r="K216" s="32" t="str">
        <f t="array" ref="K216">IF($C$216="","",IFERROR(MAX(IF((ROW(مسودة!$C$184:$C$213)=SMALL(IF((ROW(مسودة!$C$184:$C$213)*(مسودة!$C$184:$C$213=$C$216)),ROW(مسودة!$C$184:$C$213)),ROW()-ROW(K216)+1)),مسودة!K184:'مسودة'!K$213)),0))</f>
        <v/>
      </c>
      <c r="L216" s="32" t="str">
        <f t="array" ref="L216">IF($C$216="","",IFERROR(MAX(IF((ROW(مسودة!$C$184:$C$213)=SMALL(IF((ROW(مسودة!$C$184:$C$213)*(مسودة!$C$184:$C$213=$C$216)),ROW(مسودة!$C$184:$C$213)),ROW()-ROW(L216)+1)),مسودة!L184:'مسودة'!L$213)),0))</f>
        <v/>
      </c>
      <c r="M216" s="32" t="str">
        <f t="array" ref="M216">IF($C$216="","",IFERROR(MAX(IF((ROW(مسودة!$C$184:$C$213)=SMALL(IF((ROW(مسودة!$C$184:$C$213)*(مسودة!$C$184:$C$213=$C$216)),ROW(مسودة!$C$184:$C$213)),ROW()-ROW(M216)+1)),مسودة!M184:'مسودة'!M$213)),0))</f>
        <v/>
      </c>
      <c r="N216" s="32" t="str">
        <f t="array" ref="N216">IF($C$216="","",IFERROR(MAX(IF((ROW(مسودة!$C$184:$C$213)=SMALL(IF((ROW(مسودة!$C$184:$C$213)*(مسودة!$C$184:$C$213=$C$216)),ROW(مسودة!$C$184:$C$213)),ROW()-ROW(N216)+1)),مسودة!N184:'مسودة'!N$213)),0))</f>
        <v/>
      </c>
      <c r="O216" s="32" t="str">
        <f t="array" ref="O216">IF($C$216="","",IFERROR(MAX(IF((ROW(مسودة!$C$184:$C$213)=SMALL(IF((ROW(مسودة!$C$184:$C$213)*(مسودة!$C$184:$C$213=$C$216)),ROW(مسودة!$C$184:$C$213)),ROW()-ROW(O216)+1)),مسودة!O184:'مسودة'!O$213)),0))</f>
        <v/>
      </c>
      <c r="P216" s="32" t="str">
        <f t="array" ref="P216">IF($C$216="","",IFERROR(MAX(IF((ROW(مسودة!$C$184:$C$213)=SMALL(IF((ROW(مسودة!$C$184:$C$213)*(مسودة!$C$184:$C$213=$C$216)),ROW(مسودة!$C$184:$C$213)),ROW()-ROW(P216)+1)),مسودة!P184:'مسودة'!P$213)),0))</f>
        <v/>
      </c>
      <c r="Q216" s="32" t="str">
        <f t="array" ref="Q216">IF($C$216="","",IFERROR(MAX(IF((ROW(مسودة!$C$184:$C$213)=SMALL(IF((ROW(مسودة!$C$184:$C$213)*(مسودة!$C$184:$C$213=$C$216)),ROW(مسودة!$C$184:$C$213)),ROW()-ROW(Q216)+1)),مسودة!Q184:'مسودة'!Q$213)),0))</f>
        <v/>
      </c>
      <c r="R216" s="32" t="str">
        <f t="array" ref="R216">IF($C$216="","",IFERROR(MAX(IF((ROW(مسودة!$C$184:$C$213)=SMALL(IF((ROW(مسودة!$C$184:$C$213)*(مسودة!$C$184:$C$213=$C$216)),ROW(مسودة!$C$184:$C$213)),ROW()-ROW(R216)+1)),مسودة!R184:'مسودة'!R$213)),0))</f>
        <v/>
      </c>
      <c r="S216" s="32" t="str">
        <f t="array" ref="S216">IF($C$216="","",IFERROR(MAX(IF((ROW(مسودة!$C$184:$C$213)=SMALL(IF((ROW(مسودة!$C$184:$C$213)*(مسودة!$C$184:$C$213=$C$216)),ROW(مسودة!$C$184:$C$213)),ROW()-ROW(S216)+1)),مسودة!S184:'مسودة'!S$213)),0))</f>
        <v/>
      </c>
      <c r="T216" s="32" t="str">
        <f t="array" ref="T216">IF($C$216="","",IFERROR(MAX(IF((ROW(مسودة!$C$184:$C$213)=SMALL(IF((ROW(مسودة!$C$184:$C$213)*(مسودة!$C$184:$C$213=$C$216)),ROW(مسودة!$C$184:$C$213)),ROW()-ROW(T216)+1)),مسودة!T184:'مسودة'!T$213)),0))</f>
        <v/>
      </c>
      <c r="U216" s="32" t="str">
        <f t="array" ref="U216">IF($C$216="","",IFERROR(MAX(IF((ROW(مسودة!$C$184:$C$213)=SMALL(IF((ROW(مسودة!$C$184:$C$213)*(مسودة!$C$184:$C$213=$C$216)),ROW(مسودة!$C$184:$C$213)),ROW()-ROW(U216)+1)),مسودة!U184:'مسودة'!U$213)),0))</f>
        <v/>
      </c>
      <c r="V216" s="32" t="str">
        <f t="array" ref="V216">IF($C$216="","",IFERROR(MAX(IF((ROW(مسودة!$C$184:$C$213)=SMALL(IF((ROW(مسودة!$C$184:$C$213)*(مسودة!$C$184:$C$213=$C$216)),ROW(مسودة!$C$184:$C$213)),ROW()-ROW(V216)+1)),مسودة!V184:'مسودة'!V$213)),0))</f>
        <v/>
      </c>
      <c r="W216" s="32" t="str">
        <f t="array" ref="W216">IF($C$216="","",IFERROR(MAX(IF((ROW(مسودة!$C$184:$C$213)=SMALL(IF((ROW(مسودة!$C$184:$C$213)*(مسودة!$C$184:$C$213=$C$216)),ROW(مسودة!$C$184:$C$213)),ROW()-ROW(W216)+1)),مسودة!W184:'مسودة'!W$213)),0))</f>
        <v/>
      </c>
      <c r="X216" s="32" t="str">
        <f t="array" ref="X216">IF($C$216="","",IFERROR(MAX(IF((ROW(مسودة!$C$184:$C$213)=SMALL(IF((ROW(مسودة!$C$184:$C$213)*(مسودة!$C$184:$C$213=$C$216)),ROW(مسودة!$C$184:$C$213)),ROW()-ROW(X216)+1)),مسودة!X184:'مسودة'!X$213)),0))</f>
        <v/>
      </c>
      <c r="Y216" s="32" t="str">
        <f t="array" ref="Y216">IF($C$216="","",IFERROR(MAX(IF((ROW(مسودة!$C$184:$C$213)=SMALL(IF((ROW(مسودة!$C$184:$C$213)*(مسودة!$C$184:$C$213=$C$216)),ROW(مسودة!$C$184:$C$213)),ROW()-ROW(Y216)+1)),مسودة!Y184:'مسودة'!Y$213)),0))</f>
        <v/>
      </c>
      <c r="Z216" s="32" t="str">
        <f t="array" ref="Z216">IF($C$216="","",IFERROR(MAX(IF((ROW(مسودة!$C$184:$C$213)=SMALL(IF((ROW(مسودة!$C$184:$C$213)*(مسودة!$C$184:$C$213=$C$216)),ROW(مسودة!$C$184:$C$213)),ROW()-ROW(Z216)+1)),مسودة!Z184:'مسودة'!Z$213)),0))</f>
        <v/>
      </c>
      <c r="AA216" s="32" t="str">
        <f t="array" ref="AA216">IF($C$216="","",IFERROR(MAX(IF((ROW(مسودة!$C$184:$C$213)=SMALL(IF((ROW(مسودة!$C$184:$C$213)*(مسودة!$C$184:$C$213=$C$216)),ROW(مسودة!$C$184:$C$213)),ROW()-ROW(AA216)+1)),مسودة!AA184:'مسودة'!AA$213)),0))</f>
        <v/>
      </c>
      <c r="AB216" s="32" t="str">
        <f t="array" ref="AB216">IF($C$216="","",IFERROR(MAX(IF((ROW(مسودة!$C$184:$C$213)=SMALL(IF((ROW(مسودة!$C$184:$C$213)*(مسودة!$C$184:$C$213=$C$216)),ROW(مسودة!$C$184:$C$213)),ROW()-ROW(AB216)+1)),مسودة!AB184:'مسودة'!AB$213)),0))</f>
        <v/>
      </c>
      <c r="AC216" s="32" t="str">
        <f t="array" ref="AC216">IF($C$216="","",IFERROR(MAX(IF((ROW(مسودة!$C$184:$C$213)=SMALL(IF((ROW(مسودة!$C$184:$C$213)*(مسودة!$C$184:$C$213=$C$216)),ROW(مسودة!$C$184:$C$213)),ROW()-ROW(AC216)+1)),مسودة!AC184:'مسودة'!AC$213)),0))</f>
        <v/>
      </c>
      <c r="AD216" s="32" t="str">
        <f t="array" ref="AD216">IF($C$216="","",IFERROR(MAX(IF((ROW(مسودة!$C$184:$C$213)=SMALL(IF((ROW(مسودة!$C$184:$C$213)*(مسودة!$C$184:$C$213=$C$216)),ROW(مسودة!$C$184:$C$213)),ROW()-ROW(AD216)+1)),مسودة!AD184:'مسودة'!AD$213)),0))</f>
        <v/>
      </c>
      <c r="AE216" s="32" t="str">
        <f t="array" ref="AE216">IF($C$216="","",IFERROR(MAX(IF((ROW(مسودة!$C$184:$C$213)=SMALL(IF((ROW(مسودة!$C$184:$C$213)*(مسودة!$C$184:$C$213=$C$216)),ROW(مسودة!$C$184:$C$213)),ROW()-ROW(AE216)+1)),مسودة!AE184:'مسودة'!AE$213)),0))</f>
        <v/>
      </c>
      <c r="AF216" s="32" t="str">
        <f t="array" ref="AF216">IF($C$216="","",IFERROR(MAX(IF((ROW(مسودة!$C$184:$C$213)=SMALL(IF((ROW(مسودة!$C$184:$C$213)*(مسودة!$C$184:$C$213=$C$216)),ROW(مسودة!$C$184:$C$213)),ROW()-ROW(AF216)+1)),مسودة!AF184:'مسودة'!AF$213)),0))</f>
        <v/>
      </c>
      <c r="AG216" s="32" t="str">
        <f t="array" ref="AG216">IF($C$216="","",IFERROR(MAX(IF((ROW(مسودة!$C$184:$C$213)=SMALL(IF((ROW(مسودة!$C$184:$C$213)*(مسودة!$C$184:$C$213=$C$216)),ROW(مسودة!$C$184:$C$213)),ROW()-ROW(AG216)+1)),مسودة!AG184:'مسودة'!AG$213)),0))</f>
        <v/>
      </c>
      <c r="AH216" s="32" t="str">
        <f t="array" ref="AH216">IF($C$216="","",IFERROR(MAX(IF((ROW(مسودة!$C$184:$C$213)=SMALL(IF((ROW(مسودة!$C$184:$C$213)*(مسودة!$C$184:$C$213=$C$216)),ROW(مسودة!$C$184:$C$213)),ROW()-ROW(AH216)+1)),مسودة!AH184:'مسودة'!AH$213)),0))</f>
        <v/>
      </c>
      <c r="AI216" s="32" t="str">
        <f t="array" ref="AI216">IF($C$216="","",IFERROR(MAX(IF((ROW(مسودة!$C$184:$C$213)=SMALL(IF((ROW(مسودة!$C$184:$C$213)*(مسودة!$C$184:$C$213=$C$216)),ROW(مسودة!$C$184:$C$213)),ROW()-ROW(AI216)+1)),مسودة!AI184:'مسودة'!AI$213)),0))</f>
        <v/>
      </c>
      <c r="AJ216" s="32" t="str">
        <f t="array" ref="AJ216">IF($C$216="","",IFERROR(MAX(IF((ROW(مسودة!$C$184:$C$213)=SMALL(IF((ROW(مسودة!$C$184:$C$213)*(مسودة!$C$184:$C$213=$C$216)),ROW(مسودة!$C$184:$C$213)),ROW()-ROW(AJ216)+1)),مسودة!AJ184:'مسودة'!AJ$213)),0))</f>
        <v/>
      </c>
      <c r="AK216" s="32" t="str">
        <f t="array" ref="AK216">IF($C$216="","",IFERROR(MAX(IF((ROW(مسودة!$C$184:$C$213)=SMALL(IF((ROW(مسودة!$C$184:$C$213)*(مسودة!$C$184:$C$213=$C$216)),ROW(مسودة!$C$184:$C$213)),ROW()-ROW(AK216)+1)),مسودة!AK184:'مسودة'!AK$213)),0))</f>
        <v/>
      </c>
      <c r="AL216" s="32" t="str">
        <f t="array" ref="AL216">IF($C$216="","",IFERROR(MAX(IF((ROW(مسودة!$C$184:$C$213)=SMALL(IF((ROW(مسودة!$C$184:$C$213)*(مسودة!$C$184:$C$213=$C$216)),ROW(مسودة!$C$184:$C$213)),ROW()-ROW(AL216)+1)),مسودة!AL184:'مسودة'!AL$213)),0))</f>
        <v/>
      </c>
      <c r="AM216" s="32" t="str">
        <f t="array" ref="AM216">IF($C$216="","",IFERROR(MAX(IF((ROW(مسودة!$C$184:$C$213)=SMALL(IF((ROW(مسودة!$C$184:$C$213)*(مسودة!$C$184:$C$213=$C$216)),ROW(مسودة!$C$184:$C$213)),ROW()-ROW(AM216)+1)),مسودة!AM184:'مسودة'!AM$213)),0))</f>
        <v/>
      </c>
      <c r="AN216" s="46"/>
      <c r="AO216" s="46"/>
      <c r="AP216" s="47"/>
      <c r="AQ216" s="41"/>
      <c r="AR216" s="41"/>
      <c r="AS216" s="41"/>
      <c r="AT216" s="41"/>
      <c r="AU216" s="95" t="str">
        <f>IFERROR(LOOKUP(2,1/((مسودة!$C$184:$C$213=C216)*(مسودة!$F$184:$F$213=F216)),مسودة!$AV$184:$AV$213),"")</f>
        <v/>
      </c>
    </row>
    <row r="217" spans="2:47" ht="28.5" customHeight="1" thickBot="1">
      <c r="B217" s="40"/>
      <c r="C217" s="91"/>
      <c r="D217" s="43"/>
      <c r="E217" s="43"/>
      <c r="F217" s="11" t="s">
        <v>31</v>
      </c>
      <c r="G217" s="32" t="str">
        <f t="array" ref="G217">IF($C$216="","",IFERROR(MAX(IF((ROW(مسودة!$C$184:$C$213)=SMALL(IF((ROW(مسودة!$C$184:$C$213)*(مسودة!$C$184:$C$213=$C$216)),ROW(مسودة!$C$184:$C$213)),ROW()-ROW(G217)+1)),مسودة!G185:'مسودة'!G$213)),0))</f>
        <v/>
      </c>
      <c r="H217" s="32" t="str">
        <f t="array" ref="H217">IF($C$216="","",IFERROR(MAX(IF((ROW(مسودة!$C$184:$C$213)=SMALL(IF((ROW(مسودة!$C$184:$C$213)*(مسودة!$C$184:$C$213=$C$216)),ROW(مسودة!$C$184:$C$213)),ROW()-ROW(H217)+1)),مسودة!H185:'مسودة'!H$213)),0))</f>
        <v/>
      </c>
      <c r="I217" s="32" t="str">
        <f t="array" ref="I217">IF($C$216="","",IFERROR(MAX(IF((ROW(مسودة!$C$184:$C$213)=SMALL(IF((ROW(مسودة!$C$184:$C$213)*(مسودة!$C$184:$C$213=$C$216)),ROW(مسودة!$C$184:$C$213)),ROW()-ROW(I217)+1)),مسودة!I185:'مسودة'!I$213)),0))</f>
        <v/>
      </c>
      <c r="J217" s="32" t="str">
        <f t="array" ref="J217">IF($C$216="","",IFERROR(MAX(IF((ROW(مسودة!$C$184:$C$213)=SMALL(IF((ROW(مسودة!$C$184:$C$213)*(مسودة!$C$184:$C$213=$C$216)),ROW(مسودة!$C$184:$C$213)),ROW()-ROW(J217)+1)),مسودة!J185:'مسودة'!J$213)),0))</f>
        <v/>
      </c>
      <c r="K217" s="32" t="str">
        <f t="array" ref="K217">IF($C$216="","",IFERROR(MAX(IF((ROW(مسودة!$C$184:$C$213)=SMALL(IF((ROW(مسودة!$C$184:$C$213)*(مسودة!$C$184:$C$213=$C$216)),ROW(مسودة!$C$184:$C$213)),ROW()-ROW(K217)+1)),مسودة!K185:'مسودة'!K$213)),0))</f>
        <v/>
      </c>
      <c r="L217" s="32" t="str">
        <f t="array" ref="L217">IF($C$216="","",IFERROR(MAX(IF((ROW(مسودة!$C$184:$C$213)=SMALL(IF((ROW(مسودة!$C$184:$C$213)*(مسودة!$C$184:$C$213=$C$216)),ROW(مسودة!$C$184:$C$213)),ROW()-ROW(L217)+1)),مسودة!L185:'مسودة'!L$213)),0))</f>
        <v/>
      </c>
      <c r="M217" s="32" t="str">
        <f t="array" ref="M217">IF($C$216="","",IFERROR(MAX(IF((ROW(مسودة!$C$184:$C$213)=SMALL(IF((ROW(مسودة!$C$184:$C$213)*(مسودة!$C$184:$C$213=$C$216)),ROW(مسودة!$C$184:$C$213)),ROW()-ROW(M217)+1)),مسودة!M185:'مسودة'!M$213)),0))</f>
        <v/>
      </c>
      <c r="N217" s="32" t="str">
        <f t="array" ref="N217">IF($C$216="","",IFERROR(MAX(IF((ROW(مسودة!$C$184:$C$213)=SMALL(IF((ROW(مسودة!$C$184:$C$213)*(مسودة!$C$184:$C$213=$C$216)),ROW(مسودة!$C$184:$C$213)),ROW()-ROW(N217)+1)),مسودة!N185:'مسودة'!N$213)),0))</f>
        <v/>
      </c>
      <c r="O217" s="32" t="str">
        <f t="array" ref="O217">IF($C$216="","",IFERROR(MAX(IF((ROW(مسودة!$C$184:$C$213)=SMALL(IF((ROW(مسودة!$C$184:$C$213)*(مسودة!$C$184:$C$213=$C$216)),ROW(مسودة!$C$184:$C$213)),ROW()-ROW(O217)+1)),مسودة!O185:'مسودة'!O$213)),0))</f>
        <v/>
      </c>
      <c r="P217" s="32" t="str">
        <f t="array" ref="P217">IF($C$216="","",IFERROR(MAX(IF((ROW(مسودة!$C$184:$C$213)=SMALL(IF((ROW(مسودة!$C$184:$C$213)*(مسودة!$C$184:$C$213=$C$216)),ROW(مسودة!$C$184:$C$213)),ROW()-ROW(P217)+1)),مسودة!P185:'مسودة'!P$213)),0))</f>
        <v/>
      </c>
      <c r="Q217" s="32" t="str">
        <f t="array" ref="Q217">IF($C$216="","",IFERROR(MAX(IF((ROW(مسودة!$C$184:$C$213)=SMALL(IF((ROW(مسودة!$C$184:$C$213)*(مسودة!$C$184:$C$213=$C$216)),ROW(مسودة!$C$184:$C$213)),ROW()-ROW(Q217)+1)),مسودة!Q185:'مسودة'!Q$213)),0))</f>
        <v/>
      </c>
      <c r="R217" s="32" t="str">
        <f t="array" ref="R217">IF($C$216="","",IFERROR(MAX(IF((ROW(مسودة!$C$184:$C$213)=SMALL(IF((ROW(مسودة!$C$184:$C$213)*(مسودة!$C$184:$C$213=$C$216)),ROW(مسودة!$C$184:$C$213)),ROW()-ROW(R217)+1)),مسودة!R185:'مسودة'!R$213)),0))</f>
        <v/>
      </c>
      <c r="S217" s="32" t="str">
        <f t="array" ref="S217">IF($C$216="","",IFERROR(MAX(IF((ROW(مسودة!$C$184:$C$213)=SMALL(IF((ROW(مسودة!$C$184:$C$213)*(مسودة!$C$184:$C$213=$C$216)),ROW(مسودة!$C$184:$C$213)),ROW()-ROW(S217)+1)),مسودة!S185:'مسودة'!S$213)),0))</f>
        <v/>
      </c>
      <c r="T217" s="32" t="str">
        <f t="array" ref="T217">IF($C$216="","",IFERROR(MAX(IF((ROW(مسودة!$C$184:$C$213)=SMALL(IF((ROW(مسودة!$C$184:$C$213)*(مسودة!$C$184:$C$213=$C$216)),ROW(مسودة!$C$184:$C$213)),ROW()-ROW(T217)+1)),مسودة!T185:'مسودة'!T$213)),0))</f>
        <v/>
      </c>
      <c r="U217" s="32" t="str">
        <f t="array" ref="U217">IF($C$216="","",IFERROR(MAX(IF((ROW(مسودة!$C$184:$C$213)=SMALL(IF((ROW(مسودة!$C$184:$C$213)*(مسودة!$C$184:$C$213=$C$216)),ROW(مسودة!$C$184:$C$213)),ROW()-ROW(U217)+1)),مسودة!U185:'مسودة'!U$213)),0))</f>
        <v/>
      </c>
      <c r="V217" s="32" t="str">
        <f t="array" ref="V217">IF($C$216="","",IFERROR(MAX(IF((ROW(مسودة!$C$184:$C$213)=SMALL(IF((ROW(مسودة!$C$184:$C$213)*(مسودة!$C$184:$C$213=$C$216)),ROW(مسودة!$C$184:$C$213)),ROW()-ROW(V217)+1)),مسودة!V185:'مسودة'!V$213)),0))</f>
        <v/>
      </c>
      <c r="W217" s="32" t="str">
        <f t="array" ref="W217">IF($C$216="","",IFERROR(MAX(IF((ROW(مسودة!$C$184:$C$213)=SMALL(IF((ROW(مسودة!$C$184:$C$213)*(مسودة!$C$184:$C$213=$C$216)),ROW(مسودة!$C$184:$C$213)),ROW()-ROW(W217)+1)),مسودة!W185:'مسودة'!W$213)),0))</f>
        <v/>
      </c>
      <c r="X217" s="32" t="str">
        <f t="array" ref="X217">IF($C$216="","",IFERROR(MAX(IF((ROW(مسودة!$C$184:$C$213)=SMALL(IF((ROW(مسودة!$C$184:$C$213)*(مسودة!$C$184:$C$213=$C$216)),ROW(مسودة!$C$184:$C$213)),ROW()-ROW(X217)+1)),مسودة!X185:'مسودة'!X$213)),0))</f>
        <v/>
      </c>
      <c r="Y217" s="32" t="str">
        <f t="array" ref="Y217">IF($C$216="","",IFERROR(MAX(IF((ROW(مسودة!$C$184:$C$213)=SMALL(IF((ROW(مسودة!$C$184:$C$213)*(مسودة!$C$184:$C$213=$C$216)),ROW(مسودة!$C$184:$C$213)),ROW()-ROW(Y217)+1)),مسودة!Y185:'مسودة'!Y$213)),0))</f>
        <v/>
      </c>
      <c r="Z217" s="32" t="str">
        <f t="array" ref="Z217">IF($C$216="","",IFERROR(MAX(IF((ROW(مسودة!$C$184:$C$213)=SMALL(IF((ROW(مسودة!$C$184:$C$213)*(مسودة!$C$184:$C$213=$C$216)),ROW(مسودة!$C$184:$C$213)),ROW()-ROW(Z217)+1)),مسودة!Z185:'مسودة'!Z$213)),0))</f>
        <v/>
      </c>
      <c r="AA217" s="32" t="str">
        <f t="array" ref="AA217">IF($C$216="","",IFERROR(MAX(IF((ROW(مسودة!$C$184:$C$213)=SMALL(IF((ROW(مسودة!$C$184:$C$213)*(مسودة!$C$184:$C$213=$C$216)),ROW(مسودة!$C$184:$C$213)),ROW()-ROW(AA217)+1)),مسودة!AA185:'مسودة'!AA$213)),0))</f>
        <v/>
      </c>
      <c r="AB217" s="32" t="str">
        <f t="array" ref="AB217">IF($C$216="","",IFERROR(MAX(IF((ROW(مسودة!$C$184:$C$213)=SMALL(IF((ROW(مسودة!$C$184:$C$213)*(مسودة!$C$184:$C$213=$C$216)),ROW(مسودة!$C$184:$C$213)),ROW()-ROW(AB217)+1)),مسودة!AB185:'مسودة'!AB$213)),0))</f>
        <v/>
      </c>
      <c r="AC217" s="32" t="str">
        <f t="array" ref="AC217">IF($C$216="","",IFERROR(MAX(IF((ROW(مسودة!$C$184:$C$213)=SMALL(IF((ROW(مسودة!$C$184:$C$213)*(مسودة!$C$184:$C$213=$C$216)),ROW(مسودة!$C$184:$C$213)),ROW()-ROW(AC217)+1)),مسودة!AC185:'مسودة'!AC$213)),0))</f>
        <v/>
      </c>
      <c r="AD217" s="32" t="str">
        <f t="array" ref="AD217">IF($C$216="","",IFERROR(MAX(IF((ROW(مسودة!$C$184:$C$213)=SMALL(IF((ROW(مسودة!$C$184:$C$213)*(مسودة!$C$184:$C$213=$C$216)),ROW(مسودة!$C$184:$C$213)),ROW()-ROW(AD217)+1)),مسودة!AD185:'مسودة'!AD$213)),0))</f>
        <v/>
      </c>
      <c r="AE217" s="32" t="str">
        <f t="array" ref="AE217">IF($C$216="","",IFERROR(MAX(IF((ROW(مسودة!$C$184:$C$213)=SMALL(IF((ROW(مسودة!$C$184:$C$213)*(مسودة!$C$184:$C$213=$C$216)),ROW(مسودة!$C$184:$C$213)),ROW()-ROW(AE217)+1)),مسودة!AE185:'مسودة'!AE$213)),0))</f>
        <v/>
      </c>
      <c r="AF217" s="32" t="str">
        <f t="array" ref="AF217">IF($C$216="","",IFERROR(MAX(IF((ROW(مسودة!$C$184:$C$213)=SMALL(IF((ROW(مسودة!$C$184:$C$213)*(مسودة!$C$184:$C$213=$C$216)),ROW(مسودة!$C$184:$C$213)),ROW()-ROW(AF217)+1)),مسودة!AF185:'مسودة'!AF$213)),0))</f>
        <v/>
      </c>
      <c r="AG217" s="32" t="str">
        <f t="array" ref="AG217">IF($C$216="","",IFERROR(MAX(IF((ROW(مسودة!$C$184:$C$213)=SMALL(IF((ROW(مسودة!$C$184:$C$213)*(مسودة!$C$184:$C$213=$C$216)),ROW(مسودة!$C$184:$C$213)),ROW()-ROW(AG217)+1)),مسودة!AG185:'مسودة'!AG$213)),0))</f>
        <v/>
      </c>
      <c r="AH217" s="32" t="str">
        <f t="array" ref="AH217">IF($C$216="","",IFERROR(MAX(IF((ROW(مسودة!$C$184:$C$213)=SMALL(IF((ROW(مسودة!$C$184:$C$213)*(مسودة!$C$184:$C$213=$C$216)),ROW(مسودة!$C$184:$C$213)),ROW()-ROW(AH217)+1)),مسودة!AH185:'مسودة'!AH$213)),0))</f>
        <v/>
      </c>
      <c r="AI217" s="32" t="str">
        <f t="array" ref="AI217">IF($C$216="","",IFERROR(MAX(IF((ROW(مسودة!$C$184:$C$213)=SMALL(IF((ROW(مسودة!$C$184:$C$213)*(مسودة!$C$184:$C$213=$C$216)),ROW(مسودة!$C$184:$C$213)),ROW()-ROW(AI217)+1)),مسودة!AI185:'مسودة'!AI$213)),0))</f>
        <v/>
      </c>
      <c r="AJ217" s="32" t="str">
        <f t="array" ref="AJ217">IF($C$216="","",IFERROR(MAX(IF((ROW(مسودة!$C$184:$C$213)=SMALL(IF((ROW(مسودة!$C$184:$C$213)*(مسودة!$C$184:$C$213=$C$216)),ROW(مسودة!$C$184:$C$213)),ROW()-ROW(AJ217)+1)),مسودة!AJ185:'مسودة'!AJ$213)),0))</f>
        <v/>
      </c>
      <c r="AK217" s="32" t="str">
        <f t="array" ref="AK217">IF($C$216="","",IFERROR(MAX(IF((ROW(مسودة!$C$184:$C$213)=SMALL(IF((ROW(مسودة!$C$184:$C$213)*(مسودة!$C$184:$C$213=$C$216)),ROW(مسودة!$C$184:$C$213)),ROW()-ROW(AK217)+1)),مسودة!AK185:'مسودة'!AK$213)),0))</f>
        <v/>
      </c>
      <c r="AL217" s="32" t="str">
        <f t="array" ref="AL217">IF($C$216="","",IFERROR(MAX(IF((ROW(مسودة!$C$184:$C$213)=SMALL(IF((ROW(مسودة!$C$184:$C$213)*(مسودة!$C$184:$C$213=$C$216)),ROW(مسودة!$C$184:$C$213)),ROW()-ROW(AL217)+1)),مسودة!AL185:'مسودة'!AL$213)),0))</f>
        <v/>
      </c>
      <c r="AM217" s="32" t="str">
        <f t="array" ref="AM217">IF($C$216="","",IFERROR(MAX(IF((ROW(مسودة!$C$184:$C$213)=SMALL(IF((ROW(مسودة!$C$184:$C$213)*(مسودة!$C$184:$C$213=$C$216)),ROW(مسودة!$C$184:$C$213)),ROW()-ROW(AM217)+1)),مسودة!AM185:'مسودة'!AM$213)),0))</f>
        <v/>
      </c>
      <c r="AN217" s="46"/>
      <c r="AO217" s="46"/>
      <c r="AP217" s="48"/>
      <c r="AQ217" s="41"/>
      <c r="AR217" s="41"/>
      <c r="AS217" s="41"/>
      <c r="AT217" s="41"/>
      <c r="AU217" s="96"/>
    </row>
    <row r="218" spans="2:47" ht="36" customHeight="1" thickBot="1">
      <c r="B218" s="40"/>
      <c r="C218" s="85"/>
      <c r="D218" s="43"/>
      <c r="E218" s="43"/>
      <c r="F218" s="14" t="s">
        <v>32</v>
      </c>
      <c r="G218" s="32" t="str">
        <f t="array" ref="G218">IF($C$216="","",IFERROR(MAX(IF((ROW(مسودة!$C$184:$C$213)=SMALL(IF((ROW(مسودة!$C$184:$C$213)*(مسودة!$C$184:$C$213=$C$216)),ROW(مسودة!$C$184:$C$213)),ROW()-ROW(G218)+1)),مسودة!G186:'مسودة'!G$213)),0))</f>
        <v/>
      </c>
      <c r="H218" s="32" t="str">
        <f t="array" ref="H218">IF($C$216="","",IFERROR(MAX(IF((ROW(مسودة!$C$184:$C$213)=SMALL(IF((ROW(مسودة!$C$184:$C$213)*(مسودة!$C$184:$C$213=$C$216)),ROW(مسودة!$C$184:$C$213)),ROW()-ROW(H218)+1)),مسودة!H186:'مسودة'!H$213)),0))</f>
        <v/>
      </c>
      <c r="I218" s="32" t="str">
        <f t="array" ref="I218">IF($C$216="","",IFERROR(MAX(IF((ROW(مسودة!$C$184:$C$213)=SMALL(IF((ROW(مسودة!$C$184:$C$213)*(مسودة!$C$184:$C$213=$C$216)),ROW(مسودة!$C$184:$C$213)),ROW()-ROW(I218)+1)),مسودة!I186:'مسودة'!I$213)),0))</f>
        <v/>
      </c>
      <c r="J218" s="32" t="str">
        <f t="array" ref="J218">IF($C$216="","",IFERROR(MAX(IF((ROW(مسودة!$C$184:$C$213)=SMALL(IF((ROW(مسودة!$C$184:$C$213)*(مسودة!$C$184:$C$213=$C$216)),ROW(مسودة!$C$184:$C$213)),ROW()-ROW(J218)+1)),مسودة!J186:'مسودة'!J$213)),0))</f>
        <v/>
      </c>
      <c r="K218" s="32" t="str">
        <f t="array" ref="K218">IF($C$216="","",IFERROR(MAX(IF((ROW(مسودة!$C$184:$C$213)=SMALL(IF((ROW(مسودة!$C$184:$C$213)*(مسودة!$C$184:$C$213=$C$216)),ROW(مسودة!$C$184:$C$213)),ROW()-ROW(K218)+1)),مسودة!K186:'مسودة'!K$213)),0))</f>
        <v/>
      </c>
      <c r="L218" s="32" t="str">
        <f t="array" ref="L218">IF($C$216="","",IFERROR(MAX(IF((ROW(مسودة!$C$184:$C$213)=SMALL(IF((ROW(مسودة!$C$184:$C$213)*(مسودة!$C$184:$C$213=$C$216)),ROW(مسودة!$C$184:$C$213)),ROW()-ROW(L218)+1)),مسودة!L186:'مسودة'!L$213)),0))</f>
        <v/>
      </c>
      <c r="M218" s="32" t="str">
        <f t="array" ref="M218">IF($C$216="","",IFERROR(MAX(IF((ROW(مسودة!$C$184:$C$213)=SMALL(IF((ROW(مسودة!$C$184:$C$213)*(مسودة!$C$184:$C$213=$C$216)),ROW(مسودة!$C$184:$C$213)),ROW()-ROW(M218)+1)),مسودة!M186:'مسودة'!M$213)),0))</f>
        <v/>
      </c>
      <c r="N218" s="32" t="str">
        <f t="array" ref="N218">IF($C$216="","",IFERROR(MAX(IF((ROW(مسودة!$C$184:$C$213)=SMALL(IF((ROW(مسودة!$C$184:$C$213)*(مسودة!$C$184:$C$213=$C$216)),ROW(مسودة!$C$184:$C$213)),ROW()-ROW(N218)+1)),مسودة!N186:'مسودة'!N$213)),0))</f>
        <v/>
      </c>
      <c r="O218" s="32" t="str">
        <f t="array" ref="O218">IF($C$216="","",IFERROR(MAX(IF((ROW(مسودة!$C$184:$C$213)=SMALL(IF((ROW(مسودة!$C$184:$C$213)*(مسودة!$C$184:$C$213=$C$216)),ROW(مسودة!$C$184:$C$213)),ROW()-ROW(O218)+1)),مسودة!O186:'مسودة'!O$213)),0))</f>
        <v/>
      </c>
      <c r="P218" s="32" t="str">
        <f t="array" ref="P218">IF($C$216="","",IFERROR(MAX(IF((ROW(مسودة!$C$184:$C$213)=SMALL(IF((ROW(مسودة!$C$184:$C$213)*(مسودة!$C$184:$C$213=$C$216)),ROW(مسودة!$C$184:$C$213)),ROW()-ROW(P218)+1)),مسودة!P186:'مسودة'!P$213)),0))</f>
        <v/>
      </c>
      <c r="Q218" s="32" t="str">
        <f t="array" ref="Q218">IF($C$216="","",IFERROR(MAX(IF((ROW(مسودة!$C$184:$C$213)=SMALL(IF((ROW(مسودة!$C$184:$C$213)*(مسودة!$C$184:$C$213=$C$216)),ROW(مسودة!$C$184:$C$213)),ROW()-ROW(Q218)+1)),مسودة!Q186:'مسودة'!Q$213)),0))</f>
        <v/>
      </c>
      <c r="R218" s="32" t="str">
        <f t="array" ref="R218">IF($C$216="","",IFERROR(MAX(IF((ROW(مسودة!$C$184:$C$213)=SMALL(IF((ROW(مسودة!$C$184:$C$213)*(مسودة!$C$184:$C$213=$C$216)),ROW(مسودة!$C$184:$C$213)),ROW()-ROW(R218)+1)),مسودة!R186:'مسودة'!R$213)),0))</f>
        <v/>
      </c>
      <c r="S218" s="32" t="str">
        <f t="array" ref="S218">IF($C$216="","",IFERROR(MAX(IF((ROW(مسودة!$C$184:$C$213)=SMALL(IF((ROW(مسودة!$C$184:$C$213)*(مسودة!$C$184:$C$213=$C$216)),ROW(مسودة!$C$184:$C$213)),ROW()-ROW(S218)+1)),مسودة!S186:'مسودة'!S$213)),0))</f>
        <v/>
      </c>
      <c r="T218" s="32" t="str">
        <f t="array" ref="T218">IF($C$216="","",IFERROR(MAX(IF((ROW(مسودة!$C$184:$C$213)=SMALL(IF((ROW(مسودة!$C$184:$C$213)*(مسودة!$C$184:$C$213=$C$216)),ROW(مسودة!$C$184:$C$213)),ROW()-ROW(T218)+1)),مسودة!T186:'مسودة'!T$213)),0))</f>
        <v/>
      </c>
      <c r="U218" s="32" t="str">
        <f t="array" ref="U218">IF($C$216="","",IFERROR(MAX(IF((ROW(مسودة!$C$184:$C$213)=SMALL(IF((ROW(مسودة!$C$184:$C$213)*(مسودة!$C$184:$C$213=$C$216)),ROW(مسودة!$C$184:$C$213)),ROW()-ROW(U218)+1)),مسودة!U186:'مسودة'!U$213)),0))</f>
        <v/>
      </c>
      <c r="V218" s="32" t="str">
        <f t="array" ref="V218">IF($C$216="","",IFERROR(MAX(IF((ROW(مسودة!$C$184:$C$213)=SMALL(IF((ROW(مسودة!$C$184:$C$213)*(مسودة!$C$184:$C$213=$C$216)),ROW(مسودة!$C$184:$C$213)),ROW()-ROW(V218)+1)),مسودة!V186:'مسودة'!V$213)),0))</f>
        <v/>
      </c>
      <c r="W218" s="32" t="str">
        <f t="array" ref="W218">IF($C$216="","",IFERROR(MAX(IF((ROW(مسودة!$C$184:$C$213)=SMALL(IF((ROW(مسودة!$C$184:$C$213)*(مسودة!$C$184:$C$213=$C$216)),ROW(مسودة!$C$184:$C$213)),ROW()-ROW(W218)+1)),مسودة!W186:'مسودة'!W$213)),0))</f>
        <v/>
      </c>
      <c r="X218" s="32" t="str">
        <f t="array" ref="X218">IF($C$216="","",IFERROR(MAX(IF((ROW(مسودة!$C$184:$C$213)=SMALL(IF((ROW(مسودة!$C$184:$C$213)*(مسودة!$C$184:$C$213=$C$216)),ROW(مسودة!$C$184:$C$213)),ROW()-ROW(X218)+1)),مسودة!X186:'مسودة'!X$213)),0))</f>
        <v/>
      </c>
      <c r="Y218" s="32" t="str">
        <f t="array" ref="Y218">IF($C$216="","",IFERROR(MAX(IF((ROW(مسودة!$C$184:$C$213)=SMALL(IF((ROW(مسودة!$C$184:$C$213)*(مسودة!$C$184:$C$213=$C$216)),ROW(مسودة!$C$184:$C$213)),ROW()-ROW(Y218)+1)),مسودة!Y186:'مسودة'!Y$213)),0))</f>
        <v/>
      </c>
      <c r="Z218" s="32" t="str">
        <f t="array" ref="Z218">IF($C$216="","",IFERROR(MAX(IF((ROW(مسودة!$C$184:$C$213)=SMALL(IF((ROW(مسودة!$C$184:$C$213)*(مسودة!$C$184:$C$213=$C$216)),ROW(مسودة!$C$184:$C$213)),ROW()-ROW(Z218)+1)),مسودة!Z186:'مسودة'!Z$213)),0))</f>
        <v/>
      </c>
      <c r="AA218" s="32" t="str">
        <f t="array" ref="AA218">IF($C$216="","",IFERROR(MAX(IF((ROW(مسودة!$C$184:$C$213)=SMALL(IF((ROW(مسودة!$C$184:$C$213)*(مسودة!$C$184:$C$213=$C$216)),ROW(مسودة!$C$184:$C$213)),ROW()-ROW(AA218)+1)),مسودة!AA186:'مسودة'!AA$213)),0))</f>
        <v/>
      </c>
      <c r="AB218" s="32" t="str">
        <f t="array" ref="AB218">IF($C$216="","",IFERROR(MAX(IF((ROW(مسودة!$C$184:$C$213)=SMALL(IF((ROW(مسودة!$C$184:$C$213)*(مسودة!$C$184:$C$213=$C$216)),ROW(مسودة!$C$184:$C$213)),ROW()-ROW(AB218)+1)),مسودة!AB186:'مسودة'!AB$213)),0))</f>
        <v/>
      </c>
      <c r="AC218" s="32" t="str">
        <f t="array" ref="AC218">IF($C$216="","",IFERROR(MAX(IF((ROW(مسودة!$C$184:$C$213)=SMALL(IF((ROW(مسودة!$C$184:$C$213)*(مسودة!$C$184:$C$213=$C$216)),ROW(مسودة!$C$184:$C$213)),ROW()-ROW(AC218)+1)),مسودة!AC186:'مسودة'!AC$213)),0))</f>
        <v/>
      </c>
      <c r="AD218" s="32" t="str">
        <f t="array" ref="AD218">IF($C$216="","",IFERROR(MAX(IF((ROW(مسودة!$C$184:$C$213)=SMALL(IF((ROW(مسودة!$C$184:$C$213)*(مسودة!$C$184:$C$213=$C$216)),ROW(مسودة!$C$184:$C$213)),ROW()-ROW(AD218)+1)),مسودة!AD186:'مسودة'!AD$213)),0))</f>
        <v/>
      </c>
      <c r="AE218" s="32" t="str">
        <f t="array" ref="AE218">IF($C$216="","",IFERROR(MAX(IF((ROW(مسودة!$C$184:$C$213)=SMALL(IF((ROW(مسودة!$C$184:$C$213)*(مسودة!$C$184:$C$213=$C$216)),ROW(مسودة!$C$184:$C$213)),ROW()-ROW(AE218)+1)),مسودة!AE186:'مسودة'!AE$213)),0))</f>
        <v/>
      </c>
      <c r="AF218" s="32" t="str">
        <f t="array" ref="AF218">IF($C$216="","",IFERROR(MAX(IF((ROW(مسودة!$C$184:$C$213)=SMALL(IF((ROW(مسودة!$C$184:$C$213)*(مسودة!$C$184:$C$213=$C$216)),ROW(مسودة!$C$184:$C$213)),ROW()-ROW(AF218)+1)),مسودة!AF186:'مسودة'!AF$213)),0))</f>
        <v/>
      </c>
      <c r="AG218" s="32" t="str">
        <f t="array" ref="AG218">IF($C$216="","",IFERROR(MAX(IF((ROW(مسودة!$C$184:$C$213)=SMALL(IF((ROW(مسودة!$C$184:$C$213)*(مسودة!$C$184:$C$213=$C$216)),ROW(مسودة!$C$184:$C$213)),ROW()-ROW(AG218)+1)),مسودة!AG186:'مسودة'!AG$213)),0))</f>
        <v/>
      </c>
      <c r="AH218" s="32" t="str">
        <f t="array" ref="AH218">IF($C$216="","",IFERROR(MAX(IF((ROW(مسودة!$C$184:$C$213)=SMALL(IF((ROW(مسودة!$C$184:$C$213)*(مسودة!$C$184:$C$213=$C$216)),ROW(مسودة!$C$184:$C$213)),ROW()-ROW(AH218)+1)),مسودة!AH186:'مسودة'!AH$213)),0))</f>
        <v/>
      </c>
      <c r="AI218" s="32" t="str">
        <f t="array" ref="AI218">IF($C$216="","",IFERROR(MAX(IF((ROW(مسودة!$C$184:$C$213)=SMALL(IF((ROW(مسودة!$C$184:$C$213)*(مسودة!$C$184:$C$213=$C$216)),ROW(مسودة!$C$184:$C$213)),ROW()-ROW(AI218)+1)),مسودة!AI186:'مسودة'!AI$213)),0))</f>
        <v/>
      </c>
      <c r="AJ218" s="32" t="str">
        <f t="array" ref="AJ218">IF($C$216="","",IFERROR(MAX(IF((ROW(مسودة!$C$184:$C$213)=SMALL(IF((ROW(مسودة!$C$184:$C$213)*(مسودة!$C$184:$C$213=$C$216)),ROW(مسودة!$C$184:$C$213)),ROW()-ROW(AJ218)+1)),مسودة!AJ186:'مسودة'!AJ$213)),0))</f>
        <v/>
      </c>
      <c r="AK218" s="32" t="str">
        <f t="array" ref="AK218">IF($C$216="","",IFERROR(MAX(IF((ROW(مسودة!$C$184:$C$213)=SMALL(IF((ROW(مسودة!$C$184:$C$213)*(مسودة!$C$184:$C$213=$C$216)),ROW(مسودة!$C$184:$C$213)),ROW()-ROW(AK218)+1)),مسودة!AK186:'مسودة'!AK$213)),0))</f>
        <v/>
      </c>
      <c r="AL218" s="32" t="str">
        <f t="array" ref="AL218">IF($C$216="","",IFERROR(MAX(IF((ROW(مسودة!$C$184:$C$213)=SMALL(IF((ROW(مسودة!$C$184:$C$213)*(مسودة!$C$184:$C$213=$C$216)),ROW(مسودة!$C$184:$C$213)),ROW()-ROW(AL218)+1)),مسودة!AL186:'مسودة'!AL$213)),0))</f>
        <v/>
      </c>
      <c r="AM218" s="32" t="str">
        <f t="array" ref="AM218">IF($C$216="","",IFERROR(MAX(IF((ROW(مسودة!$C$184:$C$213)=SMALL(IF((ROW(مسودة!$C$184:$C$213)*(مسودة!$C$184:$C$213=$C$216)),ROW(مسودة!$C$184:$C$213)),ROW()-ROW(AM218)+1)),مسودة!AM186:'مسودة'!AM$213)),0))</f>
        <v/>
      </c>
      <c r="AN218" s="32" t="str">
        <f t="array" ref="AN218">IF($C$216="","",IFERROR(MAX(IF((ROW(مسودة!$C$184:$C$213)=SMALL(IF((ROW(مسودة!$C$184:$C$213)*(مسودة!$C$184:$C$213=$C$216)),ROW(مسودة!$C$184:$C$213)),ROW()-ROW(AN218)+1)),مسودة!AN186:AN$213)),0))</f>
        <v/>
      </c>
      <c r="AO218" s="32" t="str">
        <f t="array" ref="AO218">IF($C$216="","",IFERROR(MAX(IF((ROW(مسودة!$C$184:$C$213)=SMALL(IF((ROW(مسودة!$C$184:$C$213)*(مسودة!$C$184:$C$213=$C$216)),ROW(مسودة!$C$184:$C$213)),ROW()-ROW(AO218)+1)),مسودة!AO186:AO$213)),0))</f>
        <v/>
      </c>
      <c r="AP218" s="32" t="str">
        <f>IF(AO218&lt;50,"   ",IF(AO218&lt;65,"مقبول",IF(AO218&lt;75,"جيد",IF(AO218&lt;85,"جيدجداً",IF(AO218&lt;=100,"ممتاز","")))))</f>
        <v/>
      </c>
      <c r="AQ218" s="49"/>
      <c r="AR218" s="49"/>
      <c r="AS218" s="49"/>
      <c r="AT218" s="49"/>
      <c r="AU218" s="97"/>
    </row>
    <row r="219" spans="2:47" ht="26.25">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row>
    <row r="220" spans="2:47" ht="26.25">
      <c r="B220" s="16"/>
      <c r="C220" s="17" t="s">
        <v>33</v>
      </c>
      <c r="D220" s="17"/>
      <c r="E220" s="17"/>
      <c r="F220" s="17"/>
      <c r="G220" s="17"/>
      <c r="H220" s="17"/>
      <c r="I220" s="16"/>
      <c r="J220" s="16"/>
      <c r="K220" s="16"/>
      <c r="L220" s="18" t="s">
        <v>34</v>
      </c>
      <c r="M220" s="18" t="s">
        <v>35</v>
      </c>
      <c r="N220" s="18"/>
      <c r="O220" s="18"/>
      <c r="P220" s="18"/>
      <c r="Q220" s="18"/>
      <c r="R220" s="18"/>
      <c r="S220" s="18"/>
      <c r="T220" s="18"/>
      <c r="U220" s="18"/>
      <c r="V220" s="19"/>
      <c r="W220" s="19"/>
      <c r="X220" s="19"/>
      <c r="Y220" s="18"/>
      <c r="Z220" s="17"/>
      <c r="AA220" s="17"/>
      <c r="AB220" s="17"/>
      <c r="AC220" s="17"/>
      <c r="AD220" s="17"/>
      <c r="AE220" s="18"/>
      <c r="AF220" s="17"/>
      <c r="AG220" s="17"/>
      <c r="AH220" s="17"/>
      <c r="AI220" s="17"/>
      <c r="AJ220" s="17"/>
      <c r="AK220" s="17"/>
      <c r="AL220" s="17"/>
      <c r="AM220" s="17"/>
      <c r="AN220" s="17"/>
      <c r="AO220" s="18"/>
    </row>
    <row r="221" spans="2:47" ht="33.75">
      <c r="B221" s="19"/>
      <c r="C221" s="20" t="s">
        <v>36</v>
      </c>
      <c r="D221" s="18" t="s">
        <v>37</v>
      </c>
      <c r="E221" s="18"/>
      <c r="F221" s="18"/>
      <c r="G221" s="18"/>
      <c r="H221" s="18"/>
      <c r="I221" s="19"/>
      <c r="J221" s="19"/>
      <c r="K221" s="19"/>
      <c r="L221" s="18" t="s">
        <v>34</v>
      </c>
      <c r="M221" s="18" t="s">
        <v>38</v>
      </c>
      <c r="N221" s="18"/>
      <c r="O221" s="18"/>
      <c r="P221" s="18"/>
      <c r="Q221" s="18"/>
      <c r="R221" s="18"/>
      <c r="S221" s="18"/>
      <c r="T221" s="18"/>
      <c r="U221" s="18"/>
      <c r="V221" s="19"/>
      <c r="W221" s="19"/>
      <c r="X221" s="19"/>
      <c r="AA221" s="21"/>
      <c r="AB221" s="22"/>
      <c r="AC221" s="21"/>
      <c r="AD221" s="21"/>
      <c r="AE221" s="21"/>
      <c r="AF221" s="21"/>
      <c r="AI221" s="21"/>
      <c r="AJ221" s="21"/>
      <c r="AK221" s="21"/>
      <c r="AL221" s="22"/>
      <c r="AM221" s="21"/>
      <c r="AN221" s="21"/>
      <c r="AO221" s="21"/>
      <c r="AP221" s="21"/>
      <c r="AQ221" s="21"/>
      <c r="AR221" s="23"/>
      <c r="AS221" s="22"/>
      <c r="AT221" s="21"/>
      <c r="AU221" s="17"/>
    </row>
    <row r="222" spans="2:47" ht="33.75">
      <c r="B222" s="19"/>
      <c r="C222" s="20"/>
      <c r="D222" s="18"/>
      <c r="E222" s="18"/>
      <c r="F222" s="18"/>
      <c r="G222" s="18"/>
      <c r="H222" s="18"/>
      <c r="I222" s="19"/>
      <c r="J222" s="19"/>
      <c r="K222" s="19"/>
      <c r="L222" s="18"/>
      <c r="M222" s="18"/>
      <c r="N222" s="18"/>
      <c r="O222" s="18"/>
      <c r="P222" s="18"/>
      <c r="Q222" s="18"/>
      <c r="R222" s="18"/>
      <c r="S222" s="18"/>
      <c r="T222" s="18"/>
      <c r="U222" s="18"/>
      <c r="V222" s="19"/>
      <c r="W222" s="19"/>
      <c r="X222" s="19"/>
      <c r="AA222" s="21"/>
      <c r="AB222" s="22"/>
      <c r="AC222" s="21"/>
      <c r="AD222" s="21"/>
      <c r="AE222" s="21"/>
      <c r="AF222" s="21"/>
      <c r="AI222" s="21"/>
      <c r="AJ222" s="21"/>
      <c r="AK222" s="21"/>
      <c r="AL222" s="22"/>
      <c r="AM222" s="21"/>
      <c r="AN222" s="21"/>
      <c r="AO222" s="21"/>
      <c r="AP222" s="21"/>
      <c r="AQ222" s="21"/>
      <c r="AR222" s="23"/>
      <c r="AS222" s="22"/>
      <c r="AT222" s="21"/>
      <c r="AU222" s="17"/>
    </row>
    <row r="226" spans="2:47" ht="35.25">
      <c r="J226" s="72" t="s">
        <v>0</v>
      </c>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row>
    <row r="229" spans="2:47" ht="15.75" thickBot="1"/>
    <row r="230" spans="2:47" ht="35.25" customHeight="1" thickTop="1" thickBot="1">
      <c r="B230" s="73" t="s">
        <v>2</v>
      </c>
      <c r="C230" s="76" t="s">
        <v>3</v>
      </c>
      <c r="D230" s="79" t="s">
        <v>4</v>
      </c>
      <c r="E230" s="82" t="s">
        <v>5</v>
      </c>
      <c r="F230" s="24" t="s">
        <v>6</v>
      </c>
      <c r="G230" s="55" t="s">
        <v>7</v>
      </c>
      <c r="H230" s="56"/>
      <c r="I230" s="57"/>
      <c r="J230" s="55" t="s">
        <v>8</v>
      </c>
      <c r="K230" s="56"/>
      <c r="L230" s="57"/>
      <c r="M230" s="55" t="s">
        <v>9</v>
      </c>
      <c r="N230" s="56"/>
      <c r="O230" s="57"/>
      <c r="P230" s="55" t="s">
        <v>10</v>
      </c>
      <c r="Q230" s="56"/>
      <c r="R230" s="57"/>
      <c r="S230" s="55" t="s">
        <v>11</v>
      </c>
      <c r="T230" s="56"/>
      <c r="U230" s="57"/>
      <c r="V230" s="55" t="s">
        <v>12</v>
      </c>
      <c r="W230" s="56"/>
      <c r="X230" s="57"/>
      <c r="Y230" s="55" t="s">
        <v>13</v>
      </c>
      <c r="Z230" s="56"/>
      <c r="AA230" s="57"/>
      <c r="AB230" s="55" t="s">
        <v>14</v>
      </c>
      <c r="AC230" s="56"/>
      <c r="AD230" s="57"/>
      <c r="AE230" s="55" t="s">
        <v>15</v>
      </c>
      <c r="AF230" s="56"/>
      <c r="AG230" s="57"/>
      <c r="AH230" s="55" t="s">
        <v>16</v>
      </c>
      <c r="AI230" s="56"/>
      <c r="AJ230" s="57"/>
      <c r="AK230" s="55" t="s">
        <v>17</v>
      </c>
      <c r="AL230" s="56"/>
      <c r="AM230" s="57"/>
      <c r="AN230" s="58" t="s">
        <v>18</v>
      </c>
      <c r="AO230" s="58" t="s">
        <v>19</v>
      </c>
      <c r="AP230" s="58" t="s">
        <v>20</v>
      </c>
      <c r="AQ230" s="61" t="s">
        <v>21</v>
      </c>
      <c r="AR230" s="62"/>
      <c r="AS230" s="61" t="s">
        <v>22</v>
      </c>
      <c r="AT230" s="62"/>
      <c r="AU230" s="65" t="s">
        <v>23</v>
      </c>
    </row>
    <row r="231" spans="2:47" ht="187.5" customHeight="1" thickBot="1">
      <c r="B231" s="74"/>
      <c r="C231" s="77"/>
      <c r="D231" s="80"/>
      <c r="E231" s="83"/>
      <c r="F231" s="8" t="s">
        <v>24</v>
      </c>
      <c r="G231" s="8" t="s">
        <v>25</v>
      </c>
      <c r="H231" s="8" t="s">
        <v>26</v>
      </c>
      <c r="I231" s="8" t="s">
        <v>27</v>
      </c>
      <c r="J231" s="8" t="s">
        <v>25</v>
      </c>
      <c r="K231" s="8" t="s">
        <v>26</v>
      </c>
      <c r="L231" s="8" t="s">
        <v>27</v>
      </c>
      <c r="M231" s="8" t="s">
        <v>25</v>
      </c>
      <c r="N231" s="8" t="s">
        <v>26</v>
      </c>
      <c r="O231" s="8" t="s">
        <v>27</v>
      </c>
      <c r="P231" s="8" t="s">
        <v>25</v>
      </c>
      <c r="Q231" s="8" t="s">
        <v>26</v>
      </c>
      <c r="R231" s="8" t="s">
        <v>27</v>
      </c>
      <c r="S231" s="8" t="s">
        <v>25</v>
      </c>
      <c r="T231" s="8" t="s">
        <v>26</v>
      </c>
      <c r="U231" s="8" t="s">
        <v>27</v>
      </c>
      <c r="V231" s="8" t="s">
        <v>25</v>
      </c>
      <c r="W231" s="8" t="s">
        <v>26</v>
      </c>
      <c r="X231" s="8" t="s">
        <v>27</v>
      </c>
      <c r="Y231" s="8" t="s">
        <v>25</v>
      </c>
      <c r="Z231" s="8" t="s">
        <v>26</v>
      </c>
      <c r="AA231" s="8" t="s">
        <v>27</v>
      </c>
      <c r="AB231" s="8" t="s">
        <v>25</v>
      </c>
      <c r="AC231" s="8" t="s">
        <v>26</v>
      </c>
      <c r="AD231" s="8" t="s">
        <v>27</v>
      </c>
      <c r="AE231" s="8" t="s">
        <v>25</v>
      </c>
      <c r="AF231" s="8" t="s">
        <v>26</v>
      </c>
      <c r="AG231" s="8" t="s">
        <v>27</v>
      </c>
      <c r="AH231" s="8" t="s">
        <v>25</v>
      </c>
      <c r="AI231" s="8" t="s">
        <v>26</v>
      </c>
      <c r="AJ231" s="8" t="s">
        <v>27</v>
      </c>
      <c r="AK231" s="8" t="s">
        <v>25</v>
      </c>
      <c r="AL231" s="8" t="s">
        <v>26</v>
      </c>
      <c r="AM231" s="8" t="s">
        <v>27</v>
      </c>
      <c r="AN231" s="59"/>
      <c r="AO231" s="59"/>
      <c r="AP231" s="59"/>
      <c r="AQ231" s="63"/>
      <c r="AR231" s="64"/>
      <c r="AS231" s="63"/>
      <c r="AT231" s="64"/>
      <c r="AU231" s="66"/>
    </row>
    <row r="232" spans="2:47" ht="28.5" customHeight="1" thickBot="1">
      <c r="B232" s="74"/>
      <c r="C232" s="77"/>
      <c r="D232" s="80"/>
      <c r="E232" s="83"/>
      <c r="F232" s="25" t="s">
        <v>28</v>
      </c>
      <c r="G232" s="9">
        <v>30</v>
      </c>
      <c r="H232" s="9">
        <v>56</v>
      </c>
      <c r="I232" s="9">
        <v>100</v>
      </c>
      <c r="J232" s="9">
        <v>30</v>
      </c>
      <c r="K232" s="9">
        <v>56</v>
      </c>
      <c r="L232" s="9">
        <v>100</v>
      </c>
      <c r="M232" s="9">
        <v>30</v>
      </c>
      <c r="N232" s="9">
        <v>56</v>
      </c>
      <c r="O232" s="9">
        <v>100</v>
      </c>
      <c r="P232" s="9">
        <v>24</v>
      </c>
      <c r="Q232" s="9">
        <v>29</v>
      </c>
      <c r="R232" s="9">
        <v>60</v>
      </c>
      <c r="S232" s="9">
        <v>24</v>
      </c>
      <c r="T232" s="9">
        <v>29</v>
      </c>
      <c r="U232" s="9">
        <v>60</v>
      </c>
      <c r="V232" s="9">
        <v>24</v>
      </c>
      <c r="W232" s="9">
        <v>29</v>
      </c>
      <c r="X232" s="9">
        <v>60</v>
      </c>
      <c r="Y232" s="9">
        <v>12</v>
      </c>
      <c r="Z232" s="9">
        <v>22</v>
      </c>
      <c r="AA232" s="9">
        <v>40</v>
      </c>
      <c r="AB232" s="9">
        <v>16</v>
      </c>
      <c r="AC232" s="9">
        <v>19</v>
      </c>
      <c r="AD232" s="9">
        <v>40</v>
      </c>
      <c r="AE232" s="9">
        <v>12</v>
      </c>
      <c r="AF232" s="9">
        <v>22</v>
      </c>
      <c r="AG232" s="9">
        <v>40</v>
      </c>
      <c r="AH232" s="9">
        <v>12</v>
      </c>
      <c r="AI232" s="9">
        <v>22</v>
      </c>
      <c r="AJ232" s="9">
        <v>40</v>
      </c>
      <c r="AK232" s="9">
        <v>6</v>
      </c>
      <c r="AL232" s="9">
        <v>11</v>
      </c>
      <c r="AM232" s="9">
        <v>20</v>
      </c>
      <c r="AN232" s="59"/>
      <c r="AO232" s="59"/>
      <c r="AP232" s="59"/>
      <c r="AQ232" s="68" t="s">
        <v>20</v>
      </c>
      <c r="AR232" s="69"/>
      <c r="AS232" s="70" t="s">
        <v>20</v>
      </c>
      <c r="AT232" s="71"/>
      <c r="AU232" s="67"/>
    </row>
    <row r="233" spans="2:47" ht="28.5" customHeight="1" thickBot="1">
      <c r="B233" s="75"/>
      <c r="C233" s="78"/>
      <c r="D233" s="81"/>
      <c r="E233" s="84"/>
      <c r="F233" s="25" t="s">
        <v>29</v>
      </c>
      <c r="G233" s="9">
        <v>60</v>
      </c>
      <c r="H233" s="9">
        <v>140</v>
      </c>
      <c r="I233" s="9">
        <v>200</v>
      </c>
      <c r="J233" s="9">
        <v>60</v>
      </c>
      <c r="K233" s="9">
        <v>140</v>
      </c>
      <c r="L233" s="9">
        <v>200</v>
      </c>
      <c r="M233" s="9">
        <v>60</v>
      </c>
      <c r="N233" s="9">
        <v>140</v>
      </c>
      <c r="O233" s="9">
        <v>200</v>
      </c>
      <c r="P233" s="9">
        <v>48</v>
      </c>
      <c r="Q233" s="9">
        <v>72</v>
      </c>
      <c r="R233" s="9">
        <v>120</v>
      </c>
      <c r="S233" s="9">
        <v>48</v>
      </c>
      <c r="T233" s="9">
        <v>72</v>
      </c>
      <c r="U233" s="9">
        <v>120</v>
      </c>
      <c r="V233" s="9">
        <v>48</v>
      </c>
      <c r="W233" s="9">
        <v>72</v>
      </c>
      <c r="X233" s="9">
        <v>120</v>
      </c>
      <c r="Y233" s="9">
        <v>24</v>
      </c>
      <c r="Z233" s="9">
        <v>56</v>
      </c>
      <c r="AA233" s="9">
        <v>80</v>
      </c>
      <c r="AB233" s="9">
        <v>32</v>
      </c>
      <c r="AC233" s="9">
        <v>48</v>
      </c>
      <c r="AD233" s="9">
        <v>80</v>
      </c>
      <c r="AE233" s="9">
        <v>24</v>
      </c>
      <c r="AF233" s="9">
        <v>56</v>
      </c>
      <c r="AG233" s="9">
        <v>80</v>
      </c>
      <c r="AH233" s="9">
        <v>24</v>
      </c>
      <c r="AI233" s="9">
        <v>56</v>
      </c>
      <c r="AJ233" s="9">
        <v>80</v>
      </c>
      <c r="AK233" s="9">
        <v>12</v>
      </c>
      <c r="AL233" s="9">
        <v>28</v>
      </c>
      <c r="AM233" s="9">
        <v>40</v>
      </c>
      <c r="AN233" s="60"/>
      <c r="AO233" s="60"/>
      <c r="AP233" s="60"/>
      <c r="AQ233" s="70"/>
      <c r="AR233" s="71"/>
      <c r="AS233" s="70"/>
      <c r="AT233" s="71"/>
      <c r="AU233" s="67"/>
    </row>
    <row r="234" spans="2:47" ht="28.5" customHeight="1" thickBot="1">
      <c r="B234" s="40">
        <f>B216+1</f>
        <v>51</v>
      </c>
      <c r="C234" s="90">
        <f t="array" ref="C234">IF(ISERROR(INDEX(مسودة!$C$228:$AV$257,SMALL(IF((مسودة!$AU$228:$AU$257="راسب"),ROW(مسودة!$C$228:$AV$257)-MIN(ROW(مسودة!$C$228:$AV$257))+1,""),ROW(A1)),COLUMN(A1))),"",INDEX(مسودة!$C$228:$AV$257,SMALL(IF((مسودة!$AU$228:$AU$257="راسب"),ROW(مسودة!$C$228:$AV$257)-MIN(ROW(مسودة!$C$228:$AV$257))+1,""),ROW(A1)),COLUMN(A1)))</f>
        <v>662</v>
      </c>
      <c r="D234" s="87" t="str">
        <f>IF(C234&lt;&gt;"",VLOOKUP(C234,مسودة!$C$228:$D$257,2,0),"")</f>
        <v xml:space="preserve">جمال سليم </v>
      </c>
      <c r="E234" s="87">
        <f>IF(C234&lt;&gt;"",VLOOKUP(C234,مسودة!$C$228:$E$257,3,0),"")</f>
        <v>264</v>
      </c>
      <c r="F234" s="11" t="s">
        <v>30</v>
      </c>
      <c r="G234" s="32">
        <f t="array" ref="G234">IF($C$234="","",IFERROR(MAX(IF((ROW(مسودة!$C$228:$C$257)=SMALL(IF((ROW(مسودة!$C$228:$C$257)*(مسودة!$C$228:$C$257=$C$234)),ROW(مسودة!$C$228:$C$257)),ROW()-ROW(G234)+1)),مسودة!G228:'مسودة'!G$257)),0))</f>
        <v>9</v>
      </c>
      <c r="H234" s="32">
        <f t="array" ref="H234">IF($C$234="","",IFERROR(MAX(IF((ROW(مسودة!$C$228:$C$257)=SMALL(IF((ROW(مسودة!$C$228:$C$257)*(مسودة!$C$228:$C$257=$C$234)),ROW(مسودة!$C$228:$C$257)),ROW()-ROW(H234)+1)),مسودة!H228:'مسودة'!H$257)),0))</f>
        <v>35</v>
      </c>
      <c r="I234" s="32">
        <f t="array" ref="I234">IF($C$234="","",IFERROR(MAX(IF((ROW(مسودة!$C$228:$C$257)=SMALL(IF((ROW(مسودة!$C$228:$C$257)*(مسودة!$C$228:$C$257=$C$234)),ROW(مسودة!$C$228:$C$257)),ROW()-ROW(I234)+1)),مسودة!I228:'مسودة'!I$257)),0))</f>
        <v>44</v>
      </c>
      <c r="J234" s="32">
        <f t="array" ref="J234">IF($C$234="","",IFERROR(MAX(IF((ROW(مسودة!$C$228:$C$257)=SMALL(IF((ROW(مسودة!$C$228:$C$257)*(مسودة!$C$228:$C$257=$C$234)),ROW(مسودة!$C$228:$C$257)),ROW()-ROW(J234)+1)),مسودة!J228:'مسودة'!J$257)),0))</f>
        <v>16</v>
      </c>
      <c r="K234" s="32">
        <f t="array" ref="K234">IF($C$234="","",IFERROR(MAX(IF((ROW(مسودة!$C$228:$C$257)=SMALL(IF((ROW(مسودة!$C$228:$C$257)*(مسودة!$C$228:$C$257=$C$234)),ROW(مسودة!$C$228:$C$257)),ROW()-ROW(K234)+1)),مسودة!K228:'مسودة'!K$257)),0))</f>
        <v>34</v>
      </c>
      <c r="L234" s="32">
        <f t="array" ref="L234">IF($C$234="","",IFERROR(MAX(IF((ROW(مسودة!$C$228:$C$257)=SMALL(IF((ROW(مسودة!$C$228:$C$257)*(مسودة!$C$228:$C$257=$C$234)),ROW(مسودة!$C$228:$C$257)),ROW()-ROW(L234)+1)),مسودة!L228:'مسودة'!L$257)),0))</f>
        <v>50</v>
      </c>
      <c r="M234" s="32">
        <f t="array" ref="M234">IF($C$234="","",IFERROR(MAX(IF((ROW(مسودة!$C$228:$C$257)=SMALL(IF((ROW(مسودة!$C$228:$C$257)*(مسودة!$C$228:$C$257=$C$234)),ROW(مسودة!$C$228:$C$257)),ROW()-ROW(M234)+1)),مسودة!M228:'مسودة'!M$257)),0))</f>
        <v>8</v>
      </c>
      <c r="N234" s="32">
        <f t="array" ref="N234">IF($C$234="","",IFERROR(MAX(IF((ROW(مسودة!$C$228:$C$257)=SMALL(IF((ROW(مسودة!$C$228:$C$257)*(مسودة!$C$228:$C$257=$C$234)),ROW(مسودة!$C$228:$C$257)),ROW()-ROW(N234)+1)),مسودة!N228:'مسودة'!N$257)),0))</f>
        <v>11</v>
      </c>
      <c r="O234" s="32">
        <f t="array" ref="O234">IF($C$234="","",IFERROR(MAX(IF((ROW(مسودة!$C$228:$C$257)=SMALL(IF((ROW(مسودة!$C$228:$C$257)*(مسودة!$C$228:$C$257=$C$234)),ROW(مسودة!$C$228:$C$257)),ROW()-ROW(O234)+1)),مسودة!O228:'مسودة'!O$257)),0))</f>
        <v>19</v>
      </c>
      <c r="P234" s="32">
        <f t="array" ref="P234">IF($C$234="","",IFERROR(MAX(IF((ROW(مسودة!$C$228:$C$257)=SMALL(IF((ROW(مسودة!$C$228:$C$257)*(مسودة!$C$228:$C$257=$C$234)),ROW(مسودة!$C$228:$C$257)),ROW()-ROW(P234)+1)),مسودة!P228:'مسودة'!P$257)),0))</f>
        <v>9</v>
      </c>
      <c r="Q234" s="32">
        <f t="array" ref="Q234">IF($C$234="","",IFERROR(MAX(IF((ROW(مسودة!$C$228:$C$257)=SMALL(IF((ROW(مسودة!$C$228:$C$257)*(مسودة!$C$228:$C$257=$C$234)),ROW(مسودة!$C$228:$C$257)),ROW()-ROW(Q234)+1)),مسودة!Q228:'مسودة'!Q$257)),0))</f>
        <v>23</v>
      </c>
      <c r="R234" s="32">
        <f t="array" ref="R234">IF($C$234="","",IFERROR(MAX(IF((ROW(مسودة!$C$228:$C$257)=SMALL(IF((ROW(مسودة!$C$228:$C$257)*(مسودة!$C$228:$C$257=$C$234)),ROW(مسودة!$C$228:$C$257)),ROW()-ROW(R234)+1)),مسودة!R228:'مسودة'!R$257)),0))</f>
        <v>32</v>
      </c>
      <c r="S234" s="32">
        <f t="array" ref="S234">IF($C$234="","",IFERROR(MAX(IF((ROW(مسودة!$C$228:$C$257)=SMALL(IF((ROW(مسودة!$C$228:$C$257)*(مسودة!$C$228:$C$257=$C$234)),ROW(مسودة!$C$228:$C$257)),ROW()-ROW(S234)+1)),مسودة!S228:'مسودة'!S$257)),0))</f>
        <v>13</v>
      </c>
      <c r="T234" s="32">
        <f t="array" ref="T234">IF($C$234="","",IFERROR(MAX(IF((ROW(مسودة!$C$228:$C$257)=SMALL(IF((ROW(مسودة!$C$228:$C$257)*(مسودة!$C$228:$C$257=$C$234)),ROW(مسودة!$C$228:$C$257)),ROW()-ROW(T234)+1)),مسودة!T228:'مسودة'!T$257)),0))</f>
        <v>28</v>
      </c>
      <c r="U234" s="32">
        <f t="array" ref="U234">IF($C$234="","",IFERROR(MAX(IF((ROW(مسودة!$C$228:$C$257)=SMALL(IF((ROW(مسودة!$C$228:$C$257)*(مسودة!$C$228:$C$257=$C$234)),ROW(مسودة!$C$228:$C$257)),ROW()-ROW(U234)+1)),مسودة!U228:'مسودة'!U$257)),0))</f>
        <v>41</v>
      </c>
      <c r="V234" s="32">
        <f t="array" ref="V234">IF($C$234="","",IFERROR(MAX(IF((ROW(مسودة!$C$228:$C$257)=SMALL(IF((ROW(مسودة!$C$228:$C$257)*(مسودة!$C$228:$C$257=$C$234)),ROW(مسودة!$C$228:$C$257)),ROW()-ROW(V234)+1)),مسودة!V228:'مسودة'!V$257)),0))</f>
        <v>14</v>
      </c>
      <c r="W234" s="32">
        <f t="array" ref="W234">IF($C$234="","",IFERROR(MAX(IF((ROW(مسودة!$C$228:$C$257)=SMALL(IF((ROW(مسودة!$C$228:$C$257)*(مسودة!$C$228:$C$257=$C$234)),ROW(مسودة!$C$228:$C$257)),ROW()-ROW(W234)+1)),مسودة!W228:'مسودة'!W$257)),0))</f>
        <v>16</v>
      </c>
      <c r="X234" s="32">
        <f t="array" ref="X234">IF($C$234="","",IFERROR(MAX(IF((ROW(مسودة!$C$228:$C$257)=SMALL(IF((ROW(مسودة!$C$228:$C$257)*(مسودة!$C$228:$C$257=$C$234)),ROW(مسودة!$C$228:$C$257)),ROW()-ROW(X234)+1)),مسودة!X228:'مسودة'!X$257)),0))</f>
        <v>30</v>
      </c>
      <c r="Y234" s="32">
        <f t="array" ref="Y234">IF($C$234="","",IFERROR(MAX(IF((ROW(مسودة!$C$228:$C$257)=SMALL(IF((ROW(مسودة!$C$228:$C$257)*(مسودة!$C$228:$C$257=$C$234)),ROW(مسودة!$C$228:$C$257)),ROW()-ROW(Y234)+1)),مسودة!Y228:'مسودة'!Y$257)),0))</f>
        <v>3</v>
      </c>
      <c r="Z234" s="32">
        <f t="array" ref="Z234">IF($C$234="","",IFERROR(MAX(IF((ROW(مسودة!$C$228:$C$257)=SMALL(IF((ROW(مسودة!$C$228:$C$257)*(مسودة!$C$228:$C$257=$C$234)),ROW(مسودة!$C$228:$C$257)),ROW()-ROW(Z234)+1)),مسودة!Z228:'مسودة'!Z$257)),0))</f>
        <v>17</v>
      </c>
      <c r="AA234" s="32">
        <f t="array" ref="AA234">IF($C$234="","",IFERROR(MAX(IF((ROW(مسودة!$C$228:$C$257)=SMALL(IF((ROW(مسودة!$C$228:$C$257)*(مسودة!$C$228:$C$257=$C$234)),ROW(مسودة!$C$228:$C$257)),ROW()-ROW(AA234)+1)),مسودة!AA228:'مسودة'!AA$257)),0))</f>
        <v>20</v>
      </c>
      <c r="AB234" s="32">
        <f t="array" ref="AB234">IF($C$234="","",IFERROR(MAX(IF((ROW(مسودة!$C$228:$C$257)=SMALL(IF((ROW(مسودة!$C$228:$C$257)*(مسودة!$C$228:$C$257=$C$234)),ROW(مسودة!$C$228:$C$257)),ROW()-ROW(AB234)+1)),مسودة!AB228:'مسودة'!AB$257)),0))</f>
        <v>12</v>
      </c>
      <c r="AC234" s="32">
        <f t="array" ref="AC234">IF($C$234="","",IFERROR(MAX(IF((ROW(مسودة!$C$228:$C$257)=SMALL(IF((ROW(مسودة!$C$228:$C$257)*(مسودة!$C$228:$C$257=$C$234)),ROW(مسودة!$C$228:$C$257)),ROW()-ROW(AC234)+1)),مسودة!AC228:'مسودة'!AC$257)),0))</f>
        <v>16</v>
      </c>
      <c r="AD234" s="32">
        <f t="array" ref="AD234">IF($C$234="","",IFERROR(MAX(IF((ROW(مسودة!$C$228:$C$257)=SMALL(IF((ROW(مسودة!$C$228:$C$257)*(مسودة!$C$228:$C$257=$C$234)),ROW(مسودة!$C$228:$C$257)),ROW()-ROW(AD234)+1)),مسودة!AD228:'مسودة'!AD$257)),0))</f>
        <v>28</v>
      </c>
      <c r="AE234" s="32">
        <f t="array" ref="AE234">IF($C$234="","",IFERROR(MAX(IF((ROW(مسودة!$C$228:$C$257)=SMALL(IF((ROW(مسودة!$C$228:$C$257)*(مسودة!$C$228:$C$257=$C$234)),ROW(مسودة!$C$228:$C$257)),ROW()-ROW(AE234)+1)),مسودة!AE228:'مسودة'!AE$257)),0))</f>
        <v>4</v>
      </c>
      <c r="AF234" s="32">
        <f t="array" ref="AF234">IF($C$234="","",IFERROR(MAX(IF((ROW(مسودة!$C$228:$C$257)=SMALL(IF((ROW(مسودة!$C$228:$C$257)*(مسودة!$C$228:$C$257=$C$234)),ROW(مسودة!$C$228:$C$257)),ROW()-ROW(AF234)+1)),مسودة!AF228:'مسودة'!AF$257)),0))</f>
        <v>4</v>
      </c>
      <c r="AG234" s="32">
        <f t="array" ref="AG234">IF($C$234="","",IFERROR(MAX(IF((ROW(مسودة!$C$228:$C$257)=SMALL(IF((ROW(مسودة!$C$228:$C$257)*(مسودة!$C$228:$C$257=$C$234)),ROW(مسودة!$C$228:$C$257)),ROW()-ROW(AG234)+1)),مسودة!AG228:'مسودة'!AG$257)),0))</f>
        <v>8</v>
      </c>
      <c r="AH234" s="32">
        <f t="array" ref="AH234">IF($C$234="","",IFERROR(MAX(IF((ROW(مسودة!$C$228:$C$257)=SMALL(IF((ROW(مسودة!$C$228:$C$257)*(مسودة!$C$228:$C$257=$C$234)),ROW(مسودة!$C$228:$C$257)),ROW()-ROW(AH234)+1)),مسودة!AH228:'مسودة'!AH$257)),0))</f>
        <v>5</v>
      </c>
      <c r="AI234" s="32">
        <f t="array" ref="AI234">IF($C$234="","",IFERROR(MAX(IF((ROW(مسودة!$C$228:$C$257)=SMALL(IF((ROW(مسودة!$C$228:$C$257)*(مسودة!$C$228:$C$257=$C$234)),ROW(مسودة!$C$228:$C$257)),ROW()-ROW(AI234)+1)),مسودة!AI228:'مسودة'!AI$257)),0))</f>
        <v>3</v>
      </c>
      <c r="AJ234" s="32">
        <f t="array" ref="AJ234">IF($C$234="","",IFERROR(MAX(IF((ROW(مسودة!$C$228:$C$257)=SMALL(IF((ROW(مسودة!$C$228:$C$257)*(مسودة!$C$228:$C$257=$C$234)),ROW(مسودة!$C$228:$C$257)),ROW()-ROW(AJ234)+1)),مسودة!AJ228:'مسودة'!AJ$257)),0))</f>
        <v>8</v>
      </c>
      <c r="AK234" s="32">
        <f t="array" ref="AK234">IF($C$234="","",IFERROR(MAX(IF((ROW(مسودة!$C$228:$C$257)=SMALL(IF((ROW(مسودة!$C$228:$C$257)*(مسودة!$C$228:$C$257=$C$234)),ROW(مسودة!$C$228:$C$257)),ROW()-ROW(AK234)+1)),مسودة!AK228:'مسودة'!AK$257)),0))</f>
        <v>6</v>
      </c>
      <c r="AL234" s="32">
        <f t="array" ref="AL234">IF($C$234="","",IFERROR(MAX(IF((ROW(مسودة!$C$228:$C$257)=SMALL(IF((ROW(مسودة!$C$228:$C$257)*(مسودة!$C$228:$C$257=$C$234)),ROW(مسودة!$C$228:$C$257)),ROW()-ROW(AL234)+1)),مسودة!AL228:'مسودة'!AL$257)),0))</f>
        <v>3</v>
      </c>
      <c r="AM234" s="32">
        <f t="array" ref="AM234">IF($C$234="","",IFERROR(MAX(IF((ROW(مسودة!$C$228:$C$257)=SMALL(IF((ROW(مسودة!$C$228:$C$257)*(مسودة!$C$228:$C$257=$C$234)),ROW(مسودة!$C$228:$C$257)),ROW()-ROW(AM234)+1)),مسودة!AM228:'مسودة'!AM$257)),0))</f>
        <v>9</v>
      </c>
      <c r="AN234" s="54"/>
      <c r="AO234" s="54"/>
      <c r="AP234" s="47"/>
      <c r="AQ234" s="41"/>
      <c r="AR234" s="41"/>
      <c r="AS234" s="41"/>
      <c r="AT234" s="41"/>
      <c r="AU234" s="95" t="str">
        <f>IFERROR(LOOKUP(2,1/((مسودة!$C$228:$C$257=C234)*(مسودة!$F$228:$F$257=F234)),مسودة!$AV$228:$AV$257),"")</f>
        <v>له دور ثانٍ في :  رياضيات،تاريخ ،جغرافيا،</v>
      </c>
    </row>
    <row r="235" spans="2:47" ht="28.5" customHeight="1" thickBot="1">
      <c r="B235" s="40"/>
      <c r="C235" s="91"/>
      <c r="D235" s="43"/>
      <c r="E235" s="43"/>
      <c r="F235" s="11" t="s">
        <v>31</v>
      </c>
      <c r="G235" s="32">
        <f t="array" ref="G235">IF($C$234="","",IFERROR(MAX(IF((ROW(مسودة!$C$228:$C$257)=SMALL(IF((ROW(مسودة!$C$228:$C$257)*(مسودة!$C$228:$C$257=$C$234)),ROW(مسودة!$C$228:$C$257)),ROW()-ROW(G235)+1)),مسودة!G229:'مسودة'!G$257)),0))</f>
        <v>21</v>
      </c>
      <c r="H235" s="32">
        <f t="array" ref="H235">IF($C$234="","",IFERROR(MAX(IF((ROW(مسودة!$C$228:$C$257)=SMALL(IF((ROW(مسودة!$C$228:$C$257)*(مسودة!$C$228:$C$257=$C$234)),ROW(مسودة!$C$228:$C$257)),ROW()-ROW(H235)+1)),مسودة!H229:'مسودة'!H$257)),0))</f>
        <v>43</v>
      </c>
      <c r="I235" s="32">
        <f t="array" ref="I235">IF($C$234="","",IFERROR(MAX(IF((ROW(مسودة!$C$228:$C$257)=SMALL(IF((ROW(مسودة!$C$228:$C$257)*(مسودة!$C$228:$C$257=$C$234)),ROW(مسودة!$C$228:$C$257)),ROW()-ROW(I235)+1)),مسودة!I229:'مسودة'!I$257)),0))</f>
        <v>64</v>
      </c>
      <c r="J235" s="32">
        <f t="array" ref="J235">IF($C$234="","",IFERROR(MAX(IF((ROW(مسودة!$C$228:$C$257)=SMALL(IF((ROW(مسودة!$C$228:$C$257)*(مسودة!$C$228:$C$257=$C$234)),ROW(مسودة!$C$228:$C$257)),ROW()-ROW(J235)+1)),مسودة!J229:'مسودة'!J$257)),0))</f>
        <v>17</v>
      </c>
      <c r="K235" s="32">
        <f t="array" ref="K235">IF($C$234="","",IFERROR(MAX(IF((ROW(مسودة!$C$228:$C$257)=SMALL(IF((ROW(مسودة!$C$228:$C$257)*(مسودة!$C$228:$C$257=$C$234)),ROW(مسودة!$C$228:$C$257)),ROW()-ROW(K235)+1)),مسودة!K229:'مسودة'!K$257)),0))</f>
        <v>37</v>
      </c>
      <c r="L235" s="32">
        <f t="array" ref="L235">IF($C$234="","",IFERROR(MAX(IF((ROW(مسودة!$C$228:$C$257)=SMALL(IF((ROW(مسودة!$C$228:$C$257)*(مسودة!$C$228:$C$257=$C$234)),ROW(مسودة!$C$228:$C$257)),ROW()-ROW(L235)+1)),مسودة!L229:'مسودة'!L$257)),0))</f>
        <v>54</v>
      </c>
      <c r="M235" s="32">
        <f t="array" ref="M235">IF($C$234="","",IFERROR(MAX(IF((ROW(مسودة!$C$228:$C$257)=SMALL(IF((ROW(مسودة!$C$228:$C$257)*(مسودة!$C$228:$C$257=$C$234)),ROW(مسودة!$C$228:$C$257)),ROW()-ROW(M235)+1)),مسودة!M229:'مسودة'!M$257)),0))</f>
        <v>5</v>
      </c>
      <c r="N235" s="32">
        <f t="array" ref="N235">IF($C$234="","",IFERROR(MAX(IF((ROW(مسودة!$C$228:$C$257)=SMALL(IF((ROW(مسودة!$C$228:$C$257)*(مسودة!$C$228:$C$257=$C$234)),ROW(مسودة!$C$228:$C$257)),ROW()-ROW(N235)+1)),مسودة!N229:'مسودة'!N$257)),0))</f>
        <v>3</v>
      </c>
      <c r="O235" s="32">
        <f t="array" ref="O235">IF($C$234="","",IFERROR(MAX(IF((ROW(مسودة!$C$228:$C$257)=SMALL(IF((ROW(مسودة!$C$228:$C$257)*(مسودة!$C$228:$C$257=$C$234)),ROW(مسودة!$C$228:$C$257)),ROW()-ROW(O235)+1)),مسودة!O229:'مسودة'!O$257)),0))</f>
        <v>8</v>
      </c>
      <c r="P235" s="32">
        <f t="array" ref="P235">IF($C$234="","",IFERROR(MAX(IF((ROW(مسودة!$C$228:$C$257)=SMALL(IF((ROW(مسودة!$C$228:$C$257)*(مسودة!$C$228:$C$257=$C$234)),ROW(مسودة!$C$228:$C$257)),ROW()-ROW(P235)+1)),مسودة!P229:'مسودة'!P$257)),0))</f>
        <v>19</v>
      </c>
      <c r="Q235" s="32">
        <f t="array" ref="Q235">IF($C$234="","",IFERROR(MAX(IF((ROW(مسودة!$C$228:$C$257)=SMALL(IF((ROW(مسودة!$C$228:$C$257)*(مسودة!$C$228:$C$257=$C$234)),ROW(مسودة!$C$228:$C$257)),ROW()-ROW(Q235)+1)),مسودة!Q229:'مسودة'!Q$257)),0))</f>
        <v>10</v>
      </c>
      <c r="R235" s="32">
        <f t="array" ref="R235">IF($C$234="","",IFERROR(MAX(IF((ROW(مسودة!$C$228:$C$257)=SMALL(IF((ROW(مسودة!$C$228:$C$257)*(مسودة!$C$228:$C$257=$C$234)),ROW(مسودة!$C$228:$C$257)),ROW()-ROW(R235)+1)),مسودة!R229:'مسودة'!R$257)),0))</f>
        <v>29</v>
      </c>
      <c r="S235" s="32">
        <f t="array" ref="S235">IF($C$234="","",IFERROR(MAX(IF((ROW(مسودة!$C$228:$C$257)=SMALL(IF((ROW(مسودة!$C$228:$C$257)*(مسودة!$C$228:$C$257=$C$234)),ROW(مسودة!$C$228:$C$257)),ROW()-ROW(S235)+1)),مسودة!S229:'مسودة'!S$257)),0))</f>
        <v>10</v>
      </c>
      <c r="T235" s="32">
        <f t="array" ref="T235">IF($C$234="","",IFERROR(MAX(IF((ROW(مسودة!$C$228:$C$257)=SMALL(IF((ROW(مسودة!$C$228:$C$257)*(مسودة!$C$228:$C$257=$C$234)),ROW(مسودة!$C$228:$C$257)),ROW()-ROW(T235)+1)),مسودة!T229:'مسودة'!T$257)),0))</f>
        <v>12</v>
      </c>
      <c r="U235" s="32">
        <f t="array" ref="U235">IF($C$234="","",IFERROR(MAX(IF((ROW(مسودة!$C$228:$C$257)=SMALL(IF((ROW(مسودة!$C$228:$C$257)*(مسودة!$C$228:$C$257=$C$234)),ROW(مسودة!$C$228:$C$257)),ROW()-ROW(U235)+1)),مسودة!U229:'مسودة'!U$257)),0))</f>
        <v>22</v>
      </c>
      <c r="V235" s="32">
        <f t="array" ref="V235">IF($C$234="","",IFERROR(MAX(IF((ROW(مسودة!$C$228:$C$257)=SMALL(IF((ROW(مسودة!$C$228:$C$257)*(مسودة!$C$228:$C$257=$C$234)),ROW(مسودة!$C$228:$C$257)),ROW()-ROW(V235)+1)),مسودة!V229:'مسودة'!V$257)),0))</f>
        <v>12</v>
      </c>
      <c r="W235" s="32">
        <f t="array" ref="W235">IF($C$234="","",IFERROR(MAX(IF((ROW(مسودة!$C$228:$C$257)=SMALL(IF((ROW(مسودة!$C$228:$C$257)*(مسودة!$C$228:$C$257=$C$234)),ROW(مسودة!$C$228:$C$257)),ROW()-ROW(W235)+1)),مسودة!W229:'مسودة'!W$257)),0))</f>
        <v>18</v>
      </c>
      <c r="X235" s="32">
        <f t="array" ref="X235">IF($C$234="","",IFERROR(MAX(IF((ROW(مسودة!$C$228:$C$257)=SMALL(IF((ROW(مسودة!$C$228:$C$257)*(مسودة!$C$228:$C$257=$C$234)),ROW(مسودة!$C$228:$C$257)),ROW()-ROW(X235)+1)),مسودة!X229:'مسودة'!X$257)),0))</f>
        <v>30</v>
      </c>
      <c r="Y235" s="32">
        <f t="array" ref="Y235">IF($C$234="","",IFERROR(MAX(IF((ROW(مسودة!$C$228:$C$257)=SMALL(IF((ROW(مسودة!$C$228:$C$257)*(مسودة!$C$228:$C$257=$C$234)),ROW(مسودة!$C$228:$C$257)),ROW()-ROW(Y235)+1)),مسودة!Y229:'مسودة'!Y$257)),0))</f>
        <v>3</v>
      </c>
      <c r="Z235" s="32">
        <f t="array" ref="Z235">IF($C$234="","",IFERROR(MAX(IF((ROW(مسودة!$C$228:$C$257)=SMALL(IF((ROW(مسودة!$C$228:$C$257)*(مسودة!$C$228:$C$257=$C$234)),ROW(مسودة!$C$228:$C$257)),ROW()-ROW(Z235)+1)),مسودة!Z229:'مسودة'!Z$257)),0))</f>
        <v>17</v>
      </c>
      <c r="AA235" s="32">
        <f t="array" ref="AA235">IF($C$234="","",IFERROR(MAX(IF((ROW(مسودة!$C$228:$C$257)=SMALL(IF((ROW(مسودة!$C$228:$C$257)*(مسودة!$C$228:$C$257=$C$234)),ROW(مسودة!$C$228:$C$257)),ROW()-ROW(AA235)+1)),مسودة!AA229:'مسودة'!AA$257)),0))</f>
        <v>20</v>
      </c>
      <c r="AB235" s="32">
        <f t="array" ref="AB235">IF($C$234="","",IFERROR(MAX(IF((ROW(مسودة!$C$228:$C$257)=SMALL(IF((ROW(مسودة!$C$228:$C$257)*(مسودة!$C$228:$C$257=$C$234)),ROW(مسودة!$C$228:$C$257)),ROW()-ROW(AB235)+1)),مسودة!AB229:'مسودة'!AB$257)),0))</f>
        <v>11</v>
      </c>
      <c r="AC235" s="32">
        <f t="array" ref="AC235">IF($C$234="","",IFERROR(MAX(IF((ROW(مسودة!$C$228:$C$257)=SMALL(IF((ROW(مسودة!$C$228:$C$257)*(مسودة!$C$228:$C$257=$C$234)),ROW(مسودة!$C$228:$C$257)),ROW()-ROW(AC235)+1)),مسودة!AC229:'مسودة'!AC$257)),0))</f>
        <v>14</v>
      </c>
      <c r="AD235" s="32">
        <f t="array" ref="AD235">IF($C$234="","",IFERROR(MAX(IF((ROW(مسودة!$C$228:$C$257)=SMALL(IF((ROW(مسودة!$C$228:$C$257)*(مسودة!$C$228:$C$257=$C$234)),ROW(مسودة!$C$228:$C$257)),ROW()-ROW(AD235)+1)),مسودة!AD229:'مسودة'!AD$257)),0))</f>
        <v>25</v>
      </c>
      <c r="AE235" s="32">
        <f t="array" ref="AE235">IF($C$234="","",IFERROR(MAX(IF((ROW(مسودة!$C$228:$C$257)=SMALL(IF((ROW(مسودة!$C$228:$C$257)*(مسودة!$C$228:$C$257=$C$234)),ROW(مسودة!$C$228:$C$257)),ROW()-ROW(AE235)+1)),مسودة!AE229:'مسودة'!AE$257)),0))</f>
        <v>11</v>
      </c>
      <c r="AF235" s="32">
        <f t="array" ref="AF235">IF($C$234="","",IFERROR(MAX(IF((ROW(مسودة!$C$228:$C$257)=SMALL(IF((ROW(مسودة!$C$228:$C$257)*(مسودة!$C$228:$C$257=$C$234)),ROW(مسودة!$C$228:$C$257)),ROW()-ROW(AF235)+1)),مسودة!AF229:'مسودة'!AF$257)),0))</f>
        <v>9</v>
      </c>
      <c r="AG235" s="32">
        <f t="array" ref="AG235">IF($C$234="","",IFERROR(MAX(IF((ROW(مسودة!$C$228:$C$257)=SMALL(IF((ROW(مسودة!$C$228:$C$257)*(مسودة!$C$228:$C$257=$C$234)),ROW(مسودة!$C$228:$C$257)),ROW()-ROW(AG235)+1)),مسودة!AG229:'مسودة'!AG$257)),0))</f>
        <v>20</v>
      </c>
      <c r="AH235" s="32">
        <f t="array" ref="AH235">IF($C$234="","",IFERROR(MAX(IF((ROW(مسودة!$C$228:$C$257)=SMALL(IF((ROW(مسودة!$C$228:$C$257)*(مسودة!$C$228:$C$257=$C$234)),ROW(مسودة!$C$228:$C$257)),ROW()-ROW(AH235)+1)),مسودة!AH229:'مسودة'!AH$257)),0))</f>
        <v>2</v>
      </c>
      <c r="AI235" s="32">
        <f t="array" ref="AI235">IF($C$234="","",IFERROR(MAX(IF((ROW(مسودة!$C$228:$C$257)=SMALL(IF((ROW(مسودة!$C$228:$C$257)*(مسودة!$C$228:$C$257=$C$234)),ROW(مسودة!$C$228:$C$257)),ROW()-ROW(AI235)+1)),مسودة!AI229:'مسودة'!AI$257)),0))</f>
        <v>19</v>
      </c>
      <c r="AJ235" s="32">
        <f t="array" ref="AJ235">IF($C$234="","",IFERROR(MAX(IF((ROW(مسودة!$C$228:$C$257)=SMALL(IF((ROW(مسودة!$C$228:$C$257)*(مسودة!$C$228:$C$257=$C$234)),ROW(مسودة!$C$228:$C$257)),ROW()-ROW(AJ235)+1)),مسودة!AJ229:'مسودة'!AJ$257)),0))</f>
        <v>21</v>
      </c>
      <c r="AK235" s="32">
        <f t="array" ref="AK235">IF($C$234="","",IFERROR(MAX(IF((ROW(مسودة!$C$228:$C$257)=SMALL(IF((ROW(مسودة!$C$228:$C$257)*(مسودة!$C$228:$C$257=$C$234)),ROW(مسودة!$C$228:$C$257)),ROW()-ROW(AK235)+1)),مسودة!AK229:'مسودة'!AK$257)),0))</f>
        <v>4</v>
      </c>
      <c r="AL235" s="32">
        <f t="array" ref="AL235">IF($C$234="","",IFERROR(MAX(IF((ROW(مسودة!$C$228:$C$257)=SMALL(IF((ROW(مسودة!$C$228:$C$257)*(مسودة!$C$228:$C$257=$C$234)),ROW(مسودة!$C$228:$C$257)),ROW()-ROW(AL235)+1)),مسودة!AL229:'مسودة'!AL$257)),0))</f>
        <v>8</v>
      </c>
      <c r="AM235" s="32">
        <f t="array" ref="AM235">IF($C$234="","",IFERROR(MAX(IF((ROW(مسودة!$C$228:$C$257)=SMALL(IF((ROW(مسودة!$C$228:$C$257)*(مسودة!$C$228:$C$257=$C$234)),ROW(مسودة!$C$228:$C$257)),ROW()-ROW(AM235)+1)),مسودة!AM229:'مسودة'!AM$257)),0))</f>
        <v>12</v>
      </c>
      <c r="AN235" s="48"/>
      <c r="AO235" s="48"/>
      <c r="AP235" s="48"/>
      <c r="AQ235" s="41"/>
      <c r="AR235" s="41"/>
      <c r="AS235" s="41"/>
      <c r="AT235" s="41"/>
      <c r="AU235" s="96"/>
    </row>
    <row r="236" spans="2:47" ht="28.5" thickBot="1">
      <c r="B236" s="40"/>
      <c r="C236" s="85"/>
      <c r="D236" s="43"/>
      <c r="E236" s="43"/>
      <c r="F236" s="14" t="s">
        <v>32</v>
      </c>
      <c r="G236" s="32">
        <f t="array" ref="G236">IF($C$234="","",IFERROR(MAX(IF((ROW(مسودة!$C$228:$C$257)=SMALL(IF((ROW(مسودة!$C$228:$C$257)*(مسودة!$C$228:$C$257=$C$234)),ROW(مسودة!$C$228:$C$257)),ROW()-ROW(G236)+1)),مسودة!G230:'مسودة'!G$257)),0))</f>
        <v>30</v>
      </c>
      <c r="H236" s="32">
        <f t="array" ref="H236">IF($C$234="","",IFERROR(MAX(IF((ROW(مسودة!$C$228:$C$257)=SMALL(IF((ROW(مسودة!$C$228:$C$257)*(مسودة!$C$228:$C$257=$C$234)),ROW(مسودة!$C$228:$C$257)),ROW()-ROW(H236)+1)),مسودة!H230:'مسودة'!H$257)),0))</f>
        <v>78</v>
      </c>
      <c r="I236" s="32">
        <f t="array" ref="I236">IF($C$234="","",IFERROR(MAX(IF((ROW(مسودة!$C$228:$C$257)=SMALL(IF((ROW(مسودة!$C$228:$C$257)*(مسودة!$C$228:$C$257=$C$234)),ROW(مسودة!$C$228:$C$257)),ROW()-ROW(I236)+1)),مسودة!I230:'مسودة'!I$257)),0))</f>
        <v>108</v>
      </c>
      <c r="J236" s="32">
        <f t="array" ref="J236">IF($C$234="","",IFERROR(MAX(IF((ROW(مسودة!$C$228:$C$257)=SMALL(IF((ROW(مسودة!$C$228:$C$257)*(مسودة!$C$228:$C$257=$C$234)),ROW(مسودة!$C$228:$C$257)),ROW()-ROW(J236)+1)),مسودة!J230:'مسودة'!J$257)),0))</f>
        <v>33</v>
      </c>
      <c r="K236" s="32">
        <f t="array" ref="K236">IF($C$234="","",IFERROR(MAX(IF((ROW(مسودة!$C$228:$C$257)=SMALL(IF((ROW(مسودة!$C$228:$C$257)*(مسودة!$C$228:$C$257=$C$234)),ROW(مسودة!$C$228:$C$257)),ROW()-ROW(K236)+1)),مسودة!K230:'مسودة'!K$257)),0))</f>
        <v>71</v>
      </c>
      <c r="L236" s="32">
        <f t="array" ref="L236">IF($C$234="","",IFERROR(MAX(IF((ROW(مسودة!$C$228:$C$257)=SMALL(IF((ROW(مسودة!$C$228:$C$257)*(مسودة!$C$228:$C$257=$C$234)),ROW(مسودة!$C$228:$C$257)),ROW()-ROW(L236)+1)),مسودة!L230:'مسودة'!L$257)),0))</f>
        <v>104</v>
      </c>
      <c r="M236" s="32">
        <f t="array" ref="M236">IF($C$234="","",IFERROR(MAX(IF((ROW(مسودة!$C$228:$C$257)=SMALL(IF((ROW(مسودة!$C$228:$C$257)*(مسودة!$C$228:$C$257=$C$234)),ROW(مسودة!$C$228:$C$257)),ROW()-ROW(M236)+1)),مسودة!M230:'مسودة'!M$257)),0))</f>
        <v>13</v>
      </c>
      <c r="N236" s="32">
        <f t="array" ref="N236">IF($C$234="","",IFERROR(MAX(IF((ROW(مسودة!$C$228:$C$257)=SMALL(IF((ROW(مسودة!$C$228:$C$257)*(مسودة!$C$228:$C$257=$C$234)),ROW(مسودة!$C$228:$C$257)),ROW()-ROW(N236)+1)),مسودة!N230:'مسودة'!N$257)),0))</f>
        <v>14</v>
      </c>
      <c r="O236" s="32">
        <f t="array" ref="O236">IF($C$234="","",IFERROR(MAX(IF((ROW(مسودة!$C$228:$C$257)=SMALL(IF((ROW(مسودة!$C$228:$C$257)*(مسودة!$C$228:$C$257=$C$234)),ROW(مسودة!$C$228:$C$257)),ROW()-ROW(O236)+1)),مسودة!O230:'مسودة'!O$257)),0))</f>
        <v>0</v>
      </c>
      <c r="P236" s="32">
        <f t="array" ref="P236">IF($C$234="","",IFERROR(MAX(IF((ROW(مسودة!$C$228:$C$257)=SMALL(IF((ROW(مسودة!$C$228:$C$257)*(مسودة!$C$228:$C$257=$C$234)),ROW(مسودة!$C$228:$C$257)),ROW()-ROW(P236)+1)),مسودة!P230:'مسودة'!P$257)),0))</f>
        <v>28</v>
      </c>
      <c r="Q236" s="32">
        <f t="array" ref="Q236">IF($C$234="","",IFERROR(MAX(IF((ROW(مسودة!$C$228:$C$257)=SMALL(IF((ROW(مسودة!$C$228:$C$257)*(مسودة!$C$228:$C$257=$C$234)),ROW(مسودة!$C$228:$C$257)),ROW()-ROW(Q236)+1)),مسودة!Q230:'مسودة'!Q$257)),0))</f>
        <v>33</v>
      </c>
      <c r="R236" s="32">
        <f t="array" ref="R236">IF($C$234="","",IFERROR(MAX(IF((ROW(مسودة!$C$228:$C$257)=SMALL(IF((ROW(مسودة!$C$228:$C$257)*(مسودة!$C$228:$C$257=$C$234)),ROW(مسودة!$C$228:$C$257)),ROW()-ROW(R236)+1)),مسودة!R230:'مسودة'!R$257)),0))</f>
        <v>61</v>
      </c>
      <c r="S236" s="32">
        <f t="array" ref="S236">IF($C$234="","",IFERROR(MAX(IF((ROW(مسودة!$C$228:$C$257)=SMALL(IF((ROW(مسودة!$C$228:$C$257)*(مسودة!$C$228:$C$257=$C$234)),ROW(مسودة!$C$228:$C$257)),ROW()-ROW(S236)+1)),مسودة!S230:'مسودة'!S$257)),0))</f>
        <v>23</v>
      </c>
      <c r="T236" s="32">
        <f t="array" ref="T236">IF($C$234="","",IFERROR(MAX(IF((ROW(مسودة!$C$228:$C$257)=SMALL(IF((ROW(مسودة!$C$228:$C$257)*(مسودة!$C$228:$C$257=$C$234)),ROW(مسودة!$C$228:$C$257)),ROW()-ROW(T236)+1)),مسودة!T230:'مسودة'!T$257)),0))</f>
        <v>40</v>
      </c>
      <c r="U236" s="32">
        <f t="array" ref="U236">IF($C$234="","",IFERROR(MAX(IF((ROW(مسودة!$C$228:$C$257)=SMALL(IF((ROW(مسودة!$C$228:$C$257)*(مسودة!$C$228:$C$257=$C$234)),ROW(مسودة!$C$228:$C$257)),ROW()-ROW(U236)+1)),مسودة!U230:'مسودة'!U$257)),0))</f>
        <v>63</v>
      </c>
      <c r="V236" s="32">
        <f t="array" ref="V236">IF($C$234="","",IFERROR(MAX(IF((ROW(مسودة!$C$228:$C$257)=SMALL(IF((ROW(مسودة!$C$228:$C$257)*(مسودة!$C$228:$C$257=$C$234)),ROW(مسودة!$C$228:$C$257)),ROW()-ROW(V236)+1)),مسودة!V230:'مسودة'!V$257)),0))</f>
        <v>26</v>
      </c>
      <c r="W236" s="32">
        <f t="array" ref="W236">IF($C$234="","",IFERROR(MAX(IF((ROW(مسودة!$C$228:$C$257)=SMALL(IF((ROW(مسودة!$C$228:$C$257)*(مسودة!$C$228:$C$257=$C$234)),ROW(مسودة!$C$228:$C$257)),ROW()-ROW(W236)+1)),مسودة!W230:'مسودة'!W$257)),0))</f>
        <v>34</v>
      </c>
      <c r="X236" s="32">
        <f t="array" ref="X236">IF($C$234="","",IFERROR(MAX(IF((ROW(مسودة!$C$228:$C$257)=SMALL(IF((ROW(مسودة!$C$228:$C$257)*(مسودة!$C$228:$C$257=$C$234)),ROW(مسودة!$C$228:$C$257)),ROW()-ROW(X236)+1)),مسودة!X230:'مسودة'!X$257)),0))</f>
        <v>60</v>
      </c>
      <c r="Y236" s="32">
        <f t="array" ref="Y236">IF($C$234="","",IFERROR(MAX(IF((ROW(مسودة!$C$228:$C$257)=SMALL(IF((ROW(مسودة!$C$228:$C$257)*(مسودة!$C$228:$C$257=$C$234)),ROW(مسودة!$C$228:$C$257)),ROW()-ROW(Y236)+1)),مسودة!Y230:'مسودة'!Y$257)),0))</f>
        <v>6</v>
      </c>
      <c r="Z236" s="32">
        <f t="array" ref="Z236">IF($C$234="","",IFERROR(MAX(IF((ROW(مسودة!$C$228:$C$257)=SMALL(IF((ROW(مسودة!$C$228:$C$257)*(مسودة!$C$228:$C$257=$C$234)),ROW(مسودة!$C$228:$C$257)),ROW()-ROW(Z236)+1)),مسودة!Z230:'مسودة'!Z$257)),0))</f>
        <v>34</v>
      </c>
      <c r="AA236" s="32">
        <f t="array" ref="AA236">IF($C$234="","",IFERROR(MAX(IF((ROW(مسودة!$C$228:$C$257)=SMALL(IF((ROW(مسودة!$C$228:$C$257)*(مسودة!$C$228:$C$257=$C$234)),ROW(مسودة!$C$228:$C$257)),ROW()-ROW(AA236)+1)),مسودة!AA230:'مسودة'!AA$257)),0))</f>
        <v>40</v>
      </c>
      <c r="AB236" s="32">
        <f t="array" ref="AB236">IF($C$234="","",IFERROR(MAX(IF((ROW(مسودة!$C$228:$C$257)=SMALL(IF((ROW(مسودة!$C$228:$C$257)*(مسودة!$C$228:$C$257=$C$234)),ROW(مسودة!$C$228:$C$257)),ROW()-ROW(AB236)+1)),مسودة!AB230:'مسودة'!AB$257)),0))</f>
        <v>23</v>
      </c>
      <c r="AC236" s="32">
        <f t="array" ref="AC236">IF($C$234="","",IFERROR(MAX(IF((ROW(مسودة!$C$228:$C$257)=SMALL(IF((ROW(مسودة!$C$228:$C$257)*(مسودة!$C$228:$C$257=$C$234)),ROW(مسودة!$C$228:$C$257)),ROW()-ROW(AC236)+1)),مسودة!AC230:'مسودة'!AC$257)),0))</f>
        <v>30</v>
      </c>
      <c r="AD236" s="32">
        <f t="array" ref="AD236">IF($C$234="","",IFERROR(MAX(IF((ROW(مسودة!$C$228:$C$257)=SMALL(IF((ROW(مسودة!$C$228:$C$257)*(مسودة!$C$228:$C$257=$C$234)),ROW(مسودة!$C$228:$C$257)),ROW()-ROW(AD236)+1)),مسودة!AD230:'مسودة'!AD$257)),0))</f>
        <v>53</v>
      </c>
      <c r="AE236" s="32">
        <f t="array" ref="AE236">IF($C$234="","",IFERROR(MAX(IF((ROW(مسودة!$C$228:$C$257)=SMALL(IF((ROW(مسودة!$C$228:$C$257)*(مسودة!$C$228:$C$257=$C$234)),ROW(مسودة!$C$228:$C$257)),ROW()-ROW(AE236)+1)),مسودة!AE230:'مسودة'!AE$257)),0))</f>
        <v>15</v>
      </c>
      <c r="AF236" s="32">
        <f t="array" ref="AF236">IF($C$234="","",IFERROR(MAX(IF((ROW(مسودة!$C$228:$C$257)=SMALL(IF((ROW(مسودة!$C$228:$C$257)*(مسودة!$C$228:$C$257=$C$234)),ROW(مسودة!$C$228:$C$257)),ROW()-ROW(AF236)+1)),مسودة!AF230:'مسودة'!AF$257)),0))</f>
        <v>13</v>
      </c>
      <c r="AG236" s="32">
        <f t="array" ref="AG236">IF($C$234="","",IFERROR(MAX(IF((ROW(مسودة!$C$228:$C$257)=SMALL(IF((ROW(مسودة!$C$228:$C$257)*(مسودة!$C$228:$C$257=$C$234)),ROW(مسودة!$C$228:$C$257)),ROW()-ROW(AG236)+1)),مسودة!AG230:'مسودة'!AG$257)),0))</f>
        <v>0</v>
      </c>
      <c r="AH236" s="32">
        <f t="array" ref="AH236">IF($C$234="","",IFERROR(MAX(IF((ROW(مسودة!$C$228:$C$257)=SMALL(IF((ROW(مسودة!$C$228:$C$257)*(مسودة!$C$228:$C$257=$C$234)),ROW(مسودة!$C$228:$C$257)),ROW()-ROW(AH236)+1)),مسودة!AH230:'مسودة'!AH$257)),0))</f>
        <v>7</v>
      </c>
      <c r="AI236" s="32">
        <f t="array" ref="AI236">IF($C$234="","",IFERROR(MAX(IF((ROW(مسودة!$C$228:$C$257)=SMALL(IF((ROW(مسودة!$C$228:$C$257)*(مسودة!$C$228:$C$257=$C$234)),ROW(مسودة!$C$228:$C$257)),ROW()-ROW(AI236)+1)),مسودة!AI230:'مسودة'!AI$257)),0))</f>
        <v>22</v>
      </c>
      <c r="AJ236" s="32">
        <f t="array" ref="AJ236">IF($C$234="","",IFERROR(MAX(IF((ROW(مسودة!$C$228:$C$257)=SMALL(IF((ROW(مسودة!$C$228:$C$257)*(مسودة!$C$228:$C$257=$C$234)),ROW(مسودة!$C$228:$C$257)),ROW()-ROW(AJ236)+1)),مسودة!AJ230:'مسودة'!AJ$257)),0))</f>
        <v>29</v>
      </c>
      <c r="AK236" s="32">
        <f t="array" ref="AK236">IF($C$234="","",IFERROR(MAX(IF((ROW(مسودة!$C$228:$C$257)=SMALL(IF((ROW(مسودة!$C$228:$C$257)*(مسودة!$C$228:$C$257=$C$234)),ROW(مسودة!$C$228:$C$257)),ROW()-ROW(AK236)+1)),مسودة!AK230:'مسودة'!AK$257)),0))</f>
        <v>10</v>
      </c>
      <c r="AL236" s="32">
        <f t="array" ref="AL236">IF($C$234="","",IFERROR(MAX(IF((ROW(مسودة!$C$228:$C$257)=SMALL(IF((ROW(مسودة!$C$228:$C$257)*(مسودة!$C$228:$C$257=$C$234)),ROW(مسودة!$C$228:$C$257)),ROW()-ROW(AL236)+1)),مسودة!AL230:'مسودة'!AL$257)),0))</f>
        <v>11</v>
      </c>
      <c r="AM236" s="32">
        <f t="array" ref="AM236">IF($C$234="","",IFERROR(MAX(IF((ROW(مسودة!$C$228:$C$257)=SMALL(IF((ROW(مسودة!$C$228:$C$257)*(مسودة!$C$228:$C$257=$C$234)),ROW(مسودة!$C$228:$C$257)),ROW()-ROW(AM236)+1)),مسودة!AM230:'مسودة'!AM$257)),0))</f>
        <v>21</v>
      </c>
      <c r="AN236" s="32">
        <f t="array" ref="AN236">IF($C$234="","",IFERROR(MAX(IF((ROW(مسودة!$C$228:$C$257)=SMALL(IF((ROW(مسودة!$C$228:$C$257)*(مسودة!$C$228:$C$257=$C$234)),ROW(مسودة!$C$228:$C$257)),ROW()-ROW(AN236)+1)),مسودة!AN230:AN$257)),0))</f>
        <v>0</v>
      </c>
      <c r="AO236" s="32">
        <f t="array" ref="AO236">IF($C$234="","",IFERROR(MAX(IF((ROW(مسودة!$C$228:$C$257)=SMALL(IF((ROW(مسودة!$C$228:$C$257)*(مسودة!$C$228:$C$257=$C$234)),ROW(مسودة!$C$228:$C$257)),ROW()-ROW(AO236)+1)),مسودة!AO230:AO$257)),0))</f>
        <v>0</v>
      </c>
      <c r="AP236" s="32" t="str">
        <f>IF(AO236&lt;50,"   ",IF(AO236&lt;65,"مقبول",IF(AO236&lt;75,"جيد",IF(AO236&lt;85,"جيدجداً",IF(AO236&lt;=100,"ممتاز","")))))</f>
        <v xml:space="preserve">   </v>
      </c>
      <c r="AQ236" s="41"/>
      <c r="AR236" s="41"/>
      <c r="AS236" s="41"/>
      <c r="AT236" s="41"/>
      <c r="AU236" s="97"/>
    </row>
    <row r="237" spans="2:47" ht="28.5" customHeight="1" thickBot="1">
      <c r="B237" s="40">
        <f>B234+1</f>
        <v>52</v>
      </c>
      <c r="C237" s="90">
        <f t="array" ref="C237">IF(ISERROR(INDEX(مسودة!$C$228:$AV$257,SMALL(IF((مسودة!$AU$228:$AU$257="راسب"),ROW(مسودة!$C$228:$AV$257)-MIN(ROW(مسودة!$C$228:$AV$257))+1,""),ROW(A2)),COLUMN(A2))),"",INDEX(مسودة!$C$228:$AV$257,SMALL(IF((مسودة!$AU$228:$AU$257="راسب"),ROW(مسودة!$C$228:$AV$257)-MIN(ROW(مسودة!$C$228:$AV$257))+1,""),ROW(A2)),COLUMN(A2)))</f>
        <v>663</v>
      </c>
      <c r="D237" s="87" t="str">
        <f>IF(C237&lt;&gt;"",VLOOKUP(C237,مسودة!$C$228:$D$257,2,0),"")</f>
        <v xml:space="preserve">قتادة عمر </v>
      </c>
      <c r="E237" s="87">
        <f>IF(C237&lt;&gt;"",VLOOKUP(C237,مسودة!$C$228:$E$257,3,0),"")</f>
        <v>265</v>
      </c>
      <c r="F237" s="11" t="s">
        <v>30</v>
      </c>
      <c r="G237" s="32">
        <f t="array" ref="G237">IF($C$237="","",IFERROR(MAX(IF((ROW(مسودة!$C$228:$C$257)=SMALL(IF((ROW(مسودة!$C$228:$C$257)*(مسودة!$C$228:$C$257=$C$237)),ROW(مسودة!$C$228:$C$257)),ROW()-ROW(G237)+1)),مسودة!G228:'مسودة'!G$257)),0))</f>
        <v>15</v>
      </c>
      <c r="H237" s="32">
        <f t="array" ref="H237">IF($C$237="","",IFERROR(MAX(IF((ROW(مسودة!$C$228:$C$257)=SMALL(IF((ROW(مسودة!$C$228:$C$257)*(مسودة!$C$228:$C$257=$C$237)),ROW(مسودة!$C$228:$C$257)),ROW()-ROW(H237)+1)),مسودة!H228:'مسودة'!H$257)),0))</f>
        <v>41</v>
      </c>
      <c r="I237" s="32">
        <f t="array" ref="I237">IF($C$237="","",IFERROR(MAX(IF((ROW(مسودة!$C$228:$C$257)=SMALL(IF((ROW(مسودة!$C$228:$C$257)*(مسودة!$C$228:$C$257=$C$237)),ROW(مسودة!$C$228:$C$257)),ROW()-ROW(I237)+1)),مسودة!I228:'مسودة'!I$257)),0))</f>
        <v>56</v>
      </c>
      <c r="J237" s="32">
        <f t="array" ref="J237">IF($C$237="","",IFERROR(MAX(IF((ROW(مسودة!$C$228:$C$257)=SMALL(IF((ROW(مسودة!$C$228:$C$257)*(مسودة!$C$228:$C$257=$C$237)),ROW(مسودة!$C$228:$C$257)),ROW()-ROW(J237)+1)),مسودة!J228:'مسودة'!J$257)),0))</f>
        <v>20</v>
      </c>
      <c r="K237" s="32">
        <f t="array" ref="K237">IF($C$237="","",IFERROR(MAX(IF((ROW(مسودة!$C$228:$C$257)=SMALL(IF((ROW(مسودة!$C$228:$C$257)*(مسودة!$C$228:$C$257=$C$237)),ROW(مسودة!$C$228:$C$257)),ROW()-ROW(K237)+1)),مسودة!K228:'مسودة'!K$257)),0))</f>
        <v>27</v>
      </c>
      <c r="L237" s="32">
        <f t="array" ref="L237">IF($C$237="","",IFERROR(MAX(IF((ROW(مسودة!$C$228:$C$257)=SMALL(IF((ROW(مسودة!$C$228:$C$257)*(مسودة!$C$228:$C$257=$C$237)),ROW(مسودة!$C$228:$C$257)),ROW()-ROW(L237)+1)),مسودة!L228:'مسودة'!L$257)),0))</f>
        <v>47</v>
      </c>
      <c r="M237" s="32">
        <f t="array" ref="M237">IF($C$237="","",IFERROR(MAX(IF((ROW(مسودة!$C$228:$C$257)=SMALL(IF((ROW(مسودة!$C$228:$C$257)*(مسودة!$C$228:$C$257=$C$237)),ROW(مسودة!$C$228:$C$257)),ROW()-ROW(M237)+1)),مسودة!M228:'مسودة'!M$257)),0))</f>
        <v>13</v>
      </c>
      <c r="N237" s="32">
        <f t="array" ref="N237">IF($C$237="","",IFERROR(MAX(IF((ROW(مسودة!$C$228:$C$257)=SMALL(IF((ROW(مسودة!$C$228:$C$257)*(مسودة!$C$228:$C$257=$C$237)),ROW(مسودة!$C$228:$C$257)),ROW()-ROW(N237)+1)),مسودة!N228:'مسودة'!N$257)),0))</f>
        <v>18</v>
      </c>
      <c r="O237" s="32">
        <f t="array" ref="O237">IF($C$237="","",IFERROR(MAX(IF((ROW(مسودة!$C$228:$C$257)=SMALL(IF((ROW(مسودة!$C$228:$C$257)*(مسودة!$C$228:$C$257=$C$237)),ROW(مسودة!$C$228:$C$257)),ROW()-ROW(O237)+1)),مسودة!O228:'مسودة'!O$257)),0))</f>
        <v>31</v>
      </c>
      <c r="P237" s="32">
        <f t="array" ref="P237">IF($C$237="","",IFERROR(MAX(IF((ROW(مسودة!$C$228:$C$257)=SMALL(IF((ROW(مسودة!$C$228:$C$257)*(مسودة!$C$228:$C$257=$C$237)),ROW(مسودة!$C$228:$C$257)),ROW()-ROW(P237)+1)),مسودة!P228:'مسودة'!P$257)),0))</f>
        <v>14</v>
      </c>
      <c r="Q237" s="32">
        <f t="array" ref="Q237">IF($C$237="","",IFERROR(MAX(IF((ROW(مسودة!$C$228:$C$257)=SMALL(IF((ROW(مسودة!$C$228:$C$257)*(مسودة!$C$228:$C$257=$C$237)),ROW(مسودة!$C$228:$C$257)),ROW()-ROW(Q237)+1)),مسودة!Q228:'مسودة'!Q$257)),0))</f>
        <v>18</v>
      </c>
      <c r="R237" s="32">
        <f t="array" ref="R237">IF($C$237="","",IFERROR(MAX(IF((ROW(مسودة!$C$228:$C$257)=SMALL(IF((ROW(مسودة!$C$228:$C$257)*(مسودة!$C$228:$C$257=$C$237)),ROW(مسودة!$C$228:$C$257)),ROW()-ROW(R237)+1)),مسودة!R228:'مسودة'!R$257)),0))</f>
        <v>32</v>
      </c>
      <c r="S237" s="32">
        <f t="array" ref="S237">IF($C$237="","",IFERROR(MAX(IF((ROW(مسودة!$C$228:$C$257)=SMALL(IF((ROW(مسودة!$C$228:$C$257)*(مسودة!$C$228:$C$257=$C$237)),ROW(مسودة!$C$228:$C$257)),ROW()-ROW(S237)+1)),مسودة!S228:'مسودة'!S$257)),0))</f>
        <v>19</v>
      </c>
      <c r="T237" s="32">
        <f t="array" ref="T237">IF($C$237="","",IFERROR(MAX(IF((ROW(مسودة!$C$228:$C$257)=SMALL(IF((ROW(مسودة!$C$228:$C$257)*(مسودة!$C$228:$C$257=$C$237)),ROW(مسودة!$C$228:$C$257)),ROW()-ROW(T237)+1)),مسودة!T228:'مسودة'!T$257)),0))</f>
        <v>8</v>
      </c>
      <c r="U237" s="32">
        <f t="array" ref="U237">IF($C$237="","",IFERROR(MAX(IF((ROW(مسودة!$C$228:$C$257)=SMALL(IF((ROW(مسودة!$C$228:$C$257)*(مسودة!$C$228:$C$257=$C$237)),ROW(مسودة!$C$228:$C$257)),ROW()-ROW(U237)+1)),مسودة!U228:'مسودة'!U$257)),0))</f>
        <v>27</v>
      </c>
      <c r="V237" s="32">
        <f t="array" ref="V237">IF($C$237="","",IFERROR(MAX(IF((ROW(مسودة!$C$228:$C$257)=SMALL(IF((ROW(مسودة!$C$228:$C$257)*(مسودة!$C$228:$C$257=$C$237)),ROW(مسودة!$C$228:$C$257)),ROW()-ROW(V237)+1)),مسودة!V228:'مسودة'!V$257)),0))</f>
        <v>14</v>
      </c>
      <c r="W237" s="32">
        <f t="array" ref="W237">IF($C$237="","",IFERROR(MAX(IF((ROW(مسودة!$C$228:$C$257)=SMALL(IF((ROW(مسودة!$C$228:$C$257)*(مسودة!$C$228:$C$257=$C$237)),ROW(مسودة!$C$228:$C$257)),ROW()-ROW(W237)+1)),مسودة!W228:'مسودة'!W$257)),0))</f>
        <v>12</v>
      </c>
      <c r="X237" s="32">
        <f t="array" ref="X237">IF($C$237="","",IFERROR(MAX(IF((ROW(مسودة!$C$228:$C$257)=SMALL(IF((ROW(مسودة!$C$228:$C$257)*(مسودة!$C$228:$C$257=$C$237)),ROW(مسودة!$C$228:$C$257)),ROW()-ROW(X237)+1)),مسودة!X228:'مسودة'!X$257)),0))</f>
        <v>26</v>
      </c>
      <c r="Y237" s="32">
        <f t="array" ref="Y237">IF($C$237="","",IFERROR(MAX(IF((ROW(مسودة!$C$228:$C$257)=SMALL(IF((ROW(مسودة!$C$228:$C$257)*(مسودة!$C$228:$C$257=$C$237)),ROW(مسودة!$C$228:$C$257)),ROW()-ROW(Y237)+1)),مسودة!Y228:'مسودة'!Y$257)),0))</f>
        <v>9</v>
      </c>
      <c r="Z237" s="32">
        <f t="array" ref="Z237">IF($C$237="","",IFERROR(MAX(IF((ROW(مسودة!$C$228:$C$257)=SMALL(IF((ROW(مسودة!$C$228:$C$257)*(مسودة!$C$228:$C$257=$C$237)),ROW(مسودة!$C$228:$C$257)),ROW()-ROW(Z237)+1)),مسودة!Z228:'مسودة'!Z$257)),0))</f>
        <v>22</v>
      </c>
      <c r="AA237" s="32">
        <f t="array" ref="AA237">IF($C$237="","",IFERROR(MAX(IF((ROW(مسودة!$C$228:$C$257)=SMALL(IF((ROW(مسودة!$C$228:$C$257)*(مسودة!$C$228:$C$257=$C$237)),ROW(مسودة!$C$228:$C$257)),ROW()-ROW(AA237)+1)),مسودة!AA228:'مسودة'!AA$257)),0))</f>
        <v>31</v>
      </c>
      <c r="AB237" s="32">
        <f t="array" ref="AB237">IF($C$237="","",IFERROR(MAX(IF((ROW(مسودة!$C$228:$C$257)=SMALL(IF((ROW(مسودة!$C$228:$C$257)*(مسودة!$C$228:$C$257=$C$237)),ROW(مسودة!$C$228:$C$257)),ROW()-ROW(AB237)+1)),مسودة!AB228:'مسودة'!AB$257)),0))</f>
        <v>13</v>
      </c>
      <c r="AC237" s="32">
        <f t="array" ref="AC237">IF($C$237="","",IFERROR(MAX(IF((ROW(مسودة!$C$228:$C$257)=SMALL(IF((ROW(مسودة!$C$228:$C$257)*(مسودة!$C$228:$C$257=$C$237)),ROW(مسودة!$C$228:$C$257)),ROW()-ROW(AC237)+1)),مسودة!AC228:'مسودة'!AC$257)),0))</f>
        <v>18</v>
      </c>
      <c r="AD237" s="32">
        <f t="array" ref="AD237">IF($C$237="","",IFERROR(MAX(IF((ROW(مسودة!$C$228:$C$257)=SMALL(IF((ROW(مسودة!$C$228:$C$257)*(مسودة!$C$228:$C$257=$C$237)),ROW(مسودة!$C$228:$C$257)),ROW()-ROW(AD237)+1)),مسودة!AD228:'مسودة'!AD$257)),0))</f>
        <v>31</v>
      </c>
      <c r="AE237" s="32">
        <f t="array" ref="AE237">IF($C$237="","",IFERROR(MAX(IF((ROW(مسودة!$C$228:$C$257)=SMALL(IF((ROW(مسودة!$C$228:$C$257)*(مسودة!$C$228:$C$257=$C$237)),ROW(مسودة!$C$228:$C$257)),ROW()-ROW(AE237)+1)),مسودة!AE228:'مسودة'!AE$257)),0))</f>
        <v>11</v>
      </c>
      <c r="AF237" s="32">
        <f t="array" ref="AF237">IF($C$237="","",IFERROR(MAX(IF((ROW(مسودة!$C$228:$C$257)=SMALL(IF((ROW(مسودة!$C$228:$C$257)*(مسودة!$C$228:$C$257=$C$237)),ROW(مسودة!$C$228:$C$257)),ROW()-ROW(AF237)+1)),مسودة!AF228:'مسودة'!AF$257)),0))</f>
        <v>26</v>
      </c>
      <c r="AG237" s="32">
        <f t="array" ref="AG237">IF($C$237="","",IFERROR(MAX(IF((ROW(مسودة!$C$228:$C$257)=SMALL(IF((ROW(مسودة!$C$228:$C$257)*(مسودة!$C$228:$C$257=$C$237)),ROW(مسودة!$C$228:$C$257)),ROW()-ROW(AG237)+1)),مسودة!AG228:'مسودة'!AG$257)),0))</f>
        <v>37</v>
      </c>
      <c r="AH237" s="32">
        <f t="array" ref="AH237">IF($C$237="","",IFERROR(MAX(IF((ROW(مسودة!$C$228:$C$257)=SMALL(IF((ROW(مسودة!$C$228:$C$257)*(مسودة!$C$228:$C$257=$C$237)),ROW(مسودة!$C$228:$C$257)),ROW()-ROW(AH237)+1)),مسودة!AH228:'مسودة'!AH$257)),0))</f>
        <v>11</v>
      </c>
      <c r="AI237" s="32">
        <f t="array" ref="AI237">IF($C$237="","",IFERROR(MAX(IF((ROW(مسودة!$C$228:$C$257)=SMALL(IF((ROW(مسودة!$C$228:$C$257)*(مسودة!$C$228:$C$257=$C$237)),ROW(مسودة!$C$228:$C$257)),ROW()-ROW(AI237)+1)),مسودة!AI228:'مسودة'!AI$257)),0))</f>
        <v>9</v>
      </c>
      <c r="AJ237" s="32">
        <f t="array" ref="AJ237">IF($C$237="","",IFERROR(MAX(IF((ROW(مسودة!$C$228:$C$257)=SMALL(IF((ROW(مسودة!$C$228:$C$257)*(مسودة!$C$228:$C$257=$C$237)),ROW(مسودة!$C$228:$C$257)),ROW()-ROW(AJ237)+1)),مسودة!AJ228:'مسودة'!AJ$257)),0))</f>
        <v>20</v>
      </c>
      <c r="AK237" s="32">
        <f t="array" ref="AK237">IF($C$237="","",IFERROR(MAX(IF((ROW(مسودة!$C$228:$C$257)=SMALL(IF((ROW(مسودة!$C$228:$C$257)*(مسودة!$C$228:$C$257=$C$237)),ROW(مسودة!$C$228:$C$257)),ROW()-ROW(AK237)+1)),مسودة!AK228:'مسودة'!AK$257)),0))</f>
        <v>4</v>
      </c>
      <c r="AL237" s="32">
        <f t="array" ref="AL237">IF($C$237="","",IFERROR(MAX(IF((ROW(مسودة!$C$228:$C$257)=SMALL(IF((ROW(مسودة!$C$228:$C$257)*(مسودة!$C$228:$C$257=$C$237)),ROW(مسودة!$C$228:$C$257)),ROW()-ROW(AL237)+1)),مسودة!AL228:'مسودة'!AL$257)),0))</f>
        <v>4</v>
      </c>
      <c r="AM237" s="32">
        <f t="array" ref="AM237">IF($C$237="","",IFERROR(MAX(IF((ROW(مسودة!$C$228:$C$257)=SMALL(IF((ROW(مسودة!$C$228:$C$257)*(مسودة!$C$228:$C$257=$C$237)),ROW(مسودة!$C$228:$C$257)),ROW()-ROW(AM237)+1)),مسودة!AM228:'مسودة'!AM$257)),0))</f>
        <v>8</v>
      </c>
      <c r="AN237" s="54"/>
      <c r="AO237" s="54"/>
      <c r="AP237" s="47"/>
      <c r="AQ237" s="41"/>
      <c r="AR237" s="41"/>
      <c r="AS237" s="41"/>
      <c r="AT237" s="41"/>
      <c r="AU237" s="95" t="str">
        <f>IFERROR(LOOKUP(2,1/((مسودة!$C$228:$C$257=C237)*(مسودة!$F$228:$F$257=F237)),مسودة!$AV$228:$AV$257),"")</f>
        <v>له دور ثانٍ في :  رياضيات،</v>
      </c>
    </row>
    <row r="238" spans="2:47" ht="28.5" customHeight="1" thickBot="1">
      <c r="B238" s="40"/>
      <c r="C238" s="91"/>
      <c r="D238" s="43"/>
      <c r="E238" s="43"/>
      <c r="F238" s="11" t="s">
        <v>31</v>
      </c>
      <c r="G238" s="32">
        <f t="array" ref="G238">IF($C$237="","",IFERROR(MAX(IF((ROW(مسودة!$C$228:$C$257)=SMALL(IF((ROW(مسودة!$C$228:$C$257)*(مسودة!$C$228:$C$257=$C$237)),ROW(مسودة!$C$228:$C$257)),ROW()-ROW(G238)+1)),مسودة!G229:'مسودة'!G$257)),0))</f>
        <v>19</v>
      </c>
      <c r="H238" s="32">
        <f t="array" ref="H238">IF($C$237="","",IFERROR(MAX(IF((ROW(مسودة!$C$228:$C$257)=SMALL(IF((ROW(مسودة!$C$228:$C$257)*(مسودة!$C$228:$C$257=$C$237)),ROW(مسودة!$C$228:$C$257)),ROW()-ROW(H238)+1)),مسودة!H229:'مسودة'!H$257)),0))</f>
        <v>54</v>
      </c>
      <c r="I238" s="32">
        <f t="array" ref="I238">IF($C$237="","",IFERROR(MAX(IF((ROW(مسودة!$C$228:$C$257)=SMALL(IF((ROW(مسودة!$C$228:$C$257)*(مسودة!$C$228:$C$257=$C$237)),ROW(مسودة!$C$228:$C$257)),ROW()-ROW(I238)+1)),مسودة!I229:'مسودة'!I$257)),0))</f>
        <v>73</v>
      </c>
      <c r="J238" s="32">
        <f t="array" ref="J238">IF($C$237="","",IFERROR(MAX(IF((ROW(مسودة!$C$228:$C$257)=SMALL(IF((ROW(مسودة!$C$228:$C$257)*(مسودة!$C$228:$C$257=$C$237)),ROW(مسودة!$C$228:$C$257)),ROW()-ROW(J238)+1)),مسودة!J229:'مسودة'!J$257)),0))</f>
        <v>23</v>
      </c>
      <c r="K238" s="32">
        <f t="array" ref="K238">IF($C$237="","",IFERROR(MAX(IF((ROW(مسودة!$C$228:$C$257)=SMALL(IF((ROW(مسودة!$C$228:$C$257)*(مسودة!$C$228:$C$257=$C$237)),ROW(مسودة!$C$228:$C$257)),ROW()-ROW(K238)+1)),مسودة!K229:'مسودة'!K$257)),0))</f>
        <v>38</v>
      </c>
      <c r="L238" s="32">
        <f t="array" ref="L238">IF($C$237="","",IFERROR(MAX(IF((ROW(مسودة!$C$228:$C$257)=SMALL(IF((ROW(مسودة!$C$228:$C$257)*(مسودة!$C$228:$C$257=$C$237)),ROW(مسودة!$C$228:$C$257)),ROW()-ROW(L238)+1)),مسودة!L229:'مسودة'!L$257)),0))</f>
        <v>61</v>
      </c>
      <c r="M238" s="32">
        <f t="array" ref="M238">IF($C$237="","",IFERROR(MAX(IF((ROW(مسودة!$C$228:$C$257)=SMALL(IF((ROW(مسودة!$C$228:$C$257)*(مسودة!$C$228:$C$257=$C$237)),ROW(مسودة!$C$228:$C$257)),ROW()-ROW(M238)+1)),مسودة!M229:'مسودة'!M$257)),0))</f>
        <v>15</v>
      </c>
      <c r="N238" s="32">
        <f t="array" ref="N238">IF($C$237="","",IFERROR(MAX(IF((ROW(مسودة!$C$228:$C$257)=SMALL(IF((ROW(مسودة!$C$228:$C$257)*(مسودة!$C$228:$C$257=$C$237)),ROW(مسودة!$C$228:$C$257)),ROW()-ROW(N238)+1)),مسودة!N229:'مسودة'!N$257)),0))</f>
        <v>18</v>
      </c>
      <c r="O238" s="32">
        <f t="array" ref="O238">IF($C$237="","",IFERROR(MAX(IF((ROW(مسودة!$C$228:$C$257)=SMALL(IF((ROW(مسودة!$C$228:$C$257)*(مسودة!$C$228:$C$257=$C$237)),ROW(مسودة!$C$228:$C$257)),ROW()-ROW(O238)+1)),مسودة!O229:'مسودة'!O$257)),0))</f>
        <v>33</v>
      </c>
      <c r="P238" s="32">
        <f t="array" ref="P238">IF($C$237="","",IFERROR(MAX(IF((ROW(مسودة!$C$228:$C$257)=SMALL(IF((ROW(مسودة!$C$228:$C$257)*(مسودة!$C$228:$C$257=$C$237)),ROW(مسودة!$C$228:$C$257)),ROW()-ROW(P238)+1)),مسودة!P229:'مسودة'!P$257)),0))</f>
        <v>13</v>
      </c>
      <c r="Q238" s="32">
        <f t="array" ref="Q238">IF($C$237="","",IFERROR(MAX(IF((ROW(مسودة!$C$228:$C$257)=SMALL(IF((ROW(مسودة!$C$228:$C$257)*(مسودة!$C$228:$C$257=$C$237)),ROW(مسودة!$C$228:$C$257)),ROW()-ROW(Q238)+1)),مسودة!Q229:'مسودة'!Q$257)),0))</f>
        <v>16</v>
      </c>
      <c r="R238" s="32">
        <f t="array" ref="R238">IF($C$237="","",IFERROR(MAX(IF((ROW(مسودة!$C$228:$C$257)=SMALL(IF((ROW(مسودة!$C$228:$C$257)*(مسودة!$C$228:$C$257=$C$237)),ROW(مسودة!$C$228:$C$257)),ROW()-ROW(R238)+1)),مسودة!R229:'مسودة'!R$257)),0))</f>
        <v>29</v>
      </c>
      <c r="S238" s="32">
        <f t="array" ref="S238">IF($C$237="","",IFERROR(MAX(IF((ROW(مسودة!$C$228:$C$257)=SMALL(IF((ROW(مسودة!$C$228:$C$257)*(مسودة!$C$228:$C$257=$C$237)),ROW(مسودة!$C$228:$C$257)),ROW()-ROW(S238)+1)),مسودة!S229:'مسودة'!S$257)),0))</f>
        <v>19</v>
      </c>
      <c r="T238" s="32">
        <f t="array" ref="T238">IF($C$237="","",IFERROR(MAX(IF((ROW(مسودة!$C$228:$C$257)=SMALL(IF((ROW(مسودة!$C$228:$C$257)*(مسودة!$C$228:$C$257=$C$237)),ROW(مسودة!$C$228:$C$257)),ROW()-ROW(T238)+1)),مسودة!T229:'مسودة'!T$257)),0))</f>
        <v>21</v>
      </c>
      <c r="U238" s="32">
        <f t="array" ref="U238">IF($C$237="","",IFERROR(MAX(IF((ROW(مسودة!$C$228:$C$257)=SMALL(IF((ROW(مسودة!$C$228:$C$257)*(مسودة!$C$228:$C$257=$C$237)),ROW(مسودة!$C$228:$C$257)),ROW()-ROW(U238)+1)),مسودة!U229:'مسودة'!U$257)),0))</f>
        <v>40</v>
      </c>
      <c r="V238" s="32">
        <f t="array" ref="V238">IF($C$237="","",IFERROR(MAX(IF((ROW(مسودة!$C$228:$C$257)=SMALL(IF((ROW(مسودة!$C$228:$C$257)*(مسودة!$C$228:$C$257=$C$237)),ROW(مسودة!$C$228:$C$257)),ROW()-ROW(V238)+1)),مسودة!V229:'مسودة'!V$257)),0))</f>
        <v>17</v>
      </c>
      <c r="W238" s="32">
        <f t="array" ref="W238">IF($C$237="","",IFERROR(MAX(IF((ROW(مسودة!$C$228:$C$257)=SMALL(IF((ROW(مسودة!$C$228:$C$257)*(مسودة!$C$228:$C$257=$C$237)),ROW(مسودة!$C$228:$C$257)),ROW()-ROW(W238)+1)),مسودة!W229:'مسودة'!W$257)),0))</f>
        <v>21</v>
      </c>
      <c r="X238" s="32">
        <f t="array" ref="X238">IF($C$237="","",IFERROR(MAX(IF((ROW(مسودة!$C$228:$C$257)=SMALL(IF((ROW(مسودة!$C$228:$C$257)*(مسودة!$C$228:$C$257=$C$237)),ROW(مسودة!$C$228:$C$257)),ROW()-ROW(X238)+1)),مسودة!X229:'مسودة'!X$257)),0))</f>
        <v>38</v>
      </c>
      <c r="Y238" s="32">
        <f t="array" ref="Y238">IF($C$237="","",IFERROR(MAX(IF((ROW(مسودة!$C$228:$C$257)=SMALL(IF((ROW(مسودة!$C$228:$C$257)*(مسودة!$C$228:$C$257=$C$237)),ROW(مسودة!$C$228:$C$257)),ROW()-ROW(Y238)+1)),مسودة!Y229:'مسودة'!Y$257)),0))</f>
        <v>5</v>
      </c>
      <c r="Z238" s="32">
        <f t="array" ref="Z238">IF($C$237="","",IFERROR(MAX(IF((ROW(مسودة!$C$228:$C$257)=SMALL(IF((ROW(مسودة!$C$228:$C$257)*(مسودة!$C$228:$C$257=$C$237)),ROW(مسودة!$C$228:$C$257)),ROW()-ROW(Z238)+1)),مسودة!Z229:'مسودة'!Z$257)),0))</f>
        <v>16</v>
      </c>
      <c r="AA238" s="32">
        <f t="array" ref="AA238">IF($C$237="","",IFERROR(MAX(IF((ROW(مسودة!$C$228:$C$257)=SMALL(IF((ROW(مسودة!$C$228:$C$257)*(مسودة!$C$228:$C$257=$C$237)),ROW(مسودة!$C$228:$C$257)),ROW()-ROW(AA238)+1)),مسودة!AA229:'مسودة'!AA$257)),0))</f>
        <v>21</v>
      </c>
      <c r="AB238" s="32">
        <f t="array" ref="AB238">IF($C$237="","",IFERROR(MAX(IF((ROW(مسودة!$C$228:$C$257)=SMALL(IF((ROW(مسودة!$C$228:$C$257)*(مسودة!$C$228:$C$257=$C$237)),ROW(مسودة!$C$228:$C$257)),ROW()-ROW(AB238)+1)),مسودة!AB229:'مسودة'!AB$257)),0))</f>
        <v>15</v>
      </c>
      <c r="AC238" s="32">
        <f t="array" ref="AC238">IF($C$237="","",IFERROR(MAX(IF((ROW(مسودة!$C$228:$C$257)=SMALL(IF((ROW(مسودة!$C$228:$C$257)*(مسودة!$C$228:$C$257=$C$237)),ROW(مسودة!$C$228:$C$257)),ROW()-ROW(AC238)+1)),مسودة!AC229:'مسودة'!AC$257)),0))</f>
        <v>18</v>
      </c>
      <c r="AD238" s="32">
        <f t="array" ref="AD238">IF($C$237="","",IFERROR(MAX(IF((ROW(مسودة!$C$228:$C$257)=SMALL(IF((ROW(مسودة!$C$228:$C$257)*(مسودة!$C$228:$C$257=$C$237)),ROW(مسودة!$C$228:$C$257)),ROW()-ROW(AD238)+1)),مسودة!AD229:'مسودة'!AD$257)),0))</f>
        <v>33</v>
      </c>
      <c r="AE238" s="32">
        <f t="array" ref="AE238">IF($C$237="","",IFERROR(MAX(IF((ROW(مسودة!$C$228:$C$257)=SMALL(IF((ROW(مسودة!$C$228:$C$257)*(مسودة!$C$228:$C$257=$C$237)),ROW(مسودة!$C$228:$C$257)),ROW()-ROW(AE238)+1)),مسودة!AE229:'مسودة'!AE$257)),0))</f>
        <v>12</v>
      </c>
      <c r="AF238" s="32">
        <f t="array" ref="AF238">IF($C$237="","",IFERROR(MAX(IF((ROW(مسودة!$C$228:$C$257)=SMALL(IF((ROW(مسودة!$C$228:$C$257)*(مسودة!$C$228:$C$257=$C$237)),ROW(مسودة!$C$228:$C$257)),ROW()-ROW(AF238)+1)),مسودة!AF229:'مسودة'!AF$257)),0))</f>
        <v>19</v>
      </c>
      <c r="AG238" s="32">
        <f t="array" ref="AG238">IF($C$237="","",IFERROR(MAX(IF((ROW(مسودة!$C$228:$C$257)=SMALL(IF((ROW(مسودة!$C$228:$C$257)*(مسودة!$C$228:$C$257=$C$237)),ROW(مسودة!$C$228:$C$257)),ROW()-ROW(AG238)+1)),مسودة!AG229:'مسودة'!AG$257)),0))</f>
        <v>31</v>
      </c>
      <c r="AH238" s="32">
        <f t="array" ref="AH238">IF($C$237="","",IFERROR(MAX(IF((ROW(مسودة!$C$228:$C$257)=SMALL(IF((ROW(مسودة!$C$228:$C$257)*(مسودة!$C$228:$C$257=$C$237)),ROW(مسودة!$C$228:$C$257)),ROW()-ROW(AH238)+1)),مسودة!AH229:'مسودة'!AH$257)),0))</f>
        <v>9</v>
      </c>
      <c r="AI238" s="32">
        <f t="array" ref="AI238">IF($C$237="","",IFERROR(MAX(IF((ROW(مسودة!$C$228:$C$257)=SMALL(IF((ROW(مسودة!$C$228:$C$257)*(مسودة!$C$228:$C$257=$C$237)),ROW(مسودة!$C$228:$C$257)),ROW()-ROW(AI238)+1)),مسودة!AI229:'مسودة'!AI$257)),0))</f>
        <v>19</v>
      </c>
      <c r="AJ238" s="32">
        <f t="array" ref="AJ238">IF($C$237="","",IFERROR(MAX(IF((ROW(مسودة!$C$228:$C$257)=SMALL(IF((ROW(مسودة!$C$228:$C$257)*(مسودة!$C$228:$C$257=$C$237)),ROW(مسودة!$C$228:$C$257)),ROW()-ROW(AJ238)+1)),مسودة!AJ229:'مسودة'!AJ$257)),0))</f>
        <v>28</v>
      </c>
      <c r="AK238" s="32">
        <f t="array" ref="AK238">IF($C$237="","",IFERROR(MAX(IF((ROW(مسودة!$C$228:$C$257)=SMALL(IF((ROW(مسودة!$C$228:$C$257)*(مسودة!$C$228:$C$257=$C$237)),ROW(مسودة!$C$228:$C$257)),ROW()-ROW(AK238)+1)),مسودة!AK229:'مسودة'!AK$257)),0))</f>
        <v>4</v>
      </c>
      <c r="AL238" s="32">
        <f t="array" ref="AL238">IF($C$237="","",IFERROR(MAX(IF((ROW(مسودة!$C$228:$C$257)=SMALL(IF((ROW(مسودة!$C$228:$C$257)*(مسودة!$C$228:$C$257=$C$237)),ROW(مسودة!$C$228:$C$257)),ROW()-ROW(AL238)+1)),مسودة!AL229:'مسودة'!AL$257)),0))</f>
        <v>11</v>
      </c>
      <c r="AM238" s="32">
        <f t="array" ref="AM238">IF($C$237="","",IFERROR(MAX(IF((ROW(مسودة!$C$228:$C$257)=SMALL(IF((ROW(مسودة!$C$228:$C$257)*(مسودة!$C$228:$C$257=$C$237)),ROW(مسودة!$C$228:$C$257)),ROW()-ROW(AM238)+1)),مسودة!AM229:'مسودة'!AM$257)),0))</f>
        <v>15</v>
      </c>
      <c r="AN238" s="48"/>
      <c r="AO238" s="48"/>
      <c r="AP238" s="48"/>
      <c r="AQ238" s="41"/>
      <c r="AR238" s="41"/>
      <c r="AS238" s="41"/>
      <c r="AT238" s="41"/>
      <c r="AU238" s="96"/>
    </row>
    <row r="239" spans="2:47" ht="36" customHeight="1" thickBot="1">
      <c r="B239" s="40"/>
      <c r="C239" s="85"/>
      <c r="D239" s="43"/>
      <c r="E239" s="43"/>
      <c r="F239" s="14" t="s">
        <v>32</v>
      </c>
      <c r="G239" s="32">
        <f t="array" ref="G239">IF($C$237="","",IFERROR(MAX(IF((ROW(مسودة!$C$228:$C$257)=SMALL(IF((ROW(مسودة!$C$228:$C$257)*(مسودة!$C$228:$C$257=$C$237)),ROW(مسودة!$C$228:$C$257)),ROW()-ROW(G239)+1)),مسودة!G230:'مسودة'!G$257)),0))</f>
        <v>34</v>
      </c>
      <c r="H239" s="32">
        <f t="array" ref="H239">IF($C$237="","",IFERROR(MAX(IF((ROW(مسودة!$C$228:$C$257)=SMALL(IF((ROW(مسودة!$C$228:$C$257)*(مسودة!$C$228:$C$257=$C$237)),ROW(مسودة!$C$228:$C$257)),ROW()-ROW(H239)+1)),مسودة!H230:'مسودة'!H$257)),0))</f>
        <v>95</v>
      </c>
      <c r="I239" s="32">
        <f t="array" ref="I239">IF($C$237="","",IFERROR(MAX(IF((ROW(مسودة!$C$228:$C$257)=SMALL(IF((ROW(مسودة!$C$228:$C$257)*(مسودة!$C$228:$C$257=$C$237)),ROW(مسودة!$C$228:$C$257)),ROW()-ROW(I239)+1)),مسودة!I230:'مسودة'!I$257)),0))</f>
        <v>129</v>
      </c>
      <c r="J239" s="32">
        <f t="array" ref="J239">IF($C$237="","",IFERROR(MAX(IF((ROW(مسودة!$C$228:$C$257)=SMALL(IF((ROW(مسودة!$C$228:$C$257)*(مسودة!$C$228:$C$257=$C$237)),ROW(مسودة!$C$228:$C$257)),ROW()-ROW(J239)+1)),مسودة!J230:'مسودة'!J$257)),0))</f>
        <v>43</v>
      </c>
      <c r="K239" s="32">
        <f t="array" ref="K239">IF($C$237="","",IFERROR(MAX(IF((ROW(مسودة!$C$228:$C$257)=SMALL(IF((ROW(مسودة!$C$228:$C$257)*(مسودة!$C$228:$C$257=$C$237)),ROW(مسودة!$C$228:$C$257)),ROW()-ROW(K239)+1)),مسودة!K230:'مسودة'!K$257)),0))</f>
        <v>65</v>
      </c>
      <c r="L239" s="32">
        <f t="array" ref="L239">IF($C$237="","",IFERROR(MAX(IF((ROW(مسودة!$C$228:$C$257)=SMALL(IF((ROW(مسودة!$C$228:$C$257)*(مسودة!$C$228:$C$257=$C$237)),ROW(مسودة!$C$228:$C$257)),ROW()-ROW(L239)+1)),مسودة!L230:'مسودة'!L$257)),0))</f>
        <v>108</v>
      </c>
      <c r="M239" s="32">
        <f t="array" ref="M239">IF($C$237="","",IFERROR(MAX(IF((ROW(مسودة!$C$228:$C$257)=SMALL(IF((ROW(مسودة!$C$228:$C$257)*(مسودة!$C$228:$C$257=$C$237)),ROW(مسودة!$C$228:$C$257)),ROW()-ROW(M239)+1)),مسودة!M230:'مسودة'!M$257)),0))</f>
        <v>28</v>
      </c>
      <c r="N239" s="32">
        <f t="array" ref="N239">IF($C$237="","",IFERROR(MAX(IF((ROW(مسودة!$C$228:$C$257)=SMALL(IF((ROW(مسودة!$C$228:$C$257)*(مسودة!$C$228:$C$257=$C$237)),ROW(مسودة!$C$228:$C$257)),ROW()-ROW(N239)+1)),مسودة!N230:'مسودة'!N$257)),0))</f>
        <v>36</v>
      </c>
      <c r="O239" s="32">
        <f t="array" ref="O239">IF($C$237="","",IFERROR(MAX(IF((ROW(مسودة!$C$228:$C$257)=SMALL(IF((ROW(مسودة!$C$228:$C$257)*(مسودة!$C$228:$C$257=$C$237)),ROW(مسودة!$C$228:$C$257)),ROW()-ROW(O239)+1)),مسودة!O230:'مسودة'!O$257)),0))</f>
        <v>0</v>
      </c>
      <c r="P239" s="32">
        <f t="array" ref="P239">IF($C$237="","",IFERROR(MAX(IF((ROW(مسودة!$C$228:$C$257)=SMALL(IF((ROW(مسودة!$C$228:$C$257)*(مسودة!$C$228:$C$257=$C$237)),ROW(مسودة!$C$228:$C$257)),ROW()-ROW(P239)+1)),مسودة!P230:'مسودة'!P$257)),0))</f>
        <v>27</v>
      </c>
      <c r="Q239" s="32">
        <f t="array" ref="Q239">IF($C$237="","",IFERROR(MAX(IF((ROW(مسودة!$C$228:$C$257)=SMALL(IF((ROW(مسودة!$C$228:$C$257)*(مسودة!$C$228:$C$257=$C$237)),ROW(مسودة!$C$228:$C$257)),ROW()-ROW(Q239)+1)),مسودة!Q230:'مسودة'!Q$257)),0))</f>
        <v>34</v>
      </c>
      <c r="R239" s="32">
        <f t="array" ref="R239">IF($C$237="","",IFERROR(MAX(IF((ROW(مسودة!$C$228:$C$257)=SMALL(IF((ROW(مسودة!$C$228:$C$257)*(مسودة!$C$228:$C$257=$C$237)),ROW(مسودة!$C$228:$C$257)),ROW()-ROW(R239)+1)),مسودة!R230:'مسودة'!R$257)),0))</f>
        <v>61</v>
      </c>
      <c r="S239" s="32">
        <f t="array" ref="S239">IF($C$237="","",IFERROR(MAX(IF((ROW(مسودة!$C$228:$C$257)=SMALL(IF((ROW(مسودة!$C$228:$C$257)*(مسودة!$C$228:$C$257=$C$237)),ROW(مسودة!$C$228:$C$257)),ROW()-ROW(S239)+1)),مسودة!S230:'مسودة'!S$257)),0))</f>
        <v>38</v>
      </c>
      <c r="T239" s="32">
        <f t="array" ref="T239">IF($C$237="","",IFERROR(MAX(IF((ROW(مسودة!$C$228:$C$257)=SMALL(IF((ROW(مسودة!$C$228:$C$257)*(مسودة!$C$228:$C$257=$C$237)),ROW(مسودة!$C$228:$C$257)),ROW()-ROW(T239)+1)),مسودة!T230:'مسودة'!T$257)),0))</f>
        <v>29</v>
      </c>
      <c r="U239" s="32">
        <f t="array" ref="U239">IF($C$237="","",IFERROR(MAX(IF((ROW(مسودة!$C$228:$C$257)=SMALL(IF((ROW(مسودة!$C$228:$C$257)*(مسودة!$C$228:$C$257=$C$237)),ROW(مسودة!$C$228:$C$257)),ROW()-ROW(U239)+1)),مسودة!U230:'مسودة'!U$257)),0))</f>
        <v>67</v>
      </c>
      <c r="V239" s="32">
        <f t="array" ref="V239">IF($C$237="","",IFERROR(MAX(IF((ROW(مسودة!$C$228:$C$257)=SMALL(IF((ROW(مسودة!$C$228:$C$257)*(مسودة!$C$228:$C$257=$C$237)),ROW(مسودة!$C$228:$C$257)),ROW()-ROW(V239)+1)),مسودة!V230:'مسودة'!V$257)),0))</f>
        <v>31</v>
      </c>
      <c r="W239" s="32">
        <f t="array" ref="W239">IF($C$237="","",IFERROR(MAX(IF((ROW(مسودة!$C$228:$C$257)=SMALL(IF((ROW(مسودة!$C$228:$C$257)*(مسودة!$C$228:$C$257=$C$237)),ROW(مسودة!$C$228:$C$257)),ROW()-ROW(W239)+1)),مسودة!W230:'مسودة'!W$257)),0))</f>
        <v>33</v>
      </c>
      <c r="X239" s="32">
        <f t="array" ref="X239">IF($C$237="","",IFERROR(MAX(IF((ROW(مسودة!$C$228:$C$257)=SMALL(IF((ROW(مسودة!$C$228:$C$257)*(مسودة!$C$228:$C$257=$C$237)),ROW(مسودة!$C$228:$C$257)),ROW()-ROW(X239)+1)),مسودة!X230:'مسودة'!X$257)),0))</f>
        <v>64</v>
      </c>
      <c r="Y239" s="32">
        <f t="array" ref="Y239">IF($C$237="","",IFERROR(MAX(IF((ROW(مسودة!$C$228:$C$257)=SMALL(IF((ROW(مسودة!$C$228:$C$257)*(مسودة!$C$228:$C$257=$C$237)),ROW(مسودة!$C$228:$C$257)),ROW()-ROW(Y239)+1)),مسودة!Y230:'مسودة'!Y$257)),0))</f>
        <v>14</v>
      </c>
      <c r="Z239" s="32">
        <f t="array" ref="Z239">IF($C$237="","",IFERROR(MAX(IF((ROW(مسودة!$C$228:$C$257)=SMALL(IF((ROW(مسودة!$C$228:$C$257)*(مسودة!$C$228:$C$257=$C$237)),ROW(مسودة!$C$228:$C$257)),ROW()-ROW(Z239)+1)),مسودة!Z230:'مسودة'!Z$257)),0))</f>
        <v>38</v>
      </c>
      <c r="AA239" s="32">
        <f t="array" ref="AA239">IF($C$237="","",IFERROR(MAX(IF((ROW(مسودة!$C$228:$C$257)=SMALL(IF((ROW(مسودة!$C$228:$C$257)*(مسودة!$C$228:$C$257=$C$237)),ROW(مسودة!$C$228:$C$257)),ROW()-ROW(AA239)+1)),مسودة!AA230:'مسودة'!AA$257)),0))</f>
        <v>52</v>
      </c>
      <c r="AB239" s="32">
        <f t="array" ref="AB239">IF($C$237="","",IFERROR(MAX(IF((ROW(مسودة!$C$228:$C$257)=SMALL(IF((ROW(مسودة!$C$228:$C$257)*(مسودة!$C$228:$C$257=$C$237)),ROW(مسودة!$C$228:$C$257)),ROW()-ROW(AB239)+1)),مسودة!AB230:'مسودة'!AB$257)),0))</f>
        <v>28</v>
      </c>
      <c r="AC239" s="32">
        <f t="array" ref="AC239">IF($C$237="","",IFERROR(MAX(IF((ROW(مسودة!$C$228:$C$257)=SMALL(IF((ROW(مسودة!$C$228:$C$257)*(مسودة!$C$228:$C$257=$C$237)),ROW(مسودة!$C$228:$C$257)),ROW()-ROW(AC239)+1)),مسودة!AC230:'مسودة'!AC$257)),0))</f>
        <v>36</v>
      </c>
      <c r="AD239" s="32">
        <f t="array" ref="AD239">IF($C$237="","",IFERROR(MAX(IF((ROW(مسودة!$C$228:$C$257)=SMALL(IF((ROW(مسودة!$C$228:$C$257)*(مسودة!$C$228:$C$257=$C$237)),ROW(مسودة!$C$228:$C$257)),ROW()-ROW(AD239)+1)),مسودة!AD230:'مسودة'!AD$257)),0))</f>
        <v>64</v>
      </c>
      <c r="AE239" s="32">
        <f t="array" ref="AE239">IF($C$237="","",IFERROR(MAX(IF((ROW(مسودة!$C$228:$C$257)=SMALL(IF((ROW(مسودة!$C$228:$C$257)*(مسودة!$C$228:$C$257=$C$237)),ROW(مسودة!$C$228:$C$257)),ROW()-ROW(AE239)+1)),مسودة!AE230:'مسودة'!AE$257)),0))</f>
        <v>23</v>
      </c>
      <c r="AF239" s="32">
        <f t="array" ref="AF239">IF($C$237="","",IFERROR(MAX(IF((ROW(مسودة!$C$228:$C$257)=SMALL(IF((ROW(مسودة!$C$228:$C$257)*(مسودة!$C$228:$C$257=$C$237)),ROW(مسودة!$C$228:$C$257)),ROW()-ROW(AF239)+1)),مسودة!AF230:'مسودة'!AF$257)),0))</f>
        <v>45</v>
      </c>
      <c r="AG239" s="32">
        <f t="array" ref="AG239">IF($C$237="","",IFERROR(MAX(IF((ROW(مسودة!$C$228:$C$257)=SMALL(IF((ROW(مسودة!$C$228:$C$257)*(مسودة!$C$228:$C$257=$C$237)),ROW(مسودة!$C$228:$C$257)),ROW()-ROW(AG239)+1)),مسودة!AG230:'مسودة'!AG$257)),0))</f>
        <v>68</v>
      </c>
      <c r="AH239" s="32">
        <f t="array" ref="AH239">IF($C$237="","",IFERROR(MAX(IF((ROW(مسودة!$C$228:$C$257)=SMALL(IF((ROW(مسودة!$C$228:$C$257)*(مسودة!$C$228:$C$257=$C$237)),ROW(مسودة!$C$228:$C$257)),ROW()-ROW(AH239)+1)),مسودة!AH230:'مسودة'!AH$257)),0))</f>
        <v>20</v>
      </c>
      <c r="AI239" s="32">
        <f t="array" ref="AI239">IF($C$237="","",IFERROR(MAX(IF((ROW(مسودة!$C$228:$C$257)=SMALL(IF((ROW(مسودة!$C$228:$C$257)*(مسودة!$C$228:$C$257=$C$237)),ROW(مسودة!$C$228:$C$257)),ROW()-ROW(AI239)+1)),مسودة!AI230:'مسودة'!AI$257)),0))</f>
        <v>28</v>
      </c>
      <c r="AJ239" s="32">
        <f t="array" ref="AJ239">IF($C$237="","",IFERROR(MAX(IF((ROW(مسودة!$C$228:$C$257)=SMALL(IF((ROW(مسودة!$C$228:$C$257)*(مسودة!$C$228:$C$257=$C$237)),ROW(مسودة!$C$228:$C$257)),ROW()-ROW(AJ239)+1)),مسودة!AJ230:'مسودة'!AJ$257)),0))</f>
        <v>48</v>
      </c>
      <c r="AK239" s="32">
        <f t="array" ref="AK239">IF($C$237="","",IFERROR(MAX(IF((ROW(مسودة!$C$228:$C$257)=SMALL(IF((ROW(مسودة!$C$228:$C$257)*(مسودة!$C$228:$C$257=$C$237)),ROW(مسودة!$C$228:$C$257)),ROW()-ROW(AK239)+1)),مسودة!AK230:'مسودة'!AK$257)),0))</f>
        <v>8</v>
      </c>
      <c r="AL239" s="32">
        <f t="array" ref="AL239">IF($C$237="","",IFERROR(MAX(IF((ROW(مسودة!$C$228:$C$257)=SMALL(IF((ROW(مسودة!$C$228:$C$257)*(مسودة!$C$228:$C$257=$C$237)),ROW(مسودة!$C$228:$C$257)),ROW()-ROW(AL239)+1)),مسودة!AL230:'مسودة'!AL$257)),0))</f>
        <v>15</v>
      </c>
      <c r="AM239" s="32">
        <f t="array" ref="AM239">IF($C$237="","",IFERROR(MAX(IF((ROW(مسودة!$C$228:$C$257)=SMALL(IF((ROW(مسودة!$C$228:$C$257)*(مسودة!$C$228:$C$257=$C$237)),ROW(مسودة!$C$228:$C$257)),ROW()-ROW(AM239)+1)),مسودة!AM230:'مسودة'!AM$257)),0))</f>
        <v>23</v>
      </c>
      <c r="AN239" s="32">
        <f t="array" ref="AN239">IF($C$237="","",IFERROR(MAX(IF((ROW(مسودة!$C$228:$C$257)=SMALL(IF((ROW(مسودة!$C$228:$C$257)*(مسودة!$C$228:$C$257=$C$237)),ROW(مسودة!$C$228:$C$257)),ROW()-ROW(AN239)+1)),مسودة!AN230:AN$257)),0))</f>
        <v>0</v>
      </c>
      <c r="AO239" s="32">
        <f t="array" ref="AO239">IF($C$237="","",IFERROR(MAX(IF((ROW(مسودة!$C$228:$C$257)=SMALL(IF((ROW(مسودة!$C$228:$C$257)*(مسودة!$C$228:$C$257=$C$237)),ROW(مسودة!$C$228:$C$257)),ROW()-ROW(AO239)+1)),مسودة!AO230:AO$257)),0))</f>
        <v>0</v>
      </c>
      <c r="AP239" s="32" t="str">
        <f>IF(AO239&lt;50,"   ",IF(AO239&lt;65,"مقبول",IF(AO239&lt;75,"جيد",IF(AO239&lt;85,"جيدجداً",IF(AO239&lt;=100,"ممتاز","")))))</f>
        <v xml:space="preserve">   </v>
      </c>
      <c r="AQ239" s="41"/>
      <c r="AR239" s="41"/>
      <c r="AS239" s="41"/>
      <c r="AT239" s="41"/>
      <c r="AU239" s="97"/>
    </row>
    <row r="240" spans="2:47" ht="28.5" customHeight="1" thickBot="1">
      <c r="B240" s="40">
        <f t="shared" ref="B240" si="32">B237+1</f>
        <v>53</v>
      </c>
      <c r="C240" s="90">
        <f t="array" ref="C240">IF(ISERROR(INDEX(مسودة!$C$228:$AV$257,SMALL(IF((مسودة!$AU$228:$AU$257="راسب"),ROW(مسودة!$C$228:$AV$257)-MIN(ROW(مسودة!$C$228:$AV$257))+1,""),ROW(A3)),COLUMN(A3))),"",INDEX(مسودة!$C$228:$AV$257,SMALL(IF((مسودة!$AU$228:$AU$257="راسب"),ROW(مسودة!$C$228:$AV$257)-MIN(ROW(مسودة!$C$228:$AV$257))+1,""),ROW(A3)),COLUMN(A3)))</f>
        <v>664</v>
      </c>
      <c r="D240" s="87" t="str">
        <f>IF(C240&lt;&gt;"",VLOOKUP(C240,مسودة!$C$228:$D$257,2,0),"")</f>
        <v xml:space="preserve">حاتم سليم </v>
      </c>
      <c r="E240" s="87">
        <f>IF(C240&lt;&gt;"",VLOOKUP(C240,مسودة!$C$228:$E$257,3,0),"")</f>
        <v>266</v>
      </c>
      <c r="F240" s="11" t="s">
        <v>30</v>
      </c>
      <c r="G240" s="32">
        <f t="array" ref="G240">IF($C$240="","",IFERROR(MAX(IF((ROW(مسودة!$C$228:$C$257)=SMALL(IF((ROW(مسودة!$C$228:$C$257)*(مسودة!$C$228:$C$257=$C$240)),ROW(مسودة!$C$228:$C$257)),ROW()-ROW(G240)+1)),مسودة!G228:'مسودة'!G$257)),0))</f>
        <v>14</v>
      </c>
      <c r="H240" s="32">
        <f t="array" ref="H240">IF($C$240="","",IFERROR(MAX(IF((ROW(مسودة!$C$228:$C$257)=SMALL(IF((ROW(مسودة!$C$228:$C$257)*(مسودة!$C$228:$C$257=$C$240)),ROW(مسودة!$C$228:$C$257)),ROW()-ROW(H240)+1)),مسودة!H228:'مسودة'!H$257)),0))</f>
        <v>26</v>
      </c>
      <c r="I240" s="32">
        <f t="array" ref="I240">IF($C$240="","",IFERROR(MAX(IF((ROW(مسودة!$C$228:$C$257)=SMALL(IF((ROW(مسودة!$C$228:$C$257)*(مسودة!$C$228:$C$257=$C$240)),ROW(مسودة!$C$228:$C$257)),ROW()-ROW(I240)+1)),مسودة!I228:'مسودة'!I$257)),0))</f>
        <v>40</v>
      </c>
      <c r="J240" s="32">
        <f t="array" ref="J240">IF($C$240="","",IFERROR(MAX(IF((ROW(مسودة!$C$228:$C$257)=SMALL(IF((ROW(مسودة!$C$228:$C$257)*(مسودة!$C$228:$C$257=$C$240)),ROW(مسودة!$C$228:$C$257)),ROW()-ROW(J240)+1)),مسودة!J228:'مسودة'!J$257)),0))</f>
        <v>15</v>
      </c>
      <c r="K240" s="32">
        <f t="array" ref="K240">IF($C$240="","",IFERROR(MAX(IF((ROW(مسودة!$C$228:$C$257)=SMALL(IF((ROW(مسودة!$C$228:$C$257)*(مسودة!$C$228:$C$257=$C$240)),ROW(مسودة!$C$228:$C$257)),ROW()-ROW(K240)+1)),مسودة!K228:'مسودة'!K$257)),0))</f>
        <v>25</v>
      </c>
      <c r="L240" s="32">
        <f t="array" ref="L240">IF($C$240="","",IFERROR(MAX(IF((ROW(مسودة!$C$228:$C$257)=SMALL(IF((ROW(مسودة!$C$228:$C$257)*(مسودة!$C$228:$C$257=$C$240)),ROW(مسودة!$C$228:$C$257)),ROW()-ROW(L240)+1)),مسودة!L228:'مسودة'!L$257)),0))</f>
        <v>40</v>
      </c>
      <c r="M240" s="32">
        <f t="array" ref="M240">IF($C$240="","",IFERROR(MAX(IF((ROW(مسودة!$C$228:$C$257)=SMALL(IF((ROW(مسودة!$C$228:$C$257)*(مسودة!$C$228:$C$257=$C$240)),ROW(مسودة!$C$228:$C$257)),ROW()-ROW(M240)+1)),مسودة!M228:'مسودة'!M$257)),0))</f>
        <v>8</v>
      </c>
      <c r="N240" s="32">
        <f t="array" ref="N240">IF($C$240="","",IFERROR(MAX(IF((ROW(مسودة!$C$228:$C$257)=SMALL(IF((ROW(مسودة!$C$228:$C$257)*(مسودة!$C$228:$C$257=$C$240)),ROW(مسودة!$C$228:$C$257)),ROW()-ROW(N240)+1)),مسودة!N228:'مسودة'!N$257)),0))</f>
        <v>14</v>
      </c>
      <c r="O240" s="32">
        <f t="array" ref="O240">IF($C$240="","",IFERROR(MAX(IF((ROW(مسودة!$C$228:$C$257)=SMALL(IF((ROW(مسودة!$C$228:$C$257)*(مسودة!$C$228:$C$257=$C$240)),ROW(مسودة!$C$228:$C$257)),ROW()-ROW(O240)+1)),مسودة!O228:'مسودة'!O$257)),0))</f>
        <v>22</v>
      </c>
      <c r="P240" s="32">
        <f t="array" ref="P240">IF($C$240="","",IFERROR(MAX(IF((ROW(مسودة!$C$228:$C$257)=SMALL(IF((ROW(مسودة!$C$228:$C$257)*(مسودة!$C$228:$C$257=$C$240)),ROW(مسودة!$C$228:$C$257)),ROW()-ROW(P240)+1)),مسودة!P228:'مسودة'!P$257)),0))</f>
        <v>10</v>
      </c>
      <c r="Q240" s="32">
        <f t="array" ref="Q240">IF($C$240="","",IFERROR(MAX(IF((ROW(مسودة!$C$228:$C$257)=SMALL(IF((ROW(مسودة!$C$228:$C$257)*(مسودة!$C$228:$C$257=$C$240)),ROW(مسودة!$C$228:$C$257)),ROW()-ROW(Q240)+1)),مسودة!Q228:'مسودة'!Q$257)),0))</f>
        <v>14</v>
      </c>
      <c r="R240" s="32">
        <f t="array" ref="R240">IF($C$240="","",IFERROR(MAX(IF((ROW(مسودة!$C$228:$C$257)=SMALL(IF((ROW(مسودة!$C$228:$C$257)*(مسودة!$C$228:$C$257=$C$240)),ROW(مسودة!$C$228:$C$257)),ROW()-ROW(R240)+1)),مسودة!R228:'مسودة'!R$257)),0))</f>
        <v>24</v>
      </c>
      <c r="S240" s="32">
        <f t="array" ref="S240">IF($C$240="","",IFERROR(MAX(IF((ROW(مسودة!$C$228:$C$257)=SMALL(IF((ROW(مسودة!$C$228:$C$257)*(مسودة!$C$228:$C$257=$C$240)),ROW(مسودة!$C$228:$C$257)),ROW()-ROW(S240)+1)),مسودة!S228:'مسودة'!S$257)),0))</f>
        <v>12</v>
      </c>
      <c r="T240" s="32">
        <f t="array" ref="T240">IF($C$240="","",IFERROR(MAX(IF((ROW(مسودة!$C$228:$C$257)=SMALL(IF((ROW(مسودة!$C$228:$C$257)*(مسودة!$C$228:$C$257=$C$240)),ROW(مسودة!$C$228:$C$257)),ROW()-ROW(T240)+1)),مسودة!T228:'مسودة'!T$257)),0))</f>
        <v>12</v>
      </c>
      <c r="U240" s="32">
        <f t="array" ref="U240">IF($C$240="","",IFERROR(MAX(IF((ROW(مسودة!$C$228:$C$257)=SMALL(IF((ROW(مسودة!$C$228:$C$257)*(مسودة!$C$228:$C$257=$C$240)),ROW(مسودة!$C$228:$C$257)),ROW()-ROW(U240)+1)),مسودة!U228:'مسودة'!U$257)),0))</f>
        <v>24</v>
      </c>
      <c r="V240" s="32">
        <f t="array" ref="V240">IF($C$240="","",IFERROR(MAX(IF((ROW(مسودة!$C$228:$C$257)=SMALL(IF((ROW(مسودة!$C$228:$C$257)*(مسودة!$C$228:$C$257=$C$240)),ROW(مسودة!$C$228:$C$257)),ROW()-ROW(V240)+1)),مسودة!V228:'مسودة'!V$257)),0))</f>
        <v>11</v>
      </c>
      <c r="W240" s="32">
        <f t="array" ref="W240">IF($C$240="","",IFERROR(MAX(IF((ROW(مسودة!$C$228:$C$257)=SMALL(IF((ROW(مسودة!$C$228:$C$257)*(مسودة!$C$228:$C$257=$C$240)),ROW(مسودة!$C$228:$C$257)),ROW()-ROW(W240)+1)),مسودة!W228:'مسودة'!W$257)),0))</f>
        <v>11</v>
      </c>
      <c r="X240" s="32">
        <f t="array" ref="X240">IF($C$240="","",IFERROR(MAX(IF((ROW(مسودة!$C$228:$C$257)=SMALL(IF((ROW(مسودة!$C$228:$C$257)*(مسودة!$C$228:$C$257=$C$240)),ROW(مسودة!$C$228:$C$257)),ROW()-ROW(X240)+1)),مسودة!X228:'مسودة'!X$257)),0))</f>
        <v>22</v>
      </c>
      <c r="Y240" s="32">
        <f t="array" ref="Y240">IF($C$240="","",IFERROR(MAX(IF((ROW(مسودة!$C$228:$C$257)=SMALL(IF((ROW(مسودة!$C$228:$C$257)*(مسودة!$C$228:$C$257=$C$240)),ROW(مسودة!$C$228:$C$257)),ROW()-ROW(Y240)+1)),مسودة!Y228:'مسودة'!Y$257)),0))</f>
        <v>3</v>
      </c>
      <c r="Z240" s="32">
        <f t="array" ref="Z240">IF($C$240="","",IFERROR(MAX(IF((ROW(مسودة!$C$228:$C$257)=SMALL(IF((ROW(مسودة!$C$228:$C$257)*(مسودة!$C$228:$C$257=$C$240)),ROW(مسودة!$C$228:$C$257)),ROW()-ROW(Z240)+1)),مسودة!Z228:'مسودة'!Z$257)),0))</f>
        <v>18</v>
      </c>
      <c r="AA240" s="32">
        <f t="array" ref="AA240">IF($C$240="","",IFERROR(MAX(IF((ROW(مسودة!$C$228:$C$257)=SMALL(IF((ROW(مسودة!$C$228:$C$257)*(مسودة!$C$228:$C$257=$C$240)),ROW(مسودة!$C$228:$C$257)),ROW()-ROW(AA240)+1)),مسودة!AA228:'مسودة'!AA$257)),0))</f>
        <v>21</v>
      </c>
      <c r="AB240" s="32">
        <f t="array" ref="AB240">IF($C$240="","",IFERROR(MAX(IF((ROW(مسودة!$C$228:$C$257)=SMALL(IF((ROW(مسودة!$C$228:$C$257)*(مسودة!$C$228:$C$257=$C$240)),ROW(مسودة!$C$228:$C$257)),ROW()-ROW(AB240)+1)),مسودة!AB228:'مسودة'!AB$257)),0))</f>
        <v>10</v>
      </c>
      <c r="AC240" s="32">
        <f t="array" ref="AC240">IF($C$240="","",IFERROR(MAX(IF((ROW(مسودة!$C$228:$C$257)=SMALL(IF((ROW(مسودة!$C$228:$C$257)*(مسودة!$C$228:$C$257=$C$240)),ROW(مسودة!$C$228:$C$257)),ROW()-ROW(AC240)+1)),مسودة!AC228:'مسودة'!AC$257)),0))</f>
        <v>22</v>
      </c>
      <c r="AD240" s="32">
        <f t="array" ref="AD240">IF($C$240="","",IFERROR(MAX(IF((ROW(مسودة!$C$228:$C$257)=SMALL(IF((ROW(مسودة!$C$228:$C$257)*(مسودة!$C$228:$C$257=$C$240)),ROW(مسودة!$C$228:$C$257)),ROW()-ROW(AD240)+1)),مسودة!AD228:'مسودة'!AD$257)),0))</f>
        <v>32</v>
      </c>
      <c r="AE240" s="32">
        <f t="array" ref="AE240">IF($C$240="","",IFERROR(MAX(IF((ROW(مسودة!$C$228:$C$257)=SMALL(IF((ROW(مسودة!$C$228:$C$257)*(مسودة!$C$228:$C$257=$C$240)),ROW(مسودة!$C$228:$C$257)),ROW()-ROW(AE240)+1)),مسودة!AE228:'مسودة'!AE$257)),0))</f>
        <v>9</v>
      </c>
      <c r="AF240" s="32">
        <f t="array" ref="AF240">IF($C$240="","",IFERROR(MAX(IF((ROW(مسودة!$C$228:$C$257)=SMALL(IF((ROW(مسودة!$C$228:$C$257)*(مسودة!$C$228:$C$257=$C$240)),ROW(مسودة!$C$228:$C$257)),ROW()-ROW(AF240)+1)),مسودة!AF228:'مسودة'!AF$257)),0))</f>
        <v>20</v>
      </c>
      <c r="AG240" s="32">
        <f t="array" ref="AG240">IF($C$240="","",IFERROR(MAX(IF((ROW(مسودة!$C$228:$C$257)=SMALL(IF((ROW(مسودة!$C$228:$C$257)*(مسودة!$C$228:$C$257=$C$240)),ROW(مسودة!$C$228:$C$257)),ROW()-ROW(AG240)+1)),مسودة!AG228:'مسودة'!AG$257)),0))</f>
        <v>29</v>
      </c>
      <c r="AH240" s="32">
        <f t="array" ref="AH240">IF($C$240="","",IFERROR(MAX(IF((ROW(مسودة!$C$228:$C$257)=SMALL(IF((ROW(مسودة!$C$228:$C$257)*(مسودة!$C$228:$C$257=$C$240)),ROW(مسودة!$C$228:$C$257)),ROW()-ROW(AH240)+1)),مسودة!AH228:'مسودة'!AH$257)),0))</f>
        <v>3</v>
      </c>
      <c r="AI240" s="32">
        <f t="array" ref="AI240">IF($C$240="","",IFERROR(MAX(IF((ROW(مسودة!$C$228:$C$257)=SMALL(IF((ROW(مسودة!$C$228:$C$257)*(مسودة!$C$228:$C$257=$C$240)),ROW(مسودة!$C$228:$C$257)),ROW()-ROW(AI240)+1)),مسودة!AI228:'مسودة'!AI$257)),0))</f>
        <v>3</v>
      </c>
      <c r="AJ240" s="32">
        <f t="array" ref="AJ240">IF($C$240="","",IFERROR(MAX(IF((ROW(مسودة!$C$228:$C$257)=SMALL(IF((ROW(مسودة!$C$228:$C$257)*(مسودة!$C$228:$C$257=$C$240)),ROW(مسودة!$C$228:$C$257)),ROW()-ROW(AJ240)+1)),مسودة!AJ228:'مسودة'!AJ$257)),0))</f>
        <v>6</v>
      </c>
      <c r="AK240" s="32">
        <f t="array" ref="AK240">IF($C$240="","",IFERROR(MAX(IF((ROW(مسودة!$C$228:$C$257)=SMALL(IF((ROW(مسودة!$C$228:$C$257)*(مسودة!$C$228:$C$257=$C$240)),ROW(مسودة!$C$228:$C$257)),ROW()-ROW(AK240)+1)),مسودة!AK228:'مسودة'!AK$257)),0))</f>
        <v>3</v>
      </c>
      <c r="AL240" s="32">
        <f t="array" ref="AL240">IF($C$240="","",IFERROR(MAX(IF((ROW(مسودة!$C$228:$C$257)=SMALL(IF((ROW(مسودة!$C$228:$C$257)*(مسودة!$C$228:$C$257=$C$240)),ROW(مسودة!$C$228:$C$257)),ROW()-ROW(AL240)+1)),مسودة!AL228:'مسودة'!AL$257)),0))</f>
        <v>0</v>
      </c>
      <c r="AM240" s="32">
        <f t="array" ref="AM240">IF($C$240="","",IFERROR(MAX(IF((ROW(مسودة!$C$228:$C$257)=SMALL(IF((ROW(مسودة!$C$228:$C$257)*(مسودة!$C$228:$C$257=$C$240)),ROW(مسودة!$C$228:$C$257)),ROW()-ROW(AM240)+1)),مسودة!AM228:'مسودة'!AM$257)),0))</f>
        <v>3</v>
      </c>
      <c r="AN240" s="54"/>
      <c r="AO240" s="54"/>
      <c r="AP240" s="54"/>
      <c r="AQ240" s="98"/>
      <c r="AR240" s="99"/>
      <c r="AS240" s="98"/>
      <c r="AT240" s="99"/>
      <c r="AU240" s="95" t="str">
        <f>IFERROR(LOOKUP(2,1/((مسودة!$C$228:$C$257=C240)*(مسودة!$F$228:$F$257=F240)),مسودة!$AV$228:$AV$257),"")</f>
        <v>له دور ثانٍ في : إنجليزي، رياضيات،كيمياء،أحياء،جغرافيا،</v>
      </c>
    </row>
    <row r="241" spans="2:47" ht="28.5" customHeight="1" thickBot="1">
      <c r="B241" s="40"/>
      <c r="C241" s="91"/>
      <c r="D241" s="43"/>
      <c r="E241" s="43"/>
      <c r="F241" s="11" t="s">
        <v>31</v>
      </c>
      <c r="G241" s="32">
        <f t="array" ref="G241">IF($C$240="","",IFERROR(MAX(IF((ROW(مسودة!$C$228:$C$257)=SMALL(IF((ROW(مسودة!$C$228:$C$257)*(مسودة!$C$228:$C$257=$C$240)),ROW(مسودة!$C$228:$C$257)),ROW()-ROW(G241)+1)),مسودة!G229:'مسودة'!G$257)),0))</f>
        <v>10</v>
      </c>
      <c r="H241" s="32">
        <f t="array" ref="H241">IF($C$240="","",IFERROR(MAX(IF((ROW(مسودة!$C$228:$C$257)=SMALL(IF((ROW(مسودة!$C$228:$C$257)*(مسودة!$C$228:$C$257=$C$240)),ROW(مسودة!$C$228:$C$257)),ROW()-ROW(H241)+1)),مسودة!H229:'مسودة'!H$257)),0))</f>
        <v>52</v>
      </c>
      <c r="I241" s="32">
        <f t="array" ref="I241">IF($C$240="","",IFERROR(MAX(IF((ROW(مسودة!$C$228:$C$257)=SMALL(IF((ROW(مسودة!$C$228:$C$257)*(مسودة!$C$228:$C$257=$C$240)),ROW(مسودة!$C$228:$C$257)),ROW()-ROW(I241)+1)),مسودة!I229:'مسودة'!I$257)),0))</f>
        <v>62</v>
      </c>
      <c r="J241" s="32">
        <f t="array" ref="J241">IF($C$240="","",IFERROR(MAX(IF((ROW(مسودة!$C$228:$C$257)=SMALL(IF((ROW(مسودة!$C$228:$C$257)*(مسودة!$C$228:$C$257=$C$240)),ROW(مسودة!$C$228:$C$257)),ROW()-ROW(J241)+1)),مسودة!J229:'مسودة'!J$257)),0))</f>
        <v>18</v>
      </c>
      <c r="K241" s="32">
        <f t="array" ref="K241">IF($C$240="","",IFERROR(MAX(IF((ROW(مسودة!$C$228:$C$257)=SMALL(IF((ROW(مسودة!$C$228:$C$257)*(مسودة!$C$228:$C$257=$C$240)),ROW(مسودة!$C$228:$C$257)),ROW()-ROW(K241)+1)),مسودة!K229:'مسودة'!K$257)),0))</f>
        <v>27</v>
      </c>
      <c r="L241" s="32">
        <f t="array" ref="L241">IF($C$240="","",IFERROR(MAX(IF((ROW(مسودة!$C$228:$C$257)=SMALL(IF((ROW(مسودة!$C$228:$C$257)*(مسودة!$C$228:$C$257=$C$240)),ROW(مسودة!$C$228:$C$257)),ROW()-ROW(L241)+1)),مسودة!L229:'مسودة'!L$257)),0))</f>
        <v>45</v>
      </c>
      <c r="M241" s="32">
        <f t="array" ref="M241">IF($C$240="","",IFERROR(MAX(IF((ROW(مسودة!$C$228:$C$257)=SMALL(IF((ROW(مسودة!$C$228:$C$257)*(مسودة!$C$228:$C$257=$C$240)),ROW(مسودة!$C$228:$C$257)),ROW()-ROW(M241)+1)),مسودة!M229:'مسودة'!M$257)),0))</f>
        <v>10</v>
      </c>
      <c r="N241" s="32">
        <f t="array" ref="N241">IF($C$240="","",IFERROR(MAX(IF((ROW(مسودة!$C$228:$C$257)=SMALL(IF((ROW(مسودة!$C$228:$C$257)*(مسودة!$C$228:$C$257=$C$240)),ROW(مسودة!$C$228:$C$257)),ROW()-ROW(N241)+1)),مسودة!N229:'مسودة'!N$257)),0))</f>
        <v>4</v>
      </c>
      <c r="O241" s="32">
        <f t="array" ref="O241">IF($C$240="","",IFERROR(MAX(IF((ROW(مسودة!$C$228:$C$257)=SMALL(IF((ROW(مسودة!$C$228:$C$257)*(مسودة!$C$228:$C$257=$C$240)),ROW(مسودة!$C$228:$C$257)),ROW()-ROW(O241)+1)),مسودة!O229:'مسودة'!O$257)),0))</f>
        <v>14</v>
      </c>
      <c r="P241" s="32">
        <f t="array" ref="P241">IF($C$240="","",IFERROR(MAX(IF((ROW(مسودة!$C$228:$C$257)=SMALL(IF((ROW(مسودة!$C$228:$C$257)*(مسودة!$C$228:$C$257=$C$240)),ROW(مسودة!$C$228:$C$257)),ROW()-ROW(P241)+1)),مسودة!P229:'مسودة'!P$257)),0))</f>
        <v>20</v>
      </c>
      <c r="Q241" s="32">
        <f t="array" ref="Q241">IF($C$240="","",IFERROR(MAX(IF((ROW(مسودة!$C$228:$C$257)=SMALL(IF((ROW(مسودة!$C$228:$C$257)*(مسودة!$C$228:$C$257=$C$240)),ROW(مسودة!$C$228:$C$257)),ROW()-ROW(Q241)+1)),مسودة!Q229:'مسودة'!Q$257)),0))</f>
        <v>16</v>
      </c>
      <c r="R241" s="32">
        <f t="array" ref="R241">IF($C$240="","",IFERROR(MAX(IF((ROW(مسودة!$C$228:$C$257)=SMALL(IF((ROW(مسودة!$C$228:$C$257)*(مسودة!$C$228:$C$257=$C$240)),ROW(مسودة!$C$228:$C$257)),ROW()-ROW(R241)+1)),مسودة!R229:'مسودة'!R$257)),0))</f>
        <v>36</v>
      </c>
      <c r="S241" s="32">
        <f t="array" ref="S241">IF($C$240="","",IFERROR(MAX(IF((ROW(مسودة!$C$228:$C$257)=SMALL(IF((ROW(مسودة!$C$228:$C$257)*(مسودة!$C$228:$C$257=$C$240)),ROW(مسودة!$C$228:$C$257)),ROW()-ROW(S241)+1)),مسودة!S229:'مسودة'!S$257)),0))</f>
        <v>5</v>
      </c>
      <c r="T241" s="32">
        <f t="array" ref="T241">IF($C$240="","",IFERROR(MAX(IF((ROW(مسودة!$C$228:$C$257)=SMALL(IF((ROW(مسودة!$C$228:$C$257)*(مسودة!$C$228:$C$257=$C$240)),ROW(مسودة!$C$228:$C$257)),ROW()-ROW(T241)+1)),مسودة!T229:'مسودة'!T$257)),0))</f>
        <v>10</v>
      </c>
      <c r="U241" s="32">
        <f t="array" ref="U241">IF($C$240="","",IFERROR(MAX(IF((ROW(مسودة!$C$228:$C$257)=SMALL(IF((ROW(مسودة!$C$228:$C$257)*(مسودة!$C$228:$C$257=$C$240)),ROW(مسودة!$C$228:$C$257)),ROW()-ROW(U241)+1)),مسودة!U229:'مسودة'!U$257)),0))</f>
        <v>15</v>
      </c>
      <c r="V241" s="32">
        <f t="array" ref="V241">IF($C$240="","",IFERROR(MAX(IF((ROW(مسودة!$C$228:$C$257)=SMALL(IF((ROW(مسودة!$C$228:$C$257)*(مسودة!$C$228:$C$257=$C$240)),ROW(مسودة!$C$228:$C$257)),ROW()-ROW(V241)+1)),مسودة!V229:'مسودة'!V$257)),0))</f>
        <v>11</v>
      </c>
      <c r="W241" s="32">
        <f t="array" ref="W241">IF($C$240="","",IFERROR(MAX(IF((ROW(مسودة!$C$228:$C$257)=SMALL(IF((ROW(مسودة!$C$228:$C$257)*(مسودة!$C$228:$C$257=$C$240)),ROW(مسودة!$C$228:$C$257)),ROW()-ROW(W241)+1)),مسودة!W229:'مسودة'!W$257)),0))</f>
        <v>10</v>
      </c>
      <c r="X241" s="32">
        <f t="array" ref="X241">IF($C$240="","",IFERROR(MAX(IF((ROW(مسودة!$C$228:$C$257)=SMALL(IF((ROW(مسودة!$C$228:$C$257)*(مسودة!$C$228:$C$257=$C$240)),ROW(مسودة!$C$228:$C$257)),ROW()-ROW(X241)+1)),مسودة!X229:'مسودة'!X$257)),0))</f>
        <v>21</v>
      </c>
      <c r="Y241" s="32">
        <f t="array" ref="Y241">IF($C$240="","",IFERROR(MAX(IF((ROW(مسودة!$C$228:$C$257)=SMALL(IF((ROW(مسودة!$C$228:$C$257)*(مسودة!$C$228:$C$257=$C$240)),ROW(مسودة!$C$228:$C$257)),ROW()-ROW(Y241)+1)),مسودة!Y229:'مسودة'!Y$257)),0))</f>
        <v>1</v>
      </c>
      <c r="Z241" s="32">
        <f t="array" ref="Z241">IF($C$240="","",IFERROR(MAX(IF((ROW(مسودة!$C$228:$C$257)=SMALL(IF((ROW(مسودة!$C$228:$C$257)*(مسودة!$C$228:$C$257=$C$240)),ROW(مسودة!$C$228:$C$257)),ROW()-ROW(Z241)+1)),مسودة!Z229:'مسودة'!Z$257)),0))</f>
        <v>18</v>
      </c>
      <c r="AA241" s="32">
        <f t="array" ref="AA241">IF($C$240="","",IFERROR(MAX(IF((ROW(مسودة!$C$228:$C$257)=SMALL(IF((ROW(مسودة!$C$228:$C$257)*(مسودة!$C$228:$C$257=$C$240)),ROW(مسودة!$C$228:$C$257)),ROW()-ROW(AA241)+1)),مسودة!AA229:'مسودة'!AA$257)),0))</f>
        <v>19</v>
      </c>
      <c r="AB241" s="32">
        <f t="array" ref="AB241">IF($C$240="","",IFERROR(MAX(IF((ROW(مسودة!$C$228:$C$257)=SMALL(IF((ROW(مسودة!$C$228:$C$257)*(مسودة!$C$228:$C$257=$C$240)),ROW(مسودة!$C$228:$C$257)),ROW()-ROW(AB241)+1)),مسودة!AB229:'مسودة'!AB$257)),0))</f>
        <v>11</v>
      </c>
      <c r="AC241" s="32">
        <f t="array" ref="AC241">IF($C$240="","",IFERROR(MAX(IF((ROW(مسودة!$C$228:$C$257)=SMALL(IF((ROW(مسودة!$C$228:$C$257)*(مسودة!$C$228:$C$257=$C$240)),ROW(مسودة!$C$228:$C$257)),ROW()-ROW(AC241)+1)),مسودة!AC229:'مسودة'!AC$257)),0))</f>
        <v>19</v>
      </c>
      <c r="AD241" s="32">
        <f t="array" ref="AD241">IF($C$240="","",IFERROR(MAX(IF((ROW(مسودة!$C$228:$C$257)=SMALL(IF((ROW(مسودة!$C$228:$C$257)*(مسودة!$C$228:$C$257=$C$240)),ROW(مسودة!$C$228:$C$257)),ROW()-ROW(AD241)+1)),مسودة!AD229:'مسودة'!AD$257)),0))</f>
        <v>30</v>
      </c>
      <c r="AE241" s="32">
        <f t="array" ref="AE241">IF($C$240="","",IFERROR(MAX(IF((ROW(مسودة!$C$228:$C$257)=SMALL(IF((ROW(مسودة!$C$228:$C$257)*(مسودة!$C$228:$C$257=$C$240)),ROW(مسودة!$C$228:$C$257)),ROW()-ROW(AE241)+1)),مسودة!AE229:'مسودة'!AE$257)),0))</f>
        <v>11</v>
      </c>
      <c r="AF241" s="32">
        <f t="array" ref="AF241">IF($C$240="","",IFERROR(MAX(IF((ROW(مسودة!$C$228:$C$257)=SMALL(IF((ROW(مسودة!$C$228:$C$257)*(مسودة!$C$228:$C$257=$C$240)),ROW(مسودة!$C$228:$C$257)),ROW()-ROW(AF241)+1)),مسودة!AF229:'مسودة'!AF$257)),0))</f>
        <v>11</v>
      </c>
      <c r="AG241" s="32">
        <f t="array" ref="AG241">IF($C$240="","",IFERROR(MAX(IF((ROW(مسودة!$C$228:$C$257)=SMALL(IF((ROW(مسودة!$C$228:$C$257)*(مسودة!$C$228:$C$257=$C$240)),ROW(مسودة!$C$228:$C$257)),ROW()-ROW(AG241)+1)),مسودة!AG229:'مسودة'!AG$257)),0))</f>
        <v>22</v>
      </c>
      <c r="AH241" s="32">
        <f t="array" ref="AH241">IF($C$240="","",IFERROR(MAX(IF((ROW(مسودة!$C$228:$C$257)=SMALL(IF((ROW(مسودة!$C$228:$C$257)*(مسودة!$C$228:$C$257=$C$240)),ROW(مسودة!$C$228:$C$257)),ROW()-ROW(AH241)+1)),مسودة!AH229:'مسودة'!AH$257)),0))</f>
        <v>3</v>
      </c>
      <c r="AI241" s="32">
        <f t="array" ref="AI241">IF($C$240="","",IFERROR(MAX(IF((ROW(مسودة!$C$228:$C$257)=SMALL(IF((ROW(مسودة!$C$228:$C$257)*(مسودة!$C$228:$C$257=$C$240)),ROW(مسودة!$C$228:$C$257)),ROW()-ROW(AI241)+1)),مسودة!AI229:'مسودة'!AI$257)),0))</f>
        <v>13</v>
      </c>
      <c r="AJ241" s="32">
        <f t="array" ref="AJ241">IF($C$240="","",IFERROR(MAX(IF((ROW(مسودة!$C$228:$C$257)=SMALL(IF((ROW(مسودة!$C$228:$C$257)*(مسودة!$C$228:$C$257=$C$240)),ROW(مسودة!$C$228:$C$257)),ROW()-ROW(AJ241)+1)),مسودة!AJ229:'مسودة'!AJ$257)),0))</f>
        <v>16</v>
      </c>
      <c r="AK241" s="32">
        <f t="array" ref="AK241">IF($C$240="","",IFERROR(MAX(IF((ROW(مسودة!$C$228:$C$257)=SMALL(IF((ROW(مسودة!$C$228:$C$257)*(مسودة!$C$228:$C$257=$C$240)),ROW(مسودة!$C$228:$C$257)),ROW()-ROW(AK241)+1)),مسودة!AK229:'مسودة'!AK$257)),0))</f>
        <v>3</v>
      </c>
      <c r="AL241" s="32">
        <f t="array" ref="AL241">IF($C$240="","",IFERROR(MAX(IF((ROW(مسودة!$C$228:$C$257)=SMALL(IF((ROW(مسودة!$C$228:$C$257)*(مسودة!$C$228:$C$257=$C$240)),ROW(مسودة!$C$228:$C$257)),ROW()-ROW(AL241)+1)),مسودة!AL229:'مسودة'!AL$257)),0))</f>
        <v>14</v>
      </c>
      <c r="AM241" s="32">
        <f t="array" ref="AM241">IF($C$240="","",IFERROR(MAX(IF((ROW(مسودة!$C$228:$C$257)=SMALL(IF((ROW(مسودة!$C$228:$C$257)*(مسودة!$C$228:$C$257=$C$240)),ROW(مسودة!$C$228:$C$257)),ROW()-ROW(AM241)+1)),مسودة!AM229:'مسودة'!AM$257)),0))</f>
        <v>17</v>
      </c>
      <c r="AN241" s="48"/>
      <c r="AO241" s="48"/>
      <c r="AP241" s="48"/>
      <c r="AQ241" s="100"/>
      <c r="AR241" s="101"/>
      <c r="AS241" s="100"/>
      <c r="AT241" s="101"/>
      <c r="AU241" s="96"/>
    </row>
    <row r="242" spans="2:47" ht="28.5" customHeight="1" thickBot="1">
      <c r="B242" s="40"/>
      <c r="C242" s="85"/>
      <c r="D242" s="43"/>
      <c r="E242" s="43"/>
      <c r="F242" s="14" t="s">
        <v>32</v>
      </c>
      <c r="G242" s="32">
        <f t="array" ref="G242">IF($C$240="","",IFERROR(MAX(IF((ROW(مسودة!$C$228:$C$257)=SMALL(IF((ROW(مسودة!$C$228:$C$257)*(مسودة!$C$228:$C$257=$C$240)),ROW(مسودة!$C$228:$C$257)),ROW()-ROW(G242)+1)),مسودة!G230:'مسودة'!G$257)),0))</f>
        <v>24</v>
      </c>
      <c r="H242" s="32">
        <f t="array" ref="H242">IF($C$240="","",IFERROR(MAX(IF((ROW(مسودة!$C$228:$C$257)=SMALL(IF((ROW(مسودة!$C$228:$C$257)*(مسودة!$C$228:$C$257=$C$240)),ROW(مسودة!$C$228:$C$257)),ROW()-ROW(H242)+1)),مسودة!H230:'مسودة'!H$257)),0))</f>
        <v>78</v>
      </c>
      <c r="I242" s="32">
        <f t="array" ref="I242">IF($C$240="","",IFERROR(MAX(IF((ROW(مسودة!$C$228:$C$257)=SMALL(IF((ROW(مسودة!$C$228:$C$257)*(مسودة!$C$228:$C$257=$C$240)),ROW(مسودة!$C$228:$C$257)),ROW()-ROW(I242)+1)),مسودة!I230:'مسودة'!I$257)),0))</f>
        <v>102</v>
      </c>
      <c r="J242" s="32">
        <f t="array" ref="J242">IF($C$240="","",IFERROR(MAX(IF((ROW(مسودة!$C$228:$C$257)=SMALL(IF((ROW(مسودة!$C$228:$C$257)*(مسودة!$C$228:$C$257=$C$240)),ROW(مسودة!$C$228:$C$257)),ROW()-ROW(J242)+1)),مسودة!J230:'مسودة'!J$257)),0))</f>
        <v>33</v>
      </c>
      <c r="K242" s="32">
        <f t="array" ref="K242">IF($C$240="","",IFERROR(MAX(IF((ROW(مسودة!$C$228:$C$257)=SMALL(IF((ROW(مسودة!$C$228:$C$257)*(مسودة!$C$228:$C$257=$C$240)),ROW(مسودة!$C$228:$C$257)),ROW()-ROW(K242)+1)),مسودة!K230:'مسودة'!K$257)),0))</f>
        <v>52</v>
      </c>
      <c r="L242" s="32">
        <f t="array" ref="L242">IF($C$240="","",IFERROR(MAX(IF((ROW(مسودة!$C$228:$C$257)=SMALL(IF((ROW(مسودة!$C$228:$C$257)*(مسودة!$C$228:$C$257=$C$240)),ROW(مسودة!$C$228:$C$257)),ROW()-ROW(L242)+1)),مسودة!L230:'مسودة'!L$257)),0))</f>
        <v>0</v>
      </c>
      <c r="M242" s="32">
        <f t="array" ref="M242">IF($C$240="","",IFERROR(MAX(IF((ROW(مسودة!$C$228:$C$257)=SMALL(IF((ROW(مسودة!$C$228:$C$257)*(مسودة!$C$228:$C$257=$C$240)),ROW(مسودة!$C$228:$C$257)),ROW()-ROW(M242)+1)),مسودة!M230:'مسودة'!M$257)),0))</f>
        <v>18</v>
      </c>
      <c r="N242" s="32">
        <f t="array" ref="N242">IF($C$240="","",IFERROR(MAX(IF((ROW(مسودة!$C$228:$C$257)=SMALL(IF((ROW(مسودة!$C$228:$C$257)*(مسودة!$C$228:$C$257=$C$240)),ROW(مسودة!$C$228:$C$257)),ROW()-ROW(N242)+1)),مسودة!N230:'مسودة'!N$257)),0))</f>
        <v>18</v>
      </c>
      <c r="O242" s="32">
        <f t="array" ref="O242">IF($C$240="","",IFERROR(MAX(IF((ROW(مسودة!$C$228:$C$257)=SMALL(IF((ROW(مسودة!$C$228:$C$257)*(مسودة!$C$228:$C$257=$C$240)),ROW(مسودة!$C$228:$C$257)),ROW()-ROW(O242)+1)),مسودة!O230:'مسودة'!O$257)),0))</f>
        <v>0</v>
      </c>
      <c r="P242" s="32">
        <f t="array" ref="P242">IF($C$240="","",IFERROR(MAX(IF((ROW(مسودة!$C$228:$C$257)=SMALL(IF((ROW(مسودة!$C$228:$C$257)*(مسودة!$C$228:$C$257=$C$240)),ROW(مسودة!$C$228:$C$257)),ROW()-ROW(P242)+1)),مسودة!P230:'مسودة'!P$257)),0))</f>
        <v>30</v>
      </c>
      <c r="Q242" s="32">
        <f t="array" ref="Q242">IF($C$240="","",IFERROR(MAX(IF((ROW(مسودة!$C$228:$C$257)=SMALL(IF((ROW(مسودة!$C$228:$C$257)*(مسودة!$C$228:$C$257=$C$240)),ROW(مسودة!$C$228:$C$257)),ROW()-ROW(Q242)+1)),مسودة!Q230:'مسودة'!Q$257)),0))</f>
        <v>30</v>
      </c>
      <c r="R242" s="32">
        <f t="array" ref="R242">IF($C$240="","",IFERROR(MAX(IF((ROW(مسودة!$C$228:$C$257)=SMALL(IF((ROW(مسودة!$C$228:$C$257)*(مسودة!$C$228:$C$257=$C$240)),ROW(مسودة!$C$228:$C$257)),ROW()-ROW(R242)+1)),مسودة!R230:'مسودة'!R$257)),0))</f>
        <v>60</v>
      </c>
      <c r="S242" s="32">
        <f t="array" ref="S242">IF($C$240="","",IFERROR(MAX(IF((ROW(مسودة!$C$228:$C$257)=SMALL(IF((ROW(مسودة!$C$228:$C$257)*(مسودة!$C$228:$C$257=$C$240)),ROW(مسودة!$C$228:$C$257)),ROW()-ROW(S242)+1)),مسودة!S230:'مسودة'!S$257)),0))</f>
        <v>17</v>
      </c>
      <c r="T242" s="32">
        <f t="array" ref="T242">IF($C$240="","",IFERROR(MAX(IF((ROW(مسودة!$C$228:$C$257)=SMALL(IF((ROW(مسودة!$C$228:$C$257)*(مسودة!$C$228:$C$257=$C$240)),ROW(مسودة!$C$228:$C$257)),ROW()-ROW(T242)+1)),مسودة!T230:'مسودة'!T$257)),0))</f>
        <v>22</v>
      </c>
      <c r="U242" s="32">
        <f t="array" ref="U242">IF($C$240="","",IFERROR(MAX(IF((ROW(مسودة!$C$228:$C$257)=SMALL(IF((ROW(مسودة!$C$228:$C$257)*(مسودة!$C$228:$C$257=$C$240)),ROW(مسودة!$C$228:$C$257)),ROW()-ROW(U242)+1)),مسودة!U230:'مسودة'!U$257)),0))</f>
        <v>0</v>
      </c>
      <c r="V242" s="32">
        <f t="array" ref="V242">IF($C$240="","",IFERROR(MAX(IF((ROW(مسودة!$C$228:$C$257)=SMALL(IF((ROW(مسودة!$C$228:$C$257)*(مسودة!$C$228:$C$257=$C$240)),ROW(مسودة!$C$228:$C$257)),ROW()-ROW(V242)+1)),مسودة!V230:'مسودة'!V$257)),0))</f>
        <v>22</v>
      </c>
      <c r="W242" s="32">
        <f t="array" ref="W242">IF($C$240="","",IFERROR(MAX(IF((ROW(مسودة!$C$228:$C$257)=SMALL(IF((ROW(مسودة!$C$228:$C$257)*(مسودة!$C$228:$C$257=$C$240)),ROW(مسودة!$C$228:$C$257)),ROW()-ROW(W242)+1)),مسودة!W230:'مسودة'!W$257)),0))</f>
        <v>21</v>
      </c>
      <c r="X242" s="32">
        <f t="array" ref="X242">IF($C$240="","",IFERROR(MAX(IF((ROW(مسودة!$C$228:$C$257)=SMALL(IF((ROW(مسودة!$C$228:$C$257)*(مسودة!$C$228:$C$257=$C$240)),ROW(مسودة!$C$228:$C$257)),ROW()-ROW(X242)+1)),مسودة!X230:'مسودة'!X$257)),0))</f>
        <v>0</v>
      </c>
      <c r="Y242" s="32">
        <f t="array" ref="Y242">IF($C$240="","",IFERROR(MAX(IF((ROW(مسودة!$C$228:$C$257)=SMALL(IF((ROW(مسودة!$C$228:$C$257)*(مسودة!$C$228:$C$257=$C$240)),ROW(مسودة!$C$228:$C$257)),ROW()-ROW(Y242)+1)),مسودة!Y230:'مسودة'!Y$257)),0))</f>
        <v>4</v>
      </c>
      <c r="Z242" s="32">
        <f t="array" ref="Z242">IF($C$240="","",IFERROR(MAX(IF((ROW(مسودة!$C$228:$C$257)=SMALL(IF((ROW(مسودة!$C$228:$C$257)*(مسودة!$C$228:$C$257=$C$240)),ROW(مسودة!$C$228:$C$257)),ROW()-ROW(Z242)+1)),مسودة!Z230:'مسودة'!Z$257)),0))</f>
        <v>36</v>
      </c>
      <c r="AA242" s="32">
        <f t="array" ref="AA242">IF($C$240="","",IFERROR(MAX(IF((ROW(مسودة!$C$228:$C$257)=SMALL(IF((ROW(مسودة!$C$228:$C$257)*(مسودة!$C$228:$C$257=$C$240)),ROW(مسودة!$C$228:$C$257)),ROW()-ROW(AA242)+1)),مسودة!AA230:'مسودة'!AA$257)),0))</f>
        <v>40</v>
      </c>
      <c r="AB242" s="32">
        <f t="array" ref="AB242">IF($C$240="","",IFERROR(MAX(IF((ROW(مسودة!$C$228:$C$257)=SMALL(IF((ROW(مسودة!$C$228:$C$257)*(مسودة!$C$228:$C$257=$C$240)),ROW(مسودة!$C$228:$C$257)),ROW()-ROW(AB242)+1)),مسودة!AB230:'مسودة'!AB$257)),0))</f>
        <v>21</v>
      </c>
      <c r="AC242" s="32">
        <f t="array" ref="AC242">IF($C$240="","",IFERROR(MAX(IF((ROW(مسودة!$C$228:$C$257)=SMALL(IF((ROW(مسودة!$C$228:$C$257)*(مسودة!$C$228:$C$257=$C$240)),ROW(مسودة!$C$228:$C$257)),ROW()-ROW(AC242)+1)),مسودة!AC230:'مسودة'!AC$257)),0))</f>
        <v>41</v>
      </c>
      <c r="AD242" s="32">
        <f t="array" ref="AD242">IF($C$240="","",IFERROR(MAX(IF((ROW(مسودة!$C$228:$C$257)=SMALL(IF((ROW(مسودة!$C$228:$C$257)*(مسودة!$C$228:$C$257=$C$240)),ROW(مسودة!$C$228:$C$257)),ROW()-ROW(AD242)+1)),مسودة!AD230:'مسودة'!AD$257)),0))</f>
        <v>62</v>
      </c>
      <c r="AE242" s="32">
        <f t="array" ref="AE242">IF($C$240="","",IFERROR(MAX(IF((ROW(مسودة!$C$228:$C$257)=SMALL(IF((ROW(مسودة!$C$228:$C$257)*(مسودة!$C$228:$C$257=$C$240)),ROW(مسودة!$C$228:$C$257)),ROW()-ROW(AE242)+1)),مسودة!AE230:'مسودة'!AE$257)),0))</f>
        <v>20</v>
      </c>
      <c r="AF242" s="32">
        <f t="array" ref="AF242">IF($C$240="","",IFERROR(MAX(IF((ROW(مسودة!$C$228:$C$257)=SMALL(IF((ROW(مسودة!$C$228:$C$257)*(مسودة!$C$228:$C$257=$C$240)),ROW(مسودة!$C$228:$C$257)),ROW()-ROW(AF242)+1)),مسودة!AF230:'مسودة'!AF$257)),0))</f>
        <v>31</v>
      </c>
      <c r="AG242" s="32">
        <f t="array" ref="AG242">IF($C$240="","",IFERROR(MAX(IF((ROW(مسودة!$C$228:$C$257)=SMALL(IF((ROW(مسودة!$C$228:$C$257)*(مسودة!$C$228:$C$257=$C$240)),ROW(مسودة!$C$228:$C$257)),ROW()-ROW(AG242)+1)),مسودة!AG230:'مسودة'!AG$257)),0))</f>
        <v>51</v>
      </c>
      <c r="AH242" s="32">
        <f t="array" ref="AH242">IF($C$240="","",IFERROR(MAX(IF((ROW(مسودة!$C$228:$C$257)=SMALL(IF((ROW(مسودة!$C$228:$C$257)*(مسودة!$C$228:$C$257=$C$240)),ROW(مسودة!$C$228:$C$257)),ROW()-ROW(AH242)+1)),مسودة!AH230:'مسودة'!AH$257)),0))</f>
        <v>6</v>
      </c>
      <c r="AI242" s="32">
        <f t="array" ref="AI242">IF($C$240="","",IFERROR(MAX(IF((ROW(مسودة!$C$228:$C$257)=SMALL(IF((ROW(مسودة!$C$228:$C$257)*(مسودة!$C$228:$C$257=$C$240)),ROW(مسودة!$C$228:$C$257)),ROW()-ROW(AI242)+1)),مسودة!AI230:'مسودة'!AI$257)),0))</f>
        <v>16</v>
      </c>
      <c r="AJ242" s="32">
        <f t="array" ref="AJ242">IF($C$240="","",IFERROR(MAX(IF((ROW(مسودة!$C$228:$C$257)=SMALL(IF((ROW(مسودة!$C$228:$C$257)*(مسودة!$C$228:$C$257=$C$240)),ROW(مسودة!$C$228:$C$257)),ROW()-ROW(AJ242)+1)),مسودة!AJ230:'مسودة'!AJ$257)),0))</f>
        <v>0</v>
      </c>
      <c r="AK242" s="32">
        <f t="array" ref="AK242">IF($C$240="","",IFERROR(MAX(IF((ROW(مسودة!$C$228:$C$257)=SMALL(IF((ROW(مسودة!$C$228:$C$257)*(مسودة!$C$228:$C$257=$C$240)),ROW(مسودة!$C$228:$C$257)),ROW()-ROW(AK242)+1)),مسودة!AK230:'مسودة'!AK$257)),0))</f>
        <v>6</v>
      </c>
      <c r="AL242" s="32">
        <f t="array" ref="AL242">IF($C$240="","",IFERROR(MAX(IF((ROW(مسودة!$C$228:$C$257)=SMALL(IF((ROW(مسودة!$C$228:$C$257)*(مسودة!$C$228:$C$257=$C$240)),ROW(مسودة!$C$228:$C$257)),ROW()-ROW(AL242)+1)),مسودة!AL230:'مسودة'!AL$257)),0))</f>
        <v>14</v>
      </c>
      <c r="AM242" s="32">
        <f t="array" ref="AM242">IF($C$240="","",IFERROR(MAX(IF((ROW(مسودة!$C$228:$C$257)=SMALL(IF((ROW(مسودة!$C$228:$C$257)*(مسودة!$C$228:$C$257=$C$240)),ROW(مسودة!$C$228:$C$257)),ROW()-ROW(AM242)+1)),مسودة!AM230:'مسودة'!AM$257)),0))</f>
        <v>20</v>
      </c>
      <c r="AN242" s="32">
        <f t="array" ref="AN242">IF($C$240="","",IFERROR(MAX(IF((ROW(مسودة!$C$228:$C$257)=SMALL(IF((ROW(مسودة!$C$228:$C$257)*(مسودة!$C$228:$C$257=$C$240)),ROW(مسودة!$C$228:$C$257)),ROW()-ROW(AN242)+1)),مسودة!AN230:AN$257)),0))</f>
        <v>0</v>
      </c>
      <c r="AO242" s="32">
        <f t="array" ref="AO242">IF($C$240="","",IFERROR(MAX(IF((ROW(مسودة!$C$228:$C$257)=SMALL(IF((ROW(مسودة!$C$228:$C$257)*(مسودة!$C$228:$C$257=$C$240)),ROW(مسودة!$C$228:$C$257)),ROW()-ROW(AO242)+1)),مسودة!AO230:AO$257)),0))</f>
        <v>0</v>
      </c>
      <c r="AP242" s="32" t="str">
        <f>IF(AO242&lt;50,"   ",IF(AO242&lt;65,"مقبول",IF(AO242&lt;75,"جيد",IF(AO242&lt;85,"جيدجداً",IF(AO242&lt;=100,"ممتاز","")))))</f>
        <v xml:space="preserve">   </v>
      </c>
      <c r="AQ242" s="102"/>
      <c r="AR242" s="103"/>
      <c r="AS242" s="102"/>
      <c r="AT242" s="103"/>
      <c r="AU242" s="97"/>
    </row>
    <row r="243" spans="2:47" ht="28.5" customHeight="1" thickBot="1">
      <c r="B243" s="40">
        <f t="shared" ref="B243" si="33">B240+1</f>
        <v>54</v>
      </c>
      <c r="C243" s="90">
        <f t="array" ref="C243">IF(ISERROR(INDEX(مسودة!$C$228:$AV$257,SMALL(IF((مسودة!$AU$228:$AU$257="راسب"),ROW(مسودة!$C$228:$AV$257)-MIN(ROW(مسودة!$C$228:$AV$257))+1,""),ROW(A4)),COLUMN(A4))),"",INDEX(مسودة!$C$228:$AV$257,SMALL(IF((مسودة!$AU$228:$AU$257="راسب"),ROW(مسودة!$C$228:$AV$257)-MIN(ROW(مسودة!$C$228:$AV$257))+1,""),ROW(A4)),COLUMN(A4)))</f>
        <v>665</v>
      </c>
      <c r="D243" s="87" t="str">
        <f>IF(C243&lt;&gt;"",VLOOKUP(C243,مسودة!$C$228:$D$257,2,0),"")</f>
        <v xml:space="preserve">حسام علي </v>
      </c>
      <c r="E243" s="87">
        <f>IF(C243&lt;&gt;"",VLOOKUP(C243,مسودة!$C$228:$E$257,3,0),"")</f>
        <v>267</v>
      </c>
      <c r="F243" s="11" t="s">
        <v>30</v>
      </c>
      <c r="G243" s="32">
        <f t="array" ref="G243">IF($C$243="","",IFERROR(MAX(IF((ROW(مسودة!$C$228:$C$257)=SMALL(IF((ROW(مسودة!$C$228:$C$257)*(مسودة!$C$228:$C$257=$C$243)),ROW(مسودة!$C$228:$C$257)),ROW()-ROW(G243)+1)),مسودة!G228:'مسودة'!G$257)),0))</f>
        <v>25</v>
      </c>
      <c r="H243" s="32">
        <f t="array" ref="H243">IF($C$243="","",IFERROR(MAX(IF((ROW(مسودة!$C$228:$C$257)=SMALL(IF((ROW(مسودة!$C$228:$C$257)*(مسودة!$C$228:$C$257=$C$243)),ROW(مسودة!$C$228:$C$257)),ROW()-ROW(H243)+1)),مسودة!H228:'مسودة'!H$257)),0))</f>
        <v>54</v>
      </c>
      <c r="I243" s="32">
        <f t="array" ref="I243">IF($C$243="","",IFERROR(MAX(IF((ROW(مسودة!$C$228:$C$257)=SMALL(IF((ROW(مسودة!$C$228:$C$257)*(مسودة!$C$228:$C$257=$C$243)),ROW(مسودة!$C$228:$C$257)),ROW()-ROW(I243)+1)),مسودة!I228:'مسودة'!I$257)),0))</f>
        <v>79</v>
      </c>
      <c r="J243" s="32">
        <f t="array" ref="J243">IF($C$243="","",IFERROR(MAX(IF((ROW(مسودة!$C$228:$C$257)=SMALL(IF((ROW(مسودة!$C$228:$C$257)*(مسودة!$C$228:$C$257=$C$243)),ROW(مسودة!$C$228:$C$257)),ROW()-ROW(J243)+1)),مسودة!J228:'مسودة'!J$257)),0))</f>
        <v>27</v>
      </c>
      <c r="K243" s="32">
        <f t="array" ref="K243">IF($C$243="","",IFERROR(MAX(IF((ROW(مسودة!$C$228:$C$257)=SMALL(IF((ROW(مسودة!$C$228:$C$257)*(مسودة!$C$228:$C$257=$C$243)),ROW(مسودة!$C$228:$C$257)),ROW()-ROW(K243)+1)),مسودة!K228:'مسودة'!K$257)),0))</f>
        <v>23</v>
      </c>
      <c r="L243" s="32">
        <f t="array" ref="L243">IF($C$243="","",IFERROR(MAX(IF((ROW(مسودة!$C$228:$C$257)=SMALL(IF((ROW(مسودة!$C$228:$C$257)*(مسودة!$C$228:$C$257=$C$243)),ROW(مسودة!$C$228:$C$257)),ROW()-ROW(L243)+1)),مسودة!L228:'مسودة'!L$257)),0))</f>
        <v>50</v>
      </c>
      <c r="M243" s="32">
        <f t="array" ref="M243">IF($C$243="","",IFERROR(MAX(IF((ROW(مسودة!$C$228:$C$257)=SMALL(IF((ROW(مسودة!$C$228:$C$257)*(مسودة!$C$228:$C$257=$C$243)),ROW(مسودة!$C$228:$C$257)),ROW()-ROW(M243)+1)),مسودة!M228:'مسودة'!M$257)),0))</f>
        <v>12</v>
      </c>
      <c r="N243" s="32">
        <f t="array" ref="N243">IF($C$243="","",IFERROR(MAX(IF((ROW(مسودة!$C$228:$C$257)=SMALL(IF((ROW(مسودة!$C$228:$C$257)*(مسودة!$C$228:$C$257=$C$243)),ROW(مسودة!$C$228:$C$257)),ROW()-ROW(N243)+1)),مسودة!N228:'مسودة'!N$257)),0))</f>
        <v>15</v>
      </c>
      <c r="O243" s="32">
        <f t="array" ref="O243">IF($C$243="","",IFERROR(MAX(IF((ROW(مسودة!$C$228:$C$257)=SMALL(IF((ROW(مسودة!$C$228:$C$257)*(مسودة!$C$228:$C$257=$C$243)),ROW(مسودة!$C$228:$C$257)),ROW()-ROW(O243)+1)),مسودة!O228:'مسودة'!O$257)),0))</f>
        <v>27</v>
      </c>
      <c r="P243" s="32">
        <f t="array" ref="P243">IF($C$243="","",IFERROR(MAX(IF((ROW(مسودة!$C$228:$C$257)=SMALL(IF((ROW(مسودة!$C$228:$C$257)*(مسودة!$C$228:$C$257=$C$243)),ROW(مسودة!$C$228:$C$257)),ROW()-ROW(P243)+1)),مسودة!P228:'مسودة'!P$257)),0))</f>
        <v>15</v>
      </c>
      <c r="Q243" s="32">
        <f t="array" ref="Q243">IF($C$243="","",IFERROR(MAX(IF((ROW(مسودة!$C$228:$C$257)=SMALL(IF((ROW(مسودة!$C$228:$C$257)*(مسودة!$C$228:$C$257=$C$243)),ROW(مسودة!$C$228:$C$257)),ROW()-ROW(Q243)+1)),مسودة!Q228:'مسودة'!Q$257)),0))</f>
        <v>15</v>
      </c>
      <c r="R243" s="32">
        <f t="array" ref="R243">IF($C$243="","",IFERROR(MAX(IF((ROW(مسودة!$C$228:$C$257)=SMALL(IF((ROW(مسودة!$C$228:$C$257)*(مسودة!$C$228:$C$257=$C$243)),ROW(مسودة!$C$228:$C$257)),ROW()-ROW(R243)+1)),مسودة!R228:'مسودة'!R$257)),0))</f>
        <v>30</v>
      </c>
      <c r="S243" s="32">
        <f t="array" ref="S243">IF($C$243="","",IFERROR(MAX(IF((ROW(مسودة!$C$228:$C$257)=SMALL(IF((ROW(مسودة!$C$228:$C$257)*(مسودة!$C$228:$C$257=$C$243)),ROW(مسودة!$C$228:$C$257)),ROW()-ROW(S243)+1)),مسودة!S228:'مسودة'!S$257)),0))</f>
        <v>14</v>
      </c>
      <c r="T243" s="32">
        <f t="array" ref="T243">IF($C$243="","",IFERROR(MAX(IF((ROW(مسودة!$C$228:$C$257)=SMALL(IF((ROW(مسودة!$C$228:$C$257)*(مسودة!$C$228:$C$257=$C$243)),ROW(مسودة!$C$228:$C$257)),ROW()-ROW(T243)+1)),مسودة!T228:'مسودة'!T$257)),0))</f>
        <v>3</v>
      </c>
      <c r="U243" s="32">
        <f t="array" ref="U243">IF($C$243="","",IFERROR(MAX(IF((ROW(مسودة!$C$228:$C$257)=SMALL(IF((ROW(مسودة!$C$228:$C$257)*(مسودة!$C$228:$C$257=$C$243)),ROW(مسودة!$C$228:$C$257)),ROW()-ROW(U243)+1)),مسودة!U228:'مسودة'!U$257)),0))</f>
        <v>17</v>
      </c>
      <c r="V243" s="32">
        <f t="array" ref="V243">IF($C$243="","",IFERROR(MAX(IF((ROW(مسودة!$C$228:$C$257)=SMALL(IF((ROW(مسودة!$C$228:$C$257)*(مسودة!$C$228:$C$257=$C$243)),ROW(مسودة!$C$228:$C$257)),ROW()-ROW(V243)+1)),مسودة!V228:'مسودة'!V$257)),0))</f>
        <v>13</v>
      </c>
      <c r="W243" s="32">
        <f t="array" ref="W243">IF($C$243="","",IFERROR(MAX(IF((ROW(مسودة!$C$228:$C$257)=SMALL(IF((ROW(مسودة!$C$228:$C$257)*(مسودة!$C$228:$C$257=$C$243)),ROW(مسودة!$C$228:$C$257)),ROW()-ROW(W243)+1)),مسودة!W228:'مسودة'!W$257)),0))</f>
        <v>8</v>
      </c>
      <c r="X243" s="32">
        <f t="array" ref="X243">IF($C$243="","",IFERROR(MAX(IF((ROW(مسودة!$C$228:$C$257)=SMALL(IF((ROW(مسودة!$C$228:$C$257)*(مسودة!$C$228:$C$257=$C$243)),ROW(مسودة!$C$228:$C$257)),ROW()-ROW(X243)+1)),مسودة!X228:'مسودة'!X$257)),0))</f>
        <v>21</v>
      </c>
      <c r="Y243" s="32">
        <f t="array" ref="Y243">IF($C$243="","",IFERROR(MAX(IF((ROW(مسودة!$C$228:$C$257)=SMALL(IF((ROW(مسودة!$C$228:$C$257)*(مسودة!$C$228:$C$257=$C$243)),ROW(مسودة!$C$228:$C$257)),ROW()-ROW(Y243)+1)),مسودة!Y228:'مسودة'!Y$257)),0))</f>
        <v>3</v>
      </c>
      <c r="Z243" s="32">
        <f t="array" ref="Z243">IF($C$243="","",IFERROR(MAX(IF((ROW(مسودة!$C$228:$C$257)=SMALL(IF((ROW(مسودة!$C$228:$C$257)*(مسودة!$C$228:$C$257=$C$243)),ROW(مسودة!$C$228:$C$257)),ROW()-ROW(Z243)+1)),مسودة!Z228:'مسودة'!Z$257)),0))</f>
        <v>13</v>
      </c>
      <c r="AA243" s="32">
        <f t="array" ref="AA243">IF($C$243="","",IFERROR(MAX(IF((ROW(مسودة!$C$228:$C$257)=SMALL(IF((ROW(مسودة!$C$228:$C$257)*(مسودة!$C$228:$C$257=$C$243)),ROW(مسودة!$C$228:$C$257)),ROW()-ROW(AA243)+1)),مسودة!AA228:'مسودة'!AA$257)),0))</f>
        <v>16</v>
      </c>
      <c r="AB243" s="32">
        <f t="array" ref="AB243">IF($C$243="","",IFERROR(MAX(IF((ROW(مسودة!$C$228:$C$257)=SMALL(IF((ROW(مسودة!$C$228:$C$257)*(مسودة!$C$228:$C$257=$C$243)),ROW(مسودة!$C$228:$C$257)),ROW()-ROW(AB243)+1)),مسودة!AB228:'مسودة'!AB$257)),0))</f>
        <v>10</v>
      </c>
      <c r="AC243" s="32">
        <f t="array" ref="AC243">IF($C$243="","",IFERROR(MAX(IF((ROW(مسودة!$C$228:$C$257)=SMALL(IF((ROW(مسودة!$C$228:$C$257)*(مسودة!$C$228:$C$257=$C$243)),ROW(مسودة!$C$228:$C$257)),ROW()-ROW(AC243)+1)),مسودة!AC228:'مسودة'!AC$257)),0))</f>
        <v>9</v>
      </c>
      <c r="AD243" s="32">
        <f t="array" ref="AD243">IF($C$243="","",IFERROR(MAX(IF((ROW(مسودة!$C$228:$C$257)=SMALL(IF((ROW(مسودة!$C$228:$C$257)*(مسودة!$C$228:$C$257=$C$243)),ROW(مسودة!$C$228:$C$257)),ROW()-ROW(AD243)+1)),مسودة!AD228:'مسودة'!AD$257)),0))</f>
        <v>19</v>
      </c>
      <c r="AE243" s="32">
        <f t="array" ref="AE243">IF($C$243="","",IFERROR(MAX(IF((ROW(مسودة!$C$228:$C$257)=SMALL(IF((ROW(مسودة!$C$228:$C$257)*(مسودة!$C$228:$C$257=$C$243)),ROW(مسودة!$C$228:$C$257)),ROW()-ROW(AE243)+1)),مسودة!AE228:'مسودة'!AE$257)),0))</f>
        <v>10</v>
      </c>
      <c r="AF243" s="32">
        <f t="array" ref="AF243">IF($C$243="","",IFERROR(MAX(IF((ROW(مسودة!$C$228:$C$257)=SMALL(IF((ROW(مسودة!$C$228:$C$257)*(مسودة!$C$228:$C$257=$C$243)),ROW(مسودة!$C$228:$C$257)),ROW()-ROW(AF243)+1)),مسودة!AF228:'مسودة'!AF$257)),0))</f>
        <v>10</v>
      </c>
      <c r="AG243" s="32">
        <f t="array" ref="AG243">IF($C$243="","",IFERROR(MAX(IF((ROW(مسودة!$C$228:$C$257)=SMALL(IF((ROW(مسودة!$C$228:$C$257)*(مسودة!$C$228:$C$257=$C$243)),ROW(مسودة!$C$228:$C$257)),ROW()-ROW(AG243)+1)),مسودة!AG228:'مسودة'!AG$257)),0))</f>
        <v>20</v>
      </c>
      <c r="AH243" s="32">
        <f t="array" ref="AH243">IF($C$243="","",IFERROR(MAX(IF((ROW(مسودة!$C$228:$C$257)=SMALL(IF((ROW(مسودة!$C$228:$C$257)*(مسودة!$C$228:$C$257=$C$243)),ROW(مسودة!$C$228:$C$257)),ROW()-ROW(AH243)+1)),مسودة!AH228:'مسودة'!AH$257)),0))</f>
        <v>8</v>
      </c>
      <c r="AI243" s="32">
        <f t="array" ref="AI243">IF($C$243="","",IFERROR(MAX(IF((ROW(مسودة!$C$228:$C$257)=SMALL(IF((ROW(مسودة!$C$228:$C$257)*(مسودة!$C$228:$C$257=$C$243)),ROW(مسودة!$C$228:$C$257)),ROW()-ROW(AI243)+1)),مسودة!AI228:'مسودة'!AI$257)),0))</f>
        <v>7</v>
      </c>
      <c r="AJ243" s="32">
        <f t="array" ref="AJ243">IF($C$243="","",IFERROR(MAX(IF((ROW(مسودة!$C$228:$C$257)=SMALL(IF((ROW(مسودة!$C$228:$C$257)*(مسودة!$C$228:$C$257=$C$243)),ROW(مسودة!$C$228:$C$257)),ROW()-ROW(AJ243)+1)),مسودة!AJ228:'مسودة'!AJ$257)),0))</f>
        <v>15</v>
      </c>
      <c r="AK243" s="32">
        <f t="array" ref="AK243">IF($C$243="","",IFERROR(MAX(IF((ROW(مسودة!$C$228:$C$257)=SMALL(IF((ROW(مسودة!$C$228:$C$257)*(مسودة!$C$228:$C$257=$C$243)),ROW(مسودة!$C$228:$C$257)),ROW()-ROW(AK243)+1)),مسودة!AK228:'مسودة'!AK$257)),0))</f>
        <v>6</v>
      </c>
      <c r="AL243" s="32">
        <f t="array" ref="AL243">IF($C$243="","",IFERROR(MAX(IF((ROW(مسودة!$C$228:$C$257)=SMALL(IF((ROW(مسودة!$C$228:$C$257)*(مسودة!$C$228:$C$257=$C$243)),ROW(مسودة!$C$228:$C$257)),ROW()-ROW(AL243)+1)),مسودة!AL228:'مسودة'!AL$257)),0))</f>
        <v>9</v>
      </c>
      <c r="AM243" s="32">
        <f t="array" ref="AM243">IF($C$243="","",IFERROR(MAX(IF((ROW(مسودة!$C$228:$C$257)=SMALL(IF((ROW(مسودة!$C$228:$C$257)*(مسودة!$C$228:$C$257=$C$243)),ROW(مسودة!$C$228:$C$257)),ROW()-ROW(AM243)+1)),مسودة!AM228:'مسودة'!AM$257)),0))</f>
        <v>15</v>
      </c>
      <c r="AN243" s="46"/>
      <c r="AO243" s="46"/>
      <c r="AP243" s="47"/>
      <c r="AQ243" s="41"/>
      <c r="AR243" s="41"/>
      <c r="AS243" s="41"/>
      <c r="AT243" s="41"/>
      <c r="AU243" s="95" t="str">
        <f>IFERROR(LOOKUP(2,1/((مسودة!$C$228:$C$257=C243)*(مسودة!$F$228:$F$257=F243)),مسودة!$AV$228:$AV$257),"")</f>
        <v>له دور ثانٍ في :  رياضيات،كيمياء،أحياء،دين، جغرافيا،</v>
      </c>
    </row>
    <row r="244" spans="2:47" ht="28.5" customHeight="1" thickBot="1">
      <c r="B244" s="40"/>
      <c r="C244" s="91"/>
      <c r="D244" s="43"/>
      <c r="E244" s="43"/>
      <c r="F244" s="11" t="s">
        <v>31</v>
      </c>
      <c r="G244" s="32">
        <f t="array" ref="G244">IF($C$243="","",IFERROR(MAX(IF((ROW(مسودة!$C$228:$C$257)=SMALL(IF((ROW(مسودة!$C$228:$C$257)*(مسودة!$C$228:$C$257=$C$243)),ROW(مسودة!$C$228:$C$257)),ROW()-ROW(G244)+1)),مسودة!G229:'مسودة'!G$257)),0))</f>
        <v>24</v>
      </c>
      <c r="H244" s="32">
        <f t="array" ref="H244">IF($C$243="","",IFERROR(MAX(IF((ROW(مسودة!$C$228:$C$257)=SMALL(IF((ROW(مسودة!$C$228:$C$257)*(مسودة!$C$228:$C$257=$C$243)),ROW(مسودة!$C$228:$C$257)),ROW()-ROW(H244)+1)),مسودة!H229:'مسودة'!H$257)),0))</f>
        <v>18</v>
      </c>
      <c r="I244" s="32">
        <f t="array" ref="I244">IF($C$243="","",IFERROR(MAX(IF((ROW(مسودة!$C$228:$C$257)=SMALL(IF((ROW(مسودة!$C$228:$C$257)*(مسودة!$C$228:$C$257=$C$243)),ROW(مسودة!$C$228:$C$257)),ROW()-ROW(I244)+1)),مسودة!I229:'مسودة'!I$257)),0))</f>
        <v>42</v>
      </c>
      <c r="J244" s="32">
        <f t="array" ref="J244">IF($C$243="","",IFERROR(MAX(IF((ROW(مسودة!$C$228:$C$257)=SMALL(IF((ROW(مسودة!$C$228:$C$257)*(مسودة!$C$228:$C$257=$C$243)),ROW(مسودة!$C$228:$C$257)),ROW()-ROW(J244)+1)),مسودة!J229:'مسودة'!J$257)),0))</f>
        <v>26</v>
      </c>
      <c r="K244" s="32">
        <f t="array" ref="K244">IF($C$243="","",IFERROR(MAX(IF((ROW(مسودة!$C$228:$C$257)=SMALL(IF((ROW(مسودة!$C$228:$C$257)*(مسودة!$C$228:$C$257=$C$243)),ROW(مسودة!$C$228:$C$257)),ROW()-ROW(K244)+1)),مسودة!K229:'مسودة'!K$257)),0))</f>
        <v>33</v>
      </c>
      <c r="L244" s="32">
        <f t="array" ref="L244">IF($C$243="","",IFERROR(MAX(IF((ROW(مسودة!$C$228:$C$257)=SMALL(IF((ROW(مسودة!$C$228:$C$257)*(مسودة!$C$228:$C$257=$C$243)),ROW(مسودة!$C$228:$C$257)),ROW()-ROW(L244)+1)),مسودة!L229:'مسودة'!L$257)),0))</f>
        <v>59</v>
      </c>
      <c r="M244" s="32">
        <f t="array" ref="M244">IF($C$243="","",IFERROR(MAX(IF((ROW(مسودة!$C$228:$C$257)=SMALL(IF((ROW(مسودة!$C$228:$C$257)*(مسودة!$C$228:$C$257=$C$243)),ROW(مسودة!$C$228:$C$257)),ROW()-ROW(M244)+1)),مسودة!M229:'مسودة'!M$257)),0))</f>
        <v>15</v>
      </c>
      <c r="N244" s="32">
        <f t="array" ref="N244">IF($C$243="","",IFERROR(MAX(IF((ROW(مسودة!$C$228:$C$257)=SMALL(IF((ROW(مسودة!$C$228:$C$257)*(مسودة!$C$228:$C$257=$C$243)),ROW(مسودة!$C$228:$C$257)),ROW()-ROW(N244)+1)),مسودة!N229:'مسودة'!N$257)),0))</f>
        <v>1</v>
      </c>
      <c r="O244" s="32">
        <f t="array" ref="O244">IF($C$243="","",IFERROR(MAX(IF((ROW(مسودة!$C$228:$C$257)=SMALL(IF((ROW(مسودة!$C$228:$C$257)*(مسودة!$C$228:$C$257=$C$243)),ROW(مسودة!$C$228:$C$257)),ROW()-ROW(O244)+1)),مسودة!O229:'مسودة'!O$257)),0))</f>
        <v>16</v>
      </c>
      <c r="P244" s="32">
        <f t="array" ref="P244">IF($C$243="","",IFERROR(MAX(IF((ROW(مسودة!$C$228:$C$257)=SMALL(IF((ROW(مسودة!$C$228:$C$257)*(مسودة!$C$228:$C$257=$C$243)),ROW(مسودة!$C$228:$C$257)),ROW()-ROW(P244)+1)),مسودة!P229:'مسودة'!P$257)),0))</f>
        <v>13</v>
      </c>
      <c r="Q244" s="32">
        <f t="array" ref="Q244">IF($C$243="","",IFERROR(MAX(IF((ROW(مسودة!$C$228:$C$257)=SMALL(IF((ROW(مسودة!$C$228:$C$257)*(مسودة!$C$228:$C$257=$C$243)),ROW(مسودة!$C$228:$C$257)),ROW()-ROW(Q244)+1)),مسودة!Q229:'مسودة'!Q$257)),0))</f>
        <v>17</v>
      </c>
      <c r="R244" s="32">
        <f t="array" ref="R244">IF($C$243="","",IFERROR(MAX(IF((ROW(مسودة!$C$228:$C$257)=SMALL(IF((ROW(مسودة!$C$228:$C$257)*(مسودة!$C$228:$C$257=$C$243)),ROW(مسودة!$C$228:$C$257)),ROW()-ROW(R244)+1)),مسودة!R229:'مسودة'!R$257)),0))</f>
        <v>30</v>
      </c>
      <c r="S244" s="32">
        <f t="array" ref="S244">IF($C$243="","",IFERROR(MAX(IF((ROW(مسودة!$C$228:$C$257)=SMALL(IF((ROW(مسودة!$C$228:$C$257)*(مسودة!$C$228:$C$257=$C$243)),ROW(مسودة!$C$228:$C$257)),ROW()-ROW(S244)+1)),مسودة!S229:'مسودة'!S$257)),0))</f>
        <v>11</v>
      </c>
      <c r="T244" s="32">
        <f t="array" ref="T244">IF($C$243="","",IFERROR(MAX(IF((ROW(مسودة!$C$228:$C$257)=SMALL(IF((ROW(مسودة!$C$228:$C$257)*(مسودة!$C$228:$C$257=$C$243)),ROW(مسودة!$C$228:$C$257)),ROW()-ROW(T244)+1)),مسودة!T229:'مسودة'!T$257)),0))</f>
        <v>4</v>
      </c>
      <c r="U244" s="32">
        <f t="array" ref="U244">IF($C$243="","",IFERROR(MAX(IF((ROW(مسودة!$C$228:$C$257)=SMALL(IF((ROW(مسودة!$C$228:$C$257)*(مسودة!$C$228:$C$257=$C$243)),ROW(مسودة!$C$228:$C$257)),ROW()-ROW(U244)+1)),مسودة!U229:'مسودة'!U$257)),0))</f>
        <v>15</v>
      </c>
      <c r="V244" s="32">
        <f t="array" ref="V244">IF($C$243="","",IFERROR(MAX(IF((ROW(مسودة!$C$228:$C$257)=SMALL(IF((ROW(مسودة!$C$228:$C$257)*(مسودة!$C$228:$C$257=$C$243)),ROW(مسودة!$C$228:$C$257)),ROW()-ROW(V244)+1)),مسودة!V229:'مسودة'!V$257)),0))</f>
        <v>15</v>
      </c>
      <c r="W244" s="32">
        <f t="array" ref="W244">IF($C$243="","",IFERROR(MAX(IF((ROW(مسودة!$C$228:$C$257)=SMALL(IF((ROW(مسودة!$C$228:$C$257)*(مسودة!$C$228:$C$257=$C$243)),ROW(مسودة!$C$228:$C$257)),ROW()-ROW(W244)+1)),مسودة!W229:'مسودة'!W$257)),0))</f>
        <v>11</v>
      </c>
      <c r="X244" s="32">
        <f t="array" ref="X244">IF($C$243="","",IFERROR(MAX(IF((ROW(مسودة!$C$228:$C$257)=SMALL(IF((ROW(مسودة!$C$228:$C$257)*(مسودة!$C$228:$C$257=$C$243)),ROW(مسودة!$C$228:$C$257)),ROW()-ROW(X244)+1)),مسودة!X229:'مسودة'!X$257)),0))</f>
        <v>26</v>
      </c>
      <c r="Y244" s="32">
        <f t="array" ref="Y244">IF($C$243="","",IFERROR(MAX(IF((ROW(مسودة!$C$228:$C$257)=SMALL(IF((ROW(مسودة!$C$228:$C$257)*(مسودة!$C$228:$C$257=$C$243)),ROW(مسودة!$C$228:$C$257)),ROW()-ROW(Y244)+1)),مسودة!Y229:'مسودة'!Y$257)),0))</f>
        <v>1</v>
      </c>
      <c r="Z244" s="32">
        <f t="array" ref="Z244">IF($C$243="","",IFERROR(MAX(IF((ROW(مسودة!$C$228:$C$257)=SMALL(IF((ROW(مسودة!$C$228:$C$257)*(مسودة!$C$228:$C$257=$C$243)),ROW(مسودة!$C$228:$C$257)),ROW()-ROW(Z244)+1)),مسودة!Z229:'مسودة'!Z$257)),0))</f>
        <v>7</v>
      </c>
      <c r="AA244" s="32">
        <f t="array" ref="AA244">IF($C$243="","",IFERROR(MAX(IF((ROW(مسودة!$C$228:$C$257)=SMALL(IF((ROW(مسودة!$C$228:$C$257)*(مسودة!$C$228:$C$257=$C$243)),ROW(مسودة!$C$228:$C$257)),ROW()-ROW(AA244)+1)),مسودة!AA229:'مسودة'!AA$257)),0))</f>
        <v>8</v>
      </c>
      <c r="AB244" s="32">
        <f t="array" ref="AB244">IF($C$243="","",IFERROR(MAX(IF((ROW(مسودة!$C$228:$C$257)=SMALL(IF((ROW(مسودة!$C$228:$C$257)*(مسودة!$C$228:$C$257=$C$243)),ROW(مسودة!$C$228:$C$257)),ROW()-ROW(AB244)+1)),مسودة!AB229:'مسودة'!AB$257)),0))</f>
        <v>11</v>
      </c>
      <c r="AC244" s="32">
        <f t="array" ref="AC244">IF($C$243="","",IFERROR(MAX(IF((ROW(مسودة!$C$228:$C$257)=SMALL(IF((ROW(مسودة!$C$228:$C$257)*(مسودة!$C$228:$C$257=$C$243)),ROW(مسودة!$C$228:$C$257)),ROW()-ROW(AC244)+1)),مسودة!AC229:'مسودة'!AC$257)),0))</f>
        <v>16</v>
      </c>
      <c r="AD244" s="32">
        <f t="array" ref="AD244">IF($C$243="","",IFERROR(MAX(IF((ROW(مسودة!$C$228:$C$257)=SMALL(IF((ROW(مسودة!$C$228:$C$257)*(مسودة!$C$228:$C$257=$C$243)),ROW(مسودة!$C$228:$C$257)),ROW()-ROW(AD244)+1)),مسودة!AD229:'مسودة'!AD$257)),0))</f>
        <v>27</v>
      </c>
      <c r="AE244" s="32">
        <f t="array" ref="AE244">IF($C$243="","",IFERROR(MAX(IF((ROW(مسودة!$C$228:$C$257)=SMALL(IF((ROW(مسودة!$C$228:$C$257)*(مسودة!$C$228:$C$257=$C$243)),ROW(مسودة!$C$228:$C$257)),ROW()-ROW(AE244)+1)),مسودة!AE229:'مسودة'!AE$257)),0))</f>
        <v>5</v>
      </c>
      <c r="AF244" s="32">
        <f t="array" ref="AF244">IF($C$243="","",IFERROR(MAX(IF((ROW(مسودة!$C$228:$C$257)=SMALL(IF((ROW(مسودة!$C$228:$C$257)*(مسودة!$C$228:$C$257=$C$243)),ROW(مسودة!$C$228:$C$257)),ROW()-ROW(AF244)+1)),مسودة!AF229:'مسودة'!AF$257)),0))</f>
        <v>15</v>
      </c>
      <c r="AG244" s="32">
        <f t="array" ref="AG244">IF($C$243="","",IFERROR(MAX(IF((ROW(مسودة!$C$228:$C$257)=SMALL(IF((ROW(مسودة!$C$228:$C$257)*(مسودة!$C$228:$C$257=$C$243)),ROW(مسودة!$C$228:$C$257)),ROW()-ROW(AG244)+1)),مسودة!AG229:'مسودة'!AG$257)),0))</f>
        <v>20</v>
      </c>
      <c r="AH244" s="32">
        <f t="array" ref="AH244">IF($C$243="","",IFERROR(MAX(IF((ROW(مسودة!$C$228:$C$257)=SMALL(IF((ROW(مسودة!$C$228:$C$257)*(مسودة!$C$228:$C$257=$C$243)),ROW(مسودة!$C$228:$C$257)),ROW()-ROW(AH244)+1)),مسودة!AH229:'مسودة'!AH$257)),0))</f>
        <v>8</v>
      </c>
      <c r="AI244" s="32">
        <f t="array" ref="AI244">IF($C$243="","",IFERROR(MAX(IF((ROW(مسودة!$C$228:$C$257)=SMALL(IF((ROW(مسودة!$C$228:$C$257)*(مسودة!$C$228:$C$257=$C$243)),ROW(مسودة!$C$228:$C$257)),ROW()-ROW(AI244)+1)),مسودة!AI229:'مسودة'!AI$257)),0))</f>
        <v>5</v>
      </c>
      <c r="AJ244" s="32">
        <f t="array" ref="AJ244">IF($C$243="","",IFERROR(MAX(IF((ROW(مسودة!$C$228:$C$257)=SMALL(IF((ROW(مسودة!$C$228:$C$257)*(مسودة!$C$228:$C$257=$C$243)),ROW(مسودة!$C$228:$C$257)),ROW()-ROW(AJ244)+1)),مسودة!AJ229:'مسودة'!AJ$257)),0))</f>
        <v>13</v>
      </c>
      <c r="AK244" s="32">
        <f t="array" ref="AK244">IF($C$243="","",IFERROR(MAX(IF((ROW(مسودة!$C$228:$C$257)=SMALL(IF((ROW(مسودة!$C$228:$C$257)*(مسودة!$C$228:$C$257=$C$243)),ROW(مسودة!$C$228:$C$257)),ROW()-ROW(AK244)+1)),مسودة!AK229:'مسودة'!AK$257)),0))</f>
        <v>3</v>
      </c>
      <c r="AL244" s="32">
        <f t="array" ref="AL244">IF($C$243="","",IFERROR(MAX(IF((ROW(مسودة!$C$228:$C$257)=SMALL(IF((ROW(مسودة!$C$228:$C$257)*(مسودة!$C$228:$C$257=$C$243)),ROW(مسودة!$C$228:$C$257)),ROW()-ROW(AL244)+1)),مسودة!AL229:'مسودة'!AL$257)),0))</f>
        <v>4</v>
      </c>
      <c r="AM244" s="32">
        <f t="array" ref="AM244">IF($C$243="","",IFERROR(MAX(IF((ROW(مسودة!$C$228:$C$257)=SMALL(IF((ROW(مسودة!$C$228:$C$257)*(مسودة!$C$228:$C$257=$C$243)),ROW(مسودة!$C$228:$C$257)),ROW()-ROW(AM244)+1)),مسودة!AM229:'مسودة'!AM$257)),0))</f>
        <v>7</v>
      </c>
      <c r="AN244" s="46"/>
      <c r="AO244" s="46"/>
      <c r="AP244" s="48"/>
      <c r="AQ244" s="41"/>
      <c r="AR244" s="41"/>
      <c r="AS244" s="41"/>
      <c r="AT244" s="41"/>
      <c r="AU244" s="96"/>
    </row>
    <row r="245" spans="2:47" ht="36" customHeight="1" thickBot="1">
      <c r="B245" s="40"/>
      <c r="C245" s="85"/>
      <c r="D245" s="43"/>
      <c r="E245" s="43"/>
      <c r="F245" s="14" t="s">
        <v>32</v>
      </c>
      <c r="G245" s="32">
        <f t="array" ref="G245">IF($C$243="","",IFERROR(MAX(IF((ROW(مسودة!$C$228:$C$257)=SMALL(IF((ROW(مسودة!$C$228:$C$257)*(مسودة!$C$228:$C$257=$C$243)),ROW(مسودة!$C$228:$C$257)),ROW()-ROW(G245)+1)),مسودة!G230:'مسودة'!G$257)),0))</f>
        <v>49</v>
      </c>
      <c r="H245" s="32">
        <f t="array" ref="H245">IF($C$243="","",IFERROR(MAX(IF((ROW(مسودة!$C$228:$C$257)=SMALL(IF((ROW(مسودة!$C$228:$C$257)*(مسودة!$C$228:$C$257=$C$243)),ROW(مسودة!$C$228:$C$257)),ROW()-ROW(H245)+1)),مسودة!H230:'مسودة'!H$257)),0))</f>
        <v>72</v>
      </c>
      <c r="I245" s="32">
        <f t="array" ref="I245">IF($C$243="","",IFERROR(MAX(IF((ROW(مسودة!$C$228:$C$257)=SMALL(IF((ROW(مسودة!$C$228:$C$257)*(مسودة!$C$228:$C$257=$C$243)),ROW(مسودة!$C$228:$C$257)),ROW()-ROW(I245)+1)),مسودة!I230:'مسودة'!I$257)),0))</f>
        <v>121</v>
      </c>
      <c r="J245" s="32">
        <f t="array" ref="J245">IF($C$243="","",IFERROR(MAX(IF((ROW(مسودة!$C$228:$C$257)=SMALL(IF((ROW(مسودة!$C$228:$C$257)*(مسودة!$C$228:$C$257=$C$243)),ROW(مسودة!$C$228:$C$257)),ROW()-ROW(J245)+1)),مسودة!J230:'مسودة'!J$257)),0))</f>
        <v>53</v>
      </c>
      <c r="K245" s="32">
        <f t="array" ref="K245">IF($C$243="","",IFERROR(MAX(IF((ROW(مسودة!$C$228:$C$257)=SMALL(IF((ROW(مسودة!$C$228:$C$257)*(مسودة!$C$228:$C$257=$C$243)),ROW(مسودة!$C$228:$C$257)),ROW()-ROW(K245)+1)),مسودة!K230:'مسودة'!K$257)),0))</f>
        <v>56</v>
      </c>
      <c r="L245" s="32">
        <f t="array" ref="L245">IF($C$243="","",IFERROR(MAX(IF((ROW(مسودة!$C$228:$C$257)=SMALL(IF((ROW(مسودة!$C$228:$C$257)*(مسودة!$C$228:$C$257=$C$243)),ROW(مسودة!$C$228:$C$257)),ROW()-ROW(L245)+1)),مسودة!L230:'مسودة'!L$257)),0))</f>
        <v>109</v>
      </c>
      <c r="M245" s="32">
        <f t="array" ref="M245">IF($C$243="","",IFERROR(MAX(IF((ROW(مسودة!$C$228:$C$257)=SMALL(IF((ROW(مسودة!$C$228:$C$257)*(مسودة!$C$228:$C$257=$C$243)),ROW(مسودة!$C$228:$C$257)),ROW()-ROW(M245)+1)),مسودة!M230:'مسودة'!M$257)),0))</f>
        <v>27</v>
      </c>
      <c r="N245" s="32">
        <f t="array" ref="N245">IF($C$243="","",IFERROR(MAX(IF((ROW(مسودة!$C$228:$C$257)=SMALL(IF((ROW(مسودة!$C$228:$C$257)*(مسودة!$C$228:$C$257=$C$243)),ROW(مسودة!$C$228:$C$257)),ROW()-ROW(N245)+1)),مسودة!N230:'مسودة'!N$257)),0))</f>
        <v>16</v>
      </c>
      <c r="O245" s="32">
        <f t="array" ref="O245">IF($C$243="","",IFERROR(MAX(IF((ROW(مسودة!$C$228:$C$257)=SMALL(IF((ROW(مسودة!$C$228:$C$257)*(مسودة!$C$228:$C$257=$C$243)),ROW(مسودة!$C$228:$C$257)),ROW()-ROW(O245)+1)),مسودة!O230:'مسودة'!O$257)),0))</f>
        <v>0</v>
      </c>
      <c r="P245" s="32">
        <f t="array" ref="P245">IF($C$243="","",IFERROR(MAX(IF((ROW(مسودة!$C$228:$C$257)=SMALL(IF((ROW(مسودة!$C$228:$C$257)*(مسودة!$C$228:$C$257=$C$243)),ROW(مسودة!$C$228:$C$257)),ROW()-ROW(P245)+1)),مسودة!P230:'مسودة'!P$257)),0))</f>
        <v>28</v>
      </c>
      <c r="Q245" s="32">
        <f t="array" ref="Q245">IF($C$243="","",IFERROR(MAX(IF((ROW(مسودة!$C$228:$C$257)=SMALL(IF((ROW(مسودة!$C$228:$C$257)*(مسودة!$C$228:$C$257=$C$243)),ROW(مسودة!$C$228:$C$257)),ROW()-ROW(Q245)+1)),مسودة!Q230:'مسودة'!Q$257)),0))</f>
        <v>32</v>
      </c>
      <c r="R245" s="32">
        <f t="array" ref="R245">IF($C$243="","",IFERROR(MAX(IF((ROW(مسودة!$C$228:$C$257)=SMALL(IF((ROW(مسودة!$C$228:$C$257)*(مسودة!$C$228:$C$257=$C$243)),ROW(مسودة!$C$228:$C$257)),ROW()-ROW(R245)+1)),مسودة!R230:'مسودة'!R$257)),0))</f>
        <v>60</v>
      </c>
      <c r="S245" s="32">
        <f t="array" ref="S245">IF($C$243="","",IFERROR(MAX(IF((ROW(مسودة!$C$228:$C$257)=SMALL(IF((ROW(مسودة!$C$228:$C$257)*(مسودة!$C$228:$C$257=$C$243)),ROW(مسودة!$C$228:$C$257)),ROW()-ROW(S245)+1)),مسودة!S230:'مسودة'!S$257)),0))</f>
        <v>25</v>
      </c>
      <c r="T245" s="32">
        <f t="array" ref="T245">IF($C$243="","",IFERROR(MAX(IF((ROW(مسودة!$C$228:$C$257)=SMALL(IF((ROW(مسودة!$C$228:$C$257)*(مسودة!$C$228:$C$257=$C$243)),ROW(مسودة!$C$228:$C$257)),ROW()-ROW(T245)+1)),مسودة!T230:'مسودة'!T$257)),0))</f>
        <v>7</v>
      </c>
      <c r="U245" s="32">
        <f t="array" ref="U245">IF($C$243="","",IFERROR(MAX(IF((ROW(مسودة!$C$228:$C$257)=SMALL(IF((ROW(مسودة!$C$228:$C$257)*(مسودة!$C$228:$C$257=$C$243)),ROW(مسودة!$C$228:$C$257)),ROW()-ROW(U245)+1)),مسودة!U230:'مسودة'!U$257)),0))</f>
        <v>0</v>
      </c>
      <c r="V245" s="32">
        <f t="array" ref="V245">IF($C$243="","",IFERROR(MAX(IF((ROW(مسودة!$C$228:$C$257)=SMALL(IF((ROW(مسودة!$C$228:$C$257)*(مسودة!$C$228:$C$257=$C$243)),ROW(مسودة!$C$228:$C$257)),ROW()-ROW(V245)+1)),مسودة!V230:'مسودة'!V$257)),0))</f>
        <v>28</v>
      </c>
      <c r="W245" s="32">
        <f t="array" ref="W245">IF($C$243="","",IFERROR(MAX(IF((ROW(مسودة!$C$228:$C$257)=SMALL(IF((ROW(مسودة!$C$228:$C$257)*(مسودة!$C$228:$C$257=$C$243)),ROW(مسودة!$C$228:$C$257)),ROW()-ROW(W245)+1)),مسودة!W230:'مسودة'!W$257)),0))</f>
        <v>19</v>
      </c>
      <c r="X245" s="32">
        <f t="array" ref="X245">IF($C$243="","",IFERROR(MAX(IF((ROW(مسودة!$C$228:$C$257)=SMALL(IF((ROW(مسودة!$C$228:$C$257)*(مسودة!$C$228:$C$257=$C$243)),ROW(مسودة!$C$228:$C$257)),ROW()-ROW(X245)+1)),مسودة!X230:'مسودة'!X$257)),0))</f>
        <v>0</v>
      </c>
      <c r="Y245" s="32">
        <f t="array" ref="Y245">IF($C$243="","",IFERROR(MAX(IF((ROW(مسودة!$C$228:$C$257)=SMALL(IF((ROW(مسودة!$C$228:$C$257)*(مسودة!$C$228:$C$257=$C$243)),ROW(مسودة!$C$228:$C$257)),ROW()-ROW(Y245)+1)),مسودة!Y230:'مسودة'!Y$257)),0))</f>
        <v>4</v>
      </c>
      <c r="Z245" s="32">
        <f t="array" ref="Z245">IF($C$243="","",IFERROR(MAX(IF((ROW(مسودة!$C$228:$C$257)=SMALL(IF((ROW(مسودة!$C$228:$C$257)*(مسودة!$C$228:$C$257=$C$243)),ROW(مسودة!$C$228:$C$257)),ROW()-ROW(Z245)+1)),مسودة!Z230:'مسودة'!Z$257)),0))</f>
        <v>20</v>
      </c>
      <c r="AA245" s="32">
        <f t="array" ref="AA245">IF($C$243="","",IFERROR(MAX(IF((ROW(مسودة!$C$228:$C$257)=SMALL(IF((ROW(مسودة!$C$228:$C$257)*(مسودة!$C$228:$C$257=$C$243)),ROW(مسودة!$C$228:$C$257)),ROW()-ROW(AA245)+1)),مسودة!AA230:'مسودة'!AA$257)),0))</f>
        <v>0</v>
      </c>
      <c r="AB245" s="32">
        <f t="array" ref="AB245">IF($C$243="","",IFERROR(MAX(IF((ROW(مسودة!$C$228:$C$257)=SMALL(IF((ROW(مسودة!$C$228:$C$257)*(مسودة!$C$228:$C$257=$C$243)),ROW(مسودة!$C$228:$C$257)),ROW()-ROW(AB245)+1)),مسودة!AB230:'مسودة'!AB$257)),0))</f>
        <v>21</v>
      </c>
      <c r="AC245" s="32">
        <f t="array" ref="AC245">IF($C$243="","",IFERROR(MAX(IF((ROW(مسودة!$C$228:$C$257)=SMALL(IF((ROW(مسودة!$C$228:$C$257)*(مسودة!$C$228:$C$257=$C$243)),ROW(مسودة!$C$228:$C$257)),ROW()-ROW(AC245)+1)),مسودة!AC230:'مسودة'!AC$257)),0))</f>
        <v>25</v>
      </c>
      <c r="AD245" s="32">
        <f t="array" ref="AD245">IF($C$243="","",IFERROR(MAX(IF((ROW(مسودة!$C$228:$C$257)=SMALL(IF((ROW(مسودة!$C$228:$C$257)*(مسودة!$C$228:$C$257=$C$243)),ROW(مسودة!$C$228:$C$257)),ROW()-ROW(AD245)+1)),مسودة!AD230:'مسودة'!AD$257)),0))</f>
        <v>46</v>
      </c>
      <c r="AE245" s="32">
        <f t="array" ref="AE245">IF($C$243="","",IFERROR(MAX(IF((ROW(مسودة!$C$228:$C$257)=SMALL(IF((ROW(مسودة!$C$228:$C$257)*(مسودة!$C$228:$C$257=$C$243)),ROW(مسودة!$C$228:$C$257)),ROW()-ROW(AE245)+1)),مسودة!AE230:'مسودة'!AE$257)),0))</f>
        <v>15</v>
      </c>
      <c r="AF245" s="32">
        <f t="array" ref="AF245">IF($C$243="","",IFERROR(MAX(IF((ROW(مسودة!$C$228:$C$257)=SMALL(IF((ROW(مسودة!$C$228:$C$257)*(مسودة!$C$228:$C$257=$C$243)),ROW(مسودة!$C$228:$C$257)),ROW()-ROW(AF245)+1)),مسودة!AF230:'مسودة'!AF$257)),0))</f>
        <v>25</v>
      </c>
      <c r="AG245" s="32">
        <f t="array" ref="AG245">IF($C$243="","",IFERROR(MAX(IF((ROW(مسودة!$C$228:$C$257)=SMALL(IF((ROW(مسودة!$C$228:$C$257)*(مسودة!$C$228:$C$257=$C$243)),ROW(مسودة!$C$228:$C$257)),ROW()-ROW(AG245)+1)),مسودة!AG230:'مسودة'!AG$257)),0))</f>
        <v>40</v>
      </c>
      <c r="AH245" s="32">
        <f t="array" ref="AH245">IF($C$243="","",IFERROR(MAX(IF((ROW(مسودة!$C$228:$C$257)=SMALL(IF((ROW(مسودة!$C$228:$C$257)*(مسودة!$C$228:$C$257=$C$243)),ROW(مسودة!$C$228:$C$257)),ROW()-ROW(AH245)+1)),مسودة!AH230:'مسودة'!AH$257)),0))</f>
        <v>16</v>
      </c>
      <c r="AI245" s="32">
        <f t="array" ref="AI245">IF($C$243="","",IFERROR(MAX(IF((ROW(مسودة!$C$228:$C$257)=SMALL(IF((ROW(مسودة!$C$228:$C$257)*(مسودة!$C$228:$C$257=$C$243)),ROW(مسودة!$C$228:$C$257)),ROW()-ROW(AI245)+1)),مسودة!AI230:'مسودة'!AI$257)),0))</f>
        <v>12</v>
      </c>
      <c r="AJ245" s="32">
        <f t="array" ref="AJ245">IF($C$243="","",IFERROR(MAX(IF((ROW(مسودة!$C$228:$C$257)=SMALL(IF((ROW(مسودة!$C$228:$C$257)*(مسودة!$C$228:$C$257=$C$243)),ROW(مسودة!$C$228:$C$257)),ROW()-ROW(AJ245)+1)),مسودة!AJ230:'مسودة'!AJ$257)),0))</f>
        <v>0</v>
      </c>
      <c r="AK245" s="32">
        <f t="array" ref="AK245">IF($C$243="","",IFERROR(MAX(IF((ROW(مسودة!$C$228:$C$257)=SMALL(IF((ROW(مسودة!$C$228:$C$257)*(مسودة!$C$228:$C$257=$C$243)),ROW(مسودة!$C$228:$C$257)),ROW()-ROW(AK245)+1)),مسودة!AK230:'مسودة'!AK$257)),0))</f>
        <v>9</v>
      </c>
      <c r="AL245" s="32">
        <f t="array" ref="AL245">IF($C$243="","",IFERROR(MAX(IF((ROW(مسودة!$C$228:$C$257)=SMALL(IF((ROW(مسودة!$C$228:$C$257)*(مسودة!$C$228:$C$257=$C$243)),ROW(مسودة!$C$228:$C$257)),ROW()-ROW(AL245)+1)),مسودة!AL230:'مسودة'!AL$257)),0))</f>
        <v>13</v>
      </c>
      <c r="AM245" s="32">
        <f t="array" ref="AM245">IF($C$243="","",IFERROR(MAX(IF((ROW(مسودة!$C$228:$C$257)=SMALL(IF((ROW(مسودة!$C$228:$C$257)*(مسودة!$C$228:$C$257=$C$243)),ROW(مسودة!$C$228:$C$257)),ROW()-ROW(AM245)+1)),مسودة!AM230:'مسودة'!AM$257)),0))</f>
        <v>22</v>
      </c>
      <c r="AN245" s="32">
        <f t="array" ref="AN245">IF($C$243="","",IFERROR(MAX(IF((ROW(مسودة!$C$228:$C$257)=SMALL(IF((ROW(مسودة!$C$228:$C$257)*(مسودة!$C$228:$C$257=$C$243)),ROW(مسودة!$C$228:$C$257)),ROW()-ROW(AN245)+1)),مسودة!AN230:AN$257)),0))</f>
        <v>0</v>
      </c>
      <c r="AO245" s="32">
        <f t="array" ref="AO245">IF($C$243="","",IFERROR(MAX(IF((ROW(مسودة!$C$228:$C$257)=SMALL(IF((ROW(مسودة!$C$228:$C$257)*(مسودة!$C$228:$C$257=$C$243)),ROW(مسودة!$C$228:$C$257)),ROW()-ROW(AO245)+1)),مسودة!AO230:AO$257)),0))</f>
        <v>0</v>
      </c>
      <c r="AP245" s="32" t="str">
        <f>IF(AO245&lt;50,"   ",IF(AO245&lt;65,"مقبول",IF(AO245&lt;75,"جيد",IF(AO245&lt;85,"جيدجداً",IF(AO245&lt;=100,"ممتاز","")))))</f>
        <v xml:space="preserve">   </v>
      </c>
      <c r="AQ245" s="41"/>
      <c r="AR245" s="41"/>
      <c r="AS245" s="41"/>
      <c r="AT245" s="41"/>
      <c r="AU245" s="97"/>
    </row>
    <row r="246" spans="2:47" ht="28.5" customHeight="1" thickBot="1">
      <c r="B246" s="40">
        <f t="shared" ref="B246" si="34">B243+1</f>
        <v>55</v>
      </c>
      <c r="C246" s="90">
        <f t="array" ref="C246">IF(ISERROR(INDEX(مسودة!$C$228:$AV$257,SMALL(IF((مسودة!$AU$228:$AU$257="راسب"),ROW(مسودة!$C$228:$AV$257)-MIN(ROW(مسودة!$C$228:$AV$257))+1,""),ROW(A5)),COLUMN(A5))),"",INDEX(مسودة!$C$228:$AV$257,SMALL(IF((مسودة!$AU$228:$AU$257="راسب"),ROW(مسودة!$C$228:$AV$257)-MIN(ROW(مسودة!$C$228:$AV$257))+1,""),ROW(A5)),COLUMN(A5)))</f>
        <v>666</v>
      </c>
      <c r="D246" s="87" t="str">
        <f>IF(C246&lt;&gt;"",VLOOKUP(C246,مسودة!$C$228:$D$257,2,0),"")</f>
        <v xml:space="preserve">خالد عزيز </v>
      </c>
      <c r="E246" s="87">
        <f>IF(C246&lt;&gt;"",VLOOKUP(C246,مسودة!$C$228:$E$257,3,0),"")</f>
        <v>268</v>
      </c>
      <c r="F246" s="11" t="s">
        <v>30</v>
      </c>
      <c r="G246" s="32">
        <f t="array" ref="G246">IF($C$246="","",IFERROR(MAX(IF((ROW(مسودة!$C$228:$C$257)=SMALL(IF((ROW(مسودة!$C$228:$C$257)*(مسودة!$C$228:$C$257=$C$246)),ROW(مسودة!$C$228:$C$257)),ROW()-ROW(G246)+1)),مسودة!G228:'مسودة'!G$257)),0))</f>
        <v>17</v>
      </c>
      <c r="H246" s="32">
        <f t="array" ref="H246">IF($C$246="","",IFERROR(MAX(IF((ROW(مسودة!$C$228:$C$257)=SMALL(IF((ROW(مسودة!$C$228:$C$257)*(مسودة!$C$228:$C$257=$C$246)),ROW(مسودة!$C$228:$C$257)),ROW()-ROW(H246)+1)),مسودة!H228:'مسودة'!H$257)),0))</f>
        <v>33</v>
      </c>
      <c r="I246" s="32">
        <f t="array" ref="I246">IF($C$246="","",IFERROR(MAX(IF((ROW(مسودة!$C$228:$C$257)=SMALL(IF((ROW(مسودة!$C$228:$C$257)*(مسودة!$C$228:$C$257=$C$246)),ROW(مسودة!$C$228:$C$257)),ROW()-ROW(I246)+1)),مسودة!I228:'مسودة'!I$257)),0))</f>
        <v>50</v>
      </c>
      <c r="J246" s="32">
        <f t="array" ref="J246">IF($C$246="","",IFERROR(MAX(IF((ROW(مسودة!$C$228:$C$257)=SMALL(IF((ROW(مسودة!$C$228:$C$257)*(مسودة!$C$228:$C$257=$C$246)),ROW(مسودة!$C$228:$C$257)),ROW()-ROW(J246)+1)),مسودة!J228:'مسودة'!J$257)),0))</f>
        <v>26</v>
      </c>
      <c r="K246" s="32">
        <f t="array" ref="K246">IF($C$246="","",IFERROR(MAX(IF((ROW(مسودة!$C$228:$C$257)=SMALL(IF((ROW(مسودة!$C$228:$C$257)*(مسودة!$C$228:$C$257=$C$246)),ROW(مسودة!$C$228:$C$257)),ROW()-ROW(K246)+1)),مسودة!K228:'مسودة'!K$257)),0))</f>
        <v>26</v>
      </c>
      <c r="L246" s="32">
        <f t="array" ref="L246">IF($C$246="","",IFERROR(MAX(IF((ROW(مسودة!$C$228:$C$257)=SMALL(IF((ROW(مسودة!$C$228:$C$257)*(مسودة!$C$228:$C$257=$C$246)),ROW(مسودة!$C$228:$C$257)),ROW()-ROW(L246)+1)),مسودة!L228:'مسودة'!L$257)),0))</f>
        <v>52</v>
      </c>
      <c r="M246" s="32">
        <f t="array" ref="M246">IF($C$246="","",IFERROR(MAX(IF((ROW(مسودة!$C$228:$C$257)=SMALL(IF((ROW(مسودة!$C$228:$C$257)*(مسودة!$C$228:$C$257=$C$246)),ROW(مسودة!$C$228:$C$257)),ROW()-ROW(M246)+1)),مسودة!M228:'مسودة'!M$257)),0))</f>
        <v>12</v>
      </c>
      <c r="N246" s="32">
        <f t="array" ref="N246">IF($C$246="","",IFERROR(MAX(IF((ROW(مسودة!$C$228:$C$257)=SMALL(IF((ROW(مسودة!$C$228:$C$257)*(مسودة!$C$228:$C$257=$C$246)),ROW(مسودة!$C$228:$C$257)),ROW()-ROW(N246)+1)),مسودة!N228:'مسودة'!N$257)),0))</f>
        <v>15</v>
      </c>
      <c r="O246" s="32">
        <f t="array" ref="O246">IF($C$246="","",IFERROR(MAX(IF((ROW(مسودة!$C$228:$C$257)=SMALL(IF((ROW(مسودة!$C$228:$C$257)*(مسودة!$C$228:$C$257=$C$246)),ROW(مسودة!$C$228:$C$257)),ROW()-ROW(O246)+1)),مسودة!O228:'مسودة'!O$257)),0))</f>
        <v>27</v>
      </c>
      <c r="P246" s="32">
        <f t="array" ref="P246">IF($C$246="","",IFERROR(MAX(IF((ROW(مسودة!$C$228:$C$257)=SMALL(IF((ROW(مسودة!$C$228:$C$257)*(مسودة!$C$228:$C$257=$C$246)),ROW(مسودة!$C$228:$C$257)),ROW()-ROW(P246)+1)),مسودة!P228:'مسودة'!P$257)),0))</f>
        <v>18</v>
      </c>
      <c r="Q246" s="32">
        <f t="array" ref="Q246">IF($C$246="","",IFERROR(MAX(IF((ROW(مسودة!$C$228:$C$257)=SMALL(IF((ROW(مسودة!$C$228:$C$257)*(مسودة!$C$228:$C$257=$C$246)),ROW(مسودة!$C$228:$C$257)),ROW()-ROW(Q246)+1)),مسودة!Q228:'مسودة'!Q$257)),0))</f>
        <v>15</v>
      </c>
      <c r="R246" s="32">
        <f t="array" ref="R246">IF($C$246="","",IFERROR(MAX(IF((ROW(مسودة!$C$228:$C$257)=SMALL(IF((ROW(مسودة!$C$228:$C$257)*(مسودة!$C$228:$C$257=$C$246)),ROW(مسودة!$C$228:$C$257)),ROW()-ROW(R246)+1)),مسودة!R228:'مسودة'!R$257)),0))</f>
        <v>33</v>
      </c>
      <c r="S246" s="32">
        <f t="array" ref="S246">IF($C$246="","",IFERROR(MAX(IF((ROW(مسودة!$C$228:$C$257)=SMALL(IF((ROW(مسودة!$C$228:$C$257)*(مسودة!$C$228:$C$257=$C$246)),ROW(مسودة!$C$228:$C$257)),ROW()-ROW(S246)+1)),مسودة!S228:'مسودة'!S$257)),0))</f>
        <v>11</v>
      </c>
      <c r="T246" s="32">
        <f t="array" ref="T246">IF($C$246="","",IFERROR(MAX(IF((ROW(مسودة!$C$228:$C$257)=SMALL(IF((ROW(مسودة!$C$228:$C$257)*(مسودة!$C$228:$C$257=$C$246)),ROW(مسودة!$C$228:$C$257)),ROW()-ROW(T246)+1)),مسودة!T228:'مسودة'!T$257)),0))</f>
        <v>11</v>
      </c>
      <c r="U246" s="32">
        <f t="array" ref="U246">IF($C$246="","",IFERROR(MAX(IF((ROW(مسودة!$C$228:$C$257)=SMALL(IF((ROW(مسودة!$C$228:$C$257)*(مسودة!$C$228:$C$257=$C$246)),ROW(مسودة!$C$228:$C$257)),ROW()-ROW(U246)+1)),مسودة!U228:'مسودة'!U$257)),0))</f>
        <v>22</v>
      </c>
      <c r="V246" s="32">
        <f t="array" ref="V246">IF($C$246="","",IFERROR(MAX(IF((ROW(مسودة!$C$228:$C$257)=SMALL(IF((ROW(مسودة!$C$228:$C$257)*(مسودة!$C$228:$C$257=$C$246)),ROW(مسودة!$C$228:$C$257)),ROW()-ROW(V246)+1)),مسودة!V228:'مسودة'!V$257)),0))</f>
        <v>17</v>
      </c>
      <c r="W246" s="32">
        <f t="array" ref="W246">IF($C$246="","",IFERROR(MAX(IF((ROW(مسودة!$C$228:$C$257)=SMALL(IF((ROW(مسودة!$C$228:$C$257)*(مسودة!$C$228:$C$257=$C$246)),ROW(مسودة!$C$228:$C$257)),ROW()-ROW(W246)+1)),مسودة!W228:'مسودة'!W$257)),0))</f>
        <v>18</v>
      </c>
      <c r="X246" s="32">
        <f t="array" ref="X246">IF($C$246="","",IFERROR(MAX(IF((ROW(مسودة!$C$228:$C$257)=SMALL(IF((ROW(مسودة!$C$228:$C$257)*(مسودة!$C$228:$C$257=$C$246)),ROW(مسودة!$C$228:$C$257)),ROW()-ROW(X246)+1)),مسودة!X228:'مسودة'!X$257)),0))</f>
        <v>35</v>
      </c>
      <c r="Y246" s="32">
        <f t="array" ref="Y246">IF($C$246="","",IFERROR(MAX(IF((ROW(مسودة!$C$228:$C$257)=SMALL(IF((ROW(مسودة!$C$228:$C$257)*(مسودة!$C$228:$C$257=$C$246)),ROW(مسودة!$C$228:$C$257)),ROW()-ROW(Y246)+1)),مسودة!Y228:'مسودة'!Y$257)),0))</f>
        <v>6</v>
      </c>
      <c r="Z246" s="32">
        <f t="array" ref="Z246">IF($C$246="","",IFERROR(MAX(IF((ROW(مسودة!$C$228:$C$257)=SMALL(IF((ROW(مسودة!$C$228:$C$257)*(مسودة!$C$228:$C$257=$C$246)),ROW(مسودة!$C$228:$C$257)),ROW()-ROW(Z246)+1)),مسودة!Z228:'مسودة'!Z$257)),0))</f>
        <v>15</v>
      </c>
      <c r="AA246" s="32">
        <f t="array" ref="AA246">IF($C$246="","",IFERROR(MAX(IF((ROW(مسودة!$C$228:$C$257)=SMALL(IF((ROW(مسودة!$C$228:$C$257)*(مسودة!$C$228:$C$257=$C$246)),ROW(مسودة!$C$228:$C$257)),ROW()-ROW(AA246)+1)),مسودة!AA228:'مسودة'!AA$257)),0))</f>
        <v>21</v>
      </c>
      <c r="AB246" s="32">
        <f t="array" ref="AB246">IF($C$246="","",IFERROR(MAX(IF((ROW(مسودة!$C$228:$C$257)=SMALL(IF((ROW(مسودة!$C$228:$C$257)*(مسودة!$C$228:$C$257=$C$246)),ROW(مسودة!$C$228:$C$257)),ROW()-ROW(AB246)+1)),مسودة!AB228:'مسودة'!AB$257)),0))</f>
        <v>11</v>
      </c>
      <c r="AC246" s="32">
        <f t="array" ref="AC246">IF($C$246="","",IFERROR(MAX(IF((ROW(مسودة!$C$228:$C$257)=SMALL(IF((ROW(مسودة!$C$228:$C$257)*(مسودة!$C$228:$C$257=$C$246)),ROW(مسودة!$C$228:$C$257)),ROW()-ROW(AC246)+1)),مسودة!AC228:'مسودة'!AC$257)),0))</f>
        <v>16</v>
      </c>
      <c r="AD246" s="32">
        <f t="array" ref="AD246">IF($C$246="","",IFERROR(MAX(IF((ROW(مسودة!$C$228:$C$257)=SMALL(IF((ROW(مسودة!$C$228:$C$257)*(مسودة!$C$228:$C$257=$C$246)),ROW(مسودة!$C$228:$C$257)),ROW()-ROW(AD246)+1)),مسودة!AD228:'مسودة'!AD$257)),0))</f>
        <v>27</v>
      </c>
      <c r="AE246" s="32">
        <f t="array" ref="AE246">IF($C$246="","",IFERROR(MAX(IF((ROW(مسودة!$C$228:$C$257)=SMALL(IF((ROW(مسودة!$C$228:$C$257)*(مسودة!$C$228:$C$257=$C$246)),ROW(مسودة!$C$228:$C$257)),ROW()-ROW(AE246)+1)),مسودة!AE228:'مسودة'!AE$257)),0))</f>
        <v>7</v>
      </c>
      <c r="AF246" s="32">
        <f t="array" ref="AF246">IF($C$246="","",IFERROR(MAX(IF((ROW(مسودة!$C$228:$C$257)=SMALL(IF((ROW(مسودة!$C$228:$C$257)*(مسودة!$C$228:$C$257=$C$246)),ROW(مسودة!$C$228:$C$257)),ROW()-ROW(AF246)+1)),مسودة!AF228:'مسودة'!AF$257)),0))</f>
        <v>6</v>
      </c>
      <c r="AG246" s="32">
        <f t="array" ref="AG246">IF($C$246="","",IFERROR(MAX(IF((ROW(مسودة!$C$228:$C$257)=SMALL(IF((ROW(مسودة!$C$228:$C$257)*(مسودة!$C$228:$C$257=$C$246)),ROW(مسودة!$C$228:$C$257)),ROW()-ROW(AG246)+1)),مسودة!AG228:'مسودة'!AG$257)),0))</f>
        <v>13</v>
      </c>
      <c r="AH246" s="32">
        <f t="array" ref="AH246">IF($C$246="","",IFERROR(MAX(IF((ROW(مسودة!$C$228:$C$257)=SMALL(IF((ROW(مسودة!$C$228:$C$257)*(مسودة!$C$228:$C$257=$C$246)),ROW(مسودة!$C$228:$C$257)),ROW()-ROW(AH246)+1)),مسودة!AH228:'مسودة'!AH$257)),0))</f>
        <v>8</v>
      </c>
      <c r="AI246" s="32">
        <f t="array" ref="AI246">IF($C$246="","",IFERROR(MAX(IF((ROW(مسودة!$C$228:$C$257)=SMALL(IF((ROW(مسودة!$C$228:$C$257)*(مسودة!$C$228:$C$257=$C$246)),ROW(مسودة!$C$228:$C$257)),ROW()-ROW(AI246)+1)),مسودة!AI228:'مسودة'!AI$257)),0))</f>
        <v>9</v>
      </c>
      <c r="AJ246" s="32">
        <f t="array" ref="AJ246">IF($C$246="","",IFERROR(MAX(IF((ROW(مسودة!$C$228:$C$257)=SMALL(IF((ROW(مسودة!$C$228:$C$257)*(مسودة!$C$228:$C$257=$C$246)),ROW(مسودة!$C$228:$C$257)),ROW()-ROW(AJ246)+1)),مسودة!AJ228:'مسودة'!AJ$257)),0))</f>
        <v>17</v>
      </c>
      <c r="AK246" s="32">
        <f t="array" ref="AK246">IF($C$246="","",IFERROR(MAX(IF((ROW(مسودة!$C$228:$C$257)=SMALL(IF((ROW(مسودة!$C$228:$C$257)*(مسودة!$C$228:$C$257=$C$246)),ROW(مسودة!$C$228:$C$257)),ROW()-ROW(AK246)+1)),مسودة!AK228:'مسودة'!AK$257)),0))</f>
        <v>6</v>
      </c>
      <c r="AL246" s="32">
        <f t="array" ref="AL246">IF($C$246="","",IFERROR(MAX(IF((ROW(مسودة!$C$228:$C$257)=SMALL(IF((ROW(مسودة!$C$228:$C$257)*(مسودة!$C$228:$C$257=$C$246)),ROW(مسودة!$C$228:$C$257)),ROW()-ROW(AL246)+1)),مسودة!AL228:'مسودة'!AL$257)),0))</f>
        <v>7</v>
      </c>
      <c r="AM246" s="32">
        <f t="array" ref="AM246">IF($C$246="","",IFERROR(MAX(IF((ROW(مسودة!$C$228:$C$257)=SMALL(IF((ROW(مسودة!$C$228:$C$257)*(مسودة!$C$228:$C$257=$C$246)),ROW(مسودة!$C$228:$C$257)),ROW()-ROW(AM246)+1)),مسودة!AM228:'مسودة'!AM$257)),0))</f>
        <v>13</v>
      </c>
      <c r="AN246" s="46"/>
      <c r="AO246" s="46"/>
      <c r="AP246" s="47"/>
      <c r="AQ246" s="41"/>
      <c r="AR246" s="41"/>
      <c r="AS246" s="41"/>
      <c r="AT246" s="41"/>
      <c r="AU246" s="95" t="str">
        <f>IFERROR(LOOKUP(2,1/((مسودة!$C$228:$C$257=C246)*(مسودة!$F$228:$F$257=F246)),مسودة!$AV$228:$AV$257),"")</f>
        <v>له دور ثانٍ في : إنجليزي، رياضيات،كيمياء،</v>
      </c>
    </row>
    <row r="247" spans="2:47" ht="28.5" customHeight="1" thickBot="1">
      <c r="B247" s="40"/>
      <c r="C247" s="91"/>
      <c r="D247" s="43"/>
      <c r="E247" s="43"/>
      <c r="F247" s="11" t="s">
        <v>31</v>
      </c>
      <c r="G247" s="32">
        <f t="array" ref="G247">IF($C$246="","",IFERROR(MAX(IF((ROW(مسودة!$C$228:$C$257)=SMALL(IF((ROW(مسودة!$C$228:$C$257)*(مسودة!$C$228:$C$257=$C$246)),ROW(مسودة!$C$228:$C$257)),ROW()-ROW(G247)+1)),مسودة!G229:'مسودة'!G$257)),0))</f>
        <v>18</v>
      </c>
      <c r="H247" s="32">
        <f t="array" ref="H247">IF($C$246="","",IFERROR(MAX(IF((ROW(مسودة!$C$228:$C$257)=SMALL(IF((ROW(مسودة!$C$228:$C$257)*(مسودة!$C$228:$C$257=$C$246)),ROW(مسودة!$C$228:$C$257)),ROW()-ROW(H247)+1)),مسودة!H229:'مسودة'!H$257)),0))</f>
        <v>38</v>
      </c>
      <c r="I247" s="32">
        <f t="array" ref="I247">IF($C$246="","",IFERROR(MAX(IF((ROW(مسودة!$C$228:$C$257)=SMALL(IF((ROW(مسودة!$C$228:$C$257)*(مسودة!$C$228:$C$257=$C$246)),ROW(مسودة!$C$228:$C$257)),ROW()-ROW(I247)+1)),مسودة!I229:'مسودة'!I$257)),0))</f>
        <v>56</v>
      </c>
      <c r="J247" s="32">
        <f t="array" ref="J247">IF($C$246="","",IFERROR(MAX(IF((ROW(مسودة!$C$228:$C$257)=SMALL(IF((ROW(مسودة!$C$228:$C$257)*(مسودة!$C$228:$C$257=$C$246)),ROW(مسودة!$C$228:$C$257)),ROW()-ROW(J247)+1)),مسودة!J229:'مسودة'!J$257)),0))</f>
        <v>22</v>
      </c>
      <c r="K247" s="32">
        <f t="array" ref="K247">IF($C$246="","",IFERROR(MAX(IF((ROW(مسودة!$C$228:$C$257)=SMALL(IF((ROW(مسودة!$C$228:$C$257)*(مسودة!$C$228:$C$257=$C$246)),ROW(مسودة!$C$228:$C$257)),ROW()-ROW(K247)+1)),مسودة!K229:'مسودة'!K$257)),0))</f>
        <v>27</v>
      </c>
      <c r="L247" s="32">
        <f t="array" ref="L247">IF($C$246="","",IFERROR(MAX(IF((ROW(مسودة!$C$228:$C$257)=SMALL(IF((ROW(مسودة!$C$228:$C$257)*(مسودة!$C$228:$C$257=$C$246)),ROW(مسودة!$C$228:$C$257)),ROW()-ROW(L247)+1)),مسودة!L229:'مسودة'!L$257)),0))</f>
        <v>49</v>
      </c>
      <c r="M247" s="32">
        <f t="array" ref="M247">IF($C$246="","",IFERROR(MAX(IF((ROW(مسودة!$C$228:$C$257)=SMALL(IF((ROW(مسودة!$C$228:$C$257)*(مسودة!$C$228:$C$257=$C$246)),ROW(مسودة!$C$228:$C$257)),ROW()-ROW(M247)+1)),مسودة!M229:'مسودة'!M$257)),0))</f>
        <v>17</v>
      </c>
      <c r="N247" s="32">
        <f t="array" ref="N247">IF($C$246="","",IFERROR(MAX(IF((ROW(مسودة!$C$228:$C$257)=SMALL(IF((ROW(مسودة!$C$228:$C$257)*(مسودة!$C$228:$C$257=$C$246)),ROW(مسودة!$C$228:$C$257)),ROW()-ROW(N247)+1)),مسودة!N229:'مسودة'!N$257)),0))</f>
        <v>6</v>
      </c>
      <c r="O247" s="32">
        <f t="array" ref="O247">IF($C$246="","",IFERROR(MAX(IF((ROW(مسودة!$C$228:$C$257)=SMALL(IF((ROW(مسودة!$C$228:$C$257)*(مسودة!$C$228:$C$257=$C$246)),ROW(مسودة!$C$228:$C$257)),ROW()-ROW(O247)+1)),مسودة!O229:'مسودة'!O$257)),0))</f>
        <v>23</v>
      </c>
      <c r="P247" s="32">
        <f t="array" ref="P247">IF($C$246="","",IFERROR(MAX(IF((ROW(مسودة!$C$228:$C$257)=SMALL(IF((ROW(مسودة!$C$228:$C$257)*(مسودة!$C$228:$C$257=$C$246)),ROW(مسودة!$C$228:$C$257)),ROW()-ROW(P247)+1)),مسودة!P229:'مسودة'!P$257)),0))</f>
        <v>14</v>
      </c>
      <c r="Q247" s="32">
        <f t="array" ref="Q247">IF($C$246="","",IFERROR(MAX(IF((ROW(مسودة!$C$228:$C$257)=SMALL(IF((ROW(مسودة!$C$228:$C$257)*(مسودة!$C$228:$C$257=$C$246)),ROW(مسودة!$C$228:$C$257)),ROW()-ROW(Q247)+1)),مسودة!Q229:'مسودة'!Q$257)),0))</f>
        <v>16</v>
      </c>
      <c r="R247" s="32">
        <f t="array" ref="R247">IF($C$246="","",IFERROR(MAX(IF((ROW(مسودة!$C$228:$C$257)=SMALL(IF((ROW(مسودة!$C$228:$C$257)*(مسودة!$C$228:$C$257=$C$246)),ROW(مسودة!$C$228:$C$257)),ROW()-ROW(R247)+1)),مسودة!R229:'مسودة'!R$257)),0))</f>
        <v>30</v>
      </c>
      <c r="S247" s="32">
        <f t="array" ref="S247">IF($C$246="","",IFERROR(MAX(IF((ROW(مسودة!$C$228:$C$257)=SMALL(IF((ROW(مسودة!$C$228:$C$257)*(مسودة!$C$228:$C$257=$C$246)),ROW(مسودة!$C$228:$C$257)),ROW()-ROW(S247)+1)),مسودة!S229:'مسودة'!S$257)),0))</f>
        <v>9</v>
      </c>
      <c r="T247" s="32">
        <f t="array" ref="T247">IF($C$246="","",IFERROR(MAX(IF((ROW(مسودة!$C$228:$C$257)=SMALL(IF((ROW(مسودة!$C$228:$C$257)*(مسودة!$C$228:$C$257=$C$246)),ROW(مسودة!$C$228:$C$257)),ROW()-ROW(T247)+1)),مسودة!T229:'مسودة'!T$257)),0))</f>
        <v>16</v>
      </c>
      <c r="U247" s="32">
        <f t="array" ref="U247">IF($C$246="","",IFERROR(MAX(IF((ROW(مسودة!$C$228:$C$257)=SMALL(IF((ROW(مسودة!$C$228:$C$257)*(مسودة!$C$228:$C$257=$C$246)),ROW(مسودة!$C$228:$C$257)),ROW()-ROW(U247)+1)),مسودة!U229:'مسودة'!U$257)),0))</f>
        <v>25</v>
      </c>
      <c r="V247" s="32">
        <f t="array" ref="V247">IF($C$246="","",IFERROR(MAX(IF((ROW(مسودة!$C$228:$C$257)=SMALL(IF((ROW(مسودة!$C$228:$C$257)*(مسودة!$C$228:$C$257=$C$246)),ROW(مسودة!$C$228:$C$257)),ROW()-ROW(V247)+1)),مسودة!V229:'مسودة'!V$257)),0))</f>
        <v>13</v>
      </c>
      <c r="W247" s="32">
        <f t="array" ref="W247">IF($C$246="","",IFERROR(MAX(IF((ROW(مسودة!$C$228:$C$257)=SMALL(IF((ROW(مسودة!$C$228:$C$257)*(مسودة!$C$228:$C$257=$C$246)),ROW(مسودة!$C$228:$C$257)),ROW()-ROW(W247)+1)),مسودة!W229:'مسودة'!W$257)),0))</f>
        <v>19</v>
      </c>
      <c r="X247" s="32">
        <f t="array" ref="X247">IF($C$246="","",IFERROR(MAX(IF((ROW(مسودة!$C$228:$C$257)=SMALL(IF((ROW(مسودة!$C$228:$C$257)*(مسودة!$C$228:$C$257=$C$246)),ROW(مسودة!$C$228:$C$257)),ROW()-ROW(X247)+1)),مسودة!X229:'مسودة'!X$257)),0))</f>
        <v>32</v>
      </c>
      <c r="Y247" s="32">
        <f t="array" ref="Y247">IF($C$246="","",IFERROR(MAX(IF((ROW(مسودة!$C$228:$C$257)=SMALL(IF((ROW(مسودة!$C$228:$C$257)*(مسودة!$C$228:$C$257=$C$246)),ROW(مسودة!$C$228:$C$257)),ROW()-ROW(Y247)+1)),مسودة!Y229:'مسودة'!Y$257)),0))</f>
        <v>6</v>
      </c>
      <c r="Z247" s="32">
        <f t="array" ref="Z247">IF($C$246="","",IFERROR(MAX(IF((ROW(مسودة!$C$228:$C$257)=SMALL(IF((ROW(مسودة!$C$228:$C$257)*(مسودة!$C$228:$C$257=$C$246)),ROW(مسودة!$C$228:$C$257)),ROW()-ROW(Z247)+1)),مسودة!Z229:'مسودة'!Z$257)),0))</f>
        <v>19</v>
      </c>
      <c r="AA247" s="32">
        <f t="array" ref="AA247">IF($C$246="","",IFERROR(MAX(IF((ROW(مسودة!$C$228:$C$257)=SMALL(IF((ROW(مسودة!$C$228:$C$257)*(مسودة!$C$228:$C$257=$C$246)),ROW(مسودة!$C$228:$C$257)),ROW()-ROW(AA247)+1)),مسودة!AA229:'مسودة'!AA$257)),0))</f>
        <v>25</v>
      </c>
      <c r="AB247" s="32">
        <f t="array" ref="AB247">IF($C$246="","",IFERROR(MAX(IF((ROW(مسودة!$C$228:$C$257)=SMALL(IF((ROW(مسودة!$C$228:$C$257)*(مسودة!$C$228:$C$257=$C$246)),ROW(مسودة!$C$228:$C$257)),ROW()-ROW(AB247)+1)),مسودة!AB229:'مسودة'!AB$257)),0))</f>
        <v>12</v>
      </c>
      <c r="AC247" s="32">
        <f t="array" ref="AC247">IF($C$246="","",IFERROR(MAX(IF((ROW(مسودة!$C$228:$C$257)=SMALL(IF((ROW(مسودة!$C$228:$C$257)*(مسودة!$C$228:$C$257=$C$246)),ROW(مسودة!$C$228:$C$257)),ROW()-ROW(AC247)+1)),مسودة!AC229:'مسودة'!AC$257)),0))</f>
        <v>9</v>
      </c>
      <c r="AD247" s="32">
        <f t="array" ref="AD247">IF($C$246="","",IFERROR(MAX(IF((ROW(مسودة!$C$228:$C$257)=SMALL(IF((ROW(مسودة!$C$228:$C$257)*(مسودة!$C$228:$C$257=$C$246)),ROW(مسودة!$C$228:$C$257)),ROW()-ROW(AD247)+1)),مسودة!AD229:'مسودة'!AD$257)),0))</f>
        <v>21</v>
      </c>
      <c r="AE247" s="32">
        <f t="array" ref="AE247">IF($C$246="","",IFERROR(MAX(IF((ROW(مسودة!$C$228:$C$257)=SMALL(IF((ROW(مسودة!$C$228:$C$257)*(مسودة!$C$228:$C$257=$C$246)),ROW(مسودة!$C$228:$C$257)),ROW()-ROW(AE247)+1)),مسودة!AE229:'مسودة'!AE$257)),0))</f>
        <v>4</v>
      </c>
      <c r="AF247" s="32">
        <f t="array" ref="AF247">IF($C$246="","",IFERROR(MAX(IF((ROW(مسودة!$C$228:$C$257)=SMALL(IF((ROW(مسودة!$C$228:$C$257)*(مسودة!$C$228:$C$257=$C$246)),ROW(مسودة!$C$228:$C$257)),ROW()-ROW(AF247)+1)),مسودة!AF229:'مسودة'!AF$257)),0))</f>
        <v>23</v>
      </c>
      <c r="AG247" s="32">
        <f t="array" ref="AG247">IF($C$246="","",IFERROR(MAX(IF((ROW(مسودة!$C$228:$C$257)=SMALL(IF((ROW(مسودة!$C$228:$C$257)*(مسودة!$C$228:$C$257=$C$246)),ROW(مسودة!$C$228:$C$257)),ROW()-ROW(AG247)+1)),مسودة!AG229:'مسودة'!AG$257)),0))</f>
        <v>27</v>
      </c>
      <c r="AH247" s="32">
        <f t="array" ref="AH247">IF($C$246="","",IFERROR(MAX(IF((ROW(مسودة!$C$228:$C$257)=SMALL(IF((ROW(مسودة!$C$228:$C$257)*(مسودة!$C$228:$C$257=$C$246)),ROW(مسودة!$C$228:$C$257)),ROW()-ROW(AH247)+1)),مسودة!AH229:'مسودة'!AH$257)),0))</f>
        <v>8</v>
      </c>
      <c r="AI247" s="32">
        <f t="array" ref="AI247">IF($C$246="","",IFERROR(MAX(IF((ROW(مسودة!$C$228:$C$257)=SMALL(IF((ROW(مسودة!$C$228:$C$257)*(مسودة!$C$228:$C$257=$C$246)),ROW(مسودة!$C$228:$C$257)),ROW()-ROW(AI247)+1)),مسودة!AI229:'مسودة'!AI$257)),0))</f>
        <v>15</v>
      </c>
      <c r="AJ247" s="32">
        <f t="array" ref="AJ247">IF($C$246="","",IFERROR(MAX(IF((ROW(مسودة!$C$228:$C$257)=SMALL(IF((ROW(مسودة!$C$228:$C$257)*(مسودة!$C$228:$C$257=$C$246)),ROW(مسودة!$C$228:$C$257)),ROW()-ROW(AJ247)+1)),مسودة!AJ229:'مسودة'!AJ$257)),0))</f>
        <v>23</v>
      </c>
      <c r="AK247" s="32">
        <f t="array" ref="AK247">IF($C$246="","",IFERROR(MAX(IF((ROW(مسودة!$C$228:$C$257)=SMALL(IF((ROW(مسودة!$C$228:$C$257)*(مسودة!$C$228:$C$257=$C$246)),ROW(مسودة!$C$228:$C$257)),ROW()-ROW(AK247)+1)),مسودة!AK229:'مسودة'!AK$257)),0))</f>
        <v>3</v>
      </c>
      <c r="AL247" s="32">
        <f t="array" ref="AL247">IF($C$246="","",IFERROR(MAX(IF((ROW(مسودة!$C$228:$C$257)=SMALL(IF((ROW(مسودة!$C$228:$C$257)*(مسودة!$C$228:$C$257=$C$246)),ROW(مسودة!$C$228:$C$257)),ROW()-ROW(AL247)+1)),مسودة!AL229:'مسودة'!AL$257)),0))</f>
        <v>8</v>
      </c>
      <c r="AM247" s="32">
        <f t="array" ref="AM247">IF($C$246="","",IFERROR(MAX(IF((ROW(مسودة!$C$228:$C$257)=SMALL(IF((ROW(مسودة!$C$228:$C$257)*(مسودة!$C$228:$C$257=$C$246)),ROW(مسودة!$C$228:$C$257)),ROW()-ROW(AM247)+1)),مسودة!AM229:'مسودة'!AM$257)),0))</f>
        <v>11</v>
      </c>
      <c r="AN247" s="46"/>
      <c r="AO247" s="46"/>
      <c r="AP247" s="48"/>
      <c r="AQ247" s="41"/>
      <c r="AR247" s="41"/>
      <c r="AS247" s="41"/>
      <c r="AT247" s="41"/>
      <c r="AU247" s="96"/>
    </row>
    <row r="248" spans="2:47" ht="36" customHeight="1" thickBot="1">
      <c r="B248" s="40"/>
      <c r="C248" s="85"/>
      <c r="D248" s="43"/>
      <c r="E248" s="43"/>
      <c r="F248" s="14" t="s">
        <v>32</v>
      </c>
      <c r="G248" s="32">
        <f t="array" ref="G248">IF($C$246="","",IFERROR(MAX(IF((ROW(مسودة!$C$228:$C$257)=SMALL(IF((ROW(مسودة!$C$228:$C$257)*(مسودة!$C$228:$C$257=$C$246)),ROW(مسودة!$C$228:$C$257)),ROW()-ROW(G248)+1)),مسودة!G230:'مسودة'!G$257)),0))</f>
        <v>35</v>
      </c>
      <c r="H248" s="32">
        <f t="array" ref="H248">IF($C$246="","",IFERROR(MAX(IF((ROW(مسودة!$C$228:$C$257)=SMALL(IF((ROW(مسودة!$C$228:$C$257)*(مسودة!$C$228:$C$257=$C$246)),ROW(مسودة!$C$228:$C$257)),ROW()-ROW(H248)+1)),مسودة!H230:'مسودة'!H$257)),0))</f>
        <v>71</v>
      </c>
      <c r="I248" s="32">
        <f t="array" ref="I248">IF($C$246="","",IFERROR(MAX(IF((ROW(مسودة!$C$228:$C$257)=SMALL(IF((ROW(مسودة!$C$228:$C$257)*(مسودة!$C$228:$C$257=$C$246)),ROW(مسودة!$C$228:$C$257)),ROW()-ROW(I248)+1)),مسودة!I230:'مسودة'!I$257)),0))</f>
        <v>106</v>
      </c>
      <c r="J248" s="32">
        <f t="array" ref="J248">IF($C$246="","",IFERROR(MAX(IF((ROW(مسودة!$C$228:$C$257)=SMALL(IF((ROW(مسودة!$C$228:$C$257)*(مسودة!$C$228:$C$257=$C$246)),ROW(مسودة!$C$228:$C$257)),ROW()-ROW(J248)+1)),مسودة!J230:'مسودة'!J$257)),0))</f>
        <v>48</v>
      </c>
      <c r="K248" s="32">
        <f t="array" ref="K248">IF($C$246="","",IFERROR(MAX(IF((ROW(مسودة!$C$228:$C$257)=SMALL(IF((ROW(مسودة!$C$228:$C$257)*(مسودة!$C$228:$C$257=$C$246)),ROW(مسودة!$C$228:$C$257)),ROW()-ROW(K248)+1)),مسودة!K230:'مسودة'!K$257)),0))</f>
        <v>53</v>
      </c>
      <c r="L248" s="32">
        <f t="array" ref="L248">IF($C$246="","",IFERROR(MAX(IF((ROW(مسودة!$C$228:$C$257)=SMALL(IF((ROW(مسودة!$C$228:$C$257)*(مسودة!$C$228:$C$257=$C$246)),ROW(مسودة!$C$228:$C$257)),ROW()-ROW(L248)+1)),مسودة!L230:'مسودة'!L$257)),0))</f>
        <v>0</v>
      </c>
      <c r="M248" s="32">
        <f t="array" ref="M248">IF($C$246="","",IFERROR(MAX(IF((ROW(مسودة!$C$228:$C$257)=SMALL(IF((ROW(مسودة!$C$228:$C$257)*(مسودة!$C$228:$C$257=$C$246)),ROW(مسودة!$C$228:$C$257)),ROW()-ROW(M248)+1)),مسودة!M230:'مسودة'!M$257)),0))</f>
        <v>29</v>
      </c>
      <c r="N248" s="32">
        <f t="array" ref="N248">IF($C$246="","",IFERROR(MAX(IF((ROW(مسودة!$C$228:$C$257)=SMALL(IF((ROW(مسودة!$C$228:$C$257)*(مسودة!$C$228:$C$257=$C$246)),ROW(مسودة!$C$228:$C$257)),ROW()-ROW(N248)+1)),مسودة!N230:'مسودة'!N$257)),0))</f>
        <v>21</v>
      </c>
      <c r="O248" s="32">
        <f t="array" ref="O248">IF($C$246="","",IFERROR(MAX(IF((ROW(مسودة!$C$228:$C$257)=SMALL(IF((ROW(مسودة!$C$228:$C$257)*(مسودة!$C$228:$C$257=$C$246)),ROW(مسودة!$C$228:$C$257)),ROW()-ROW(O248)+1)),مسودة!O230:'مسودة'!O$257)),0))</f>
        <v>0</v>
      </c>
      <c r="P248" s="32">
        <f t="array" ref="P248">IF($C$246="","",IFERROR(MAX(IF((ROW(مسودة!$C$228:$C$257)=SMALL(IF((ROW(مسودة!$C$228:$C$257)*(مسودة!$C$228:$C$257=$C$246)),ROW(مسودة!$C$228:$C$257)),ROW()-ROW(P248)+1)),مسودة!P230:'مسودة'!P$257)),0))</f>
        <v>32</v>
      </c>
      <c r="Q248" s="32">
        <f t="array" ref="Q248">IF($C$246="","",IFERROR(MAX(IF((ROW(مسودة!$C$228:$C$257)=SMALL(IF((ROW(مسودة!$C$228:$C$257)*(مسودة!$C$228:$C$257=$C$246)),ROW(مسودة!$C$228:$C$257)),ROW()-ROW(Q248)+1)),مسودة!Q230:'مسودة'!Q$257)),0))</f>
        <v>31</v>
      </c>
      <c r="R248" s="32">
        <f t="array" ref="R248">IF($C$246="","",IFERROR(MAX(IF((ROW(مسودة!$C$228:$C$257)=SMALL(IF((ROW(مسودة!$C$228:$C$257)*(مسودة!$C$228:$C$257=$C$246)),ROW(مسودة!$C$228:$C$257)),ROW()-ROW(R248)+1)),مسودة!R230:'مسودة'!R$257)),0))</f>
        <v>63</v>
      </c>
      <c r="S248" s="32">
        <f t="array" ref="S248">IF($C$246="","",IFERROR(MAX(IF((ROW(مسودة!$C$228:$C$257)=SMALL(IF((ROW(مسودة!$C$228:$C$257)*(مسودة!$C$228:$C$257=$C$246)),ROW(مسودة!$C$228:$C$257)),ROW()-ROW(S248)+1)),مسودة!S230:'مسودة'!S$257)),0))</f>
        <v>20</v>
      </c>
      <c r="T248" s="32">
        <f t="array" ref="T248">IF($C$246="","",IFERROR(MAX(IF((ROW(مسودة!$C$228:$C$257)=SMALL(IF((ROW(مسودة!$C$228:$C$257)*(مسودة!$C$228:$C$257=$C$246)),ROW(مسودة!$C$228:$C$257)),ROW()-ROW(T248)+1)),مسودة!T230:'مسودة'!T$257)),0))</f>
        <v>27</v>
      </c>
      <c r="U248" s="32">
        <f t="array" ref="U248">IF($C$246="","",IFERROR(MAX(IF((ROW(مسودة!$C$228:$C$257)=SMALL(IF((ROW(مسودة!$C$228:$C$257)*(مسودة!$C$228:$C$257=$C$246)),ROW(مسودة!$C$228:$C$257)),ROW()-ROW(U248)+1)),مسودة!U230:'مسودة'!U$257)),0))</f>
        <v>0</v>
      </c>
      <c r="V248" s="32">
        <f t="array" ref="V248">IF($C$246="","",IFERROR(MAX(IF((ROW(مسودة!$C$228:$C$257)=SMALL(IF((ROW(مسودة!$C$228:$C$257)*(مسودة!$C$228:$C$257=$C$246)),ROW(مسودة!$C$228:$C$257)),ROW()-ROW(V248)+1)),مسودة!V230:'مسودة'!V$257)),0))</f>
        <v>30</v>
      </c>
      <c r="W248" s="32">
        <f t="array" ref="W248">IF($C$246="","",IFERROR(MAX(IF((ROW(مسودة!$C$228:$C$257)=SMALL(IF((ROW(مسودة!$C$228:$C$257)*(مسودة!$C$228:$C$257=$C$246)),ROW(مسودة!$C$228:$C$257)),ROW()-ROW(W248)+1)),مسودة!W230:'مسودة'!W$257)),0))</f>
        <v>37</v>
      </c>
      <c r="X248" s="32">
        <f t="array" ref="X248">IF($C$246="","",IFERROR(MAX(IF((ROW(مسودة!$C$228:$C$257)=SMALL(IF((ROW(مسودة!$C$228:$C$257)*(مسودة!$C$228:$C$257=$C$246)),ROW(مسودة!$C$228:$C$257)),ROW()-ROW(X248)+1)),مسودة!X230:'مسودة'!X$257)),0))</f>
        <v>67</v>
      </c>
      <c r="Y248" s="32">
        <f t="array" ref="Y248">IF($C$246="","",IFERROR(MAX(IF((ROW(مسودة!$C$228:$C$257)=SMALL(IF((ROW(مسودة!$C$228:$C$257)*(مسودة!$C$228:$C$257=$C$246)),ROW(مسودة!$C$228:$C$257)),ROW()-ROW(Y248)+1)),مسودة!Y230:'مسودة'!Y$257)),0))</f>
        <v>12</v>
      </c>
      <c r="Z248" s="32">
        <f t="array" ref="Z248">IF($C$246="","",IFERROR(MAX(IF((ROW(مسودة!$C$228:$C$257)=SMALL(IF((ROW(مسودة!$C$228:$C$257)*(مسودة!$C$228:$C$257=$C$246)),ROW(مسودة!$C$228:$C$257)),ROW()-ROW(Z248)+1)),مسودة!Z230:'مسودة'!Z$257)),0))</f>
        <v>34</v>
      </c>
      <c r="AA248" s="32">
        <f t="array" ref="AA248">IF($C$246="","",IFERROR(MAX(IF((ROW(مسودة!$C$228:$C$257)=SMALL(IF((ROW(مسودة!$C$228:$C$257)*(مسودة!$C$228:$C$257=$C$246)),ROW(مسودة!$C$228:$C$257)),ROW()-ROW(AA248)+1)),مسودة!AA230:'مسودة'!AA$257)),0))</f>
        <v>46</v>
      </c>
      <c r="AB248" s="32">
        <f t="array" ref="AB248">IF($C$246="","",IFERROR(MAX(IF((ROW(مسودة!$C$228:$C$257)=SMALL(IF((ROW(مسودة!$C$228:$C$257)*(مسودة!$C$228:$C$257=$C$246)),ROW(مسودة!$C$228:$C$257)),ROW()-ROW(AB248)+1)),مسودة!AB230:'مسودة'!AB$257)),0))</f>
        <v>23</v>
      </c>
      <c r="AC248" s="32">
        <f t="array" ref="AC248">IF($C$246="","",IFERROR(MAX(IF((ROW(مسودة!$C$228:$C$257)=SMALL(IF((ROW(مسودة!$C$228:$C$257)*(مسودة!$C$228:$C$257=$C$246)),ROW(مسودة!$C$228:$C$257)),ROW()-ROW(AC248)+1)),مسودة!AC230:'مسودة'!AC$257)),0))</f>
        <v>25</v>
      </c>
      <c r="AD248" s="32">
        <f t="array" ref="AD248">IF($C$246="","",IFERROR(MAX(IF((ROW(مسودة!$C$228:$C$257)=SMALL(IF((ROW(مسودة!$C$228:$C$257)*(مسودة!$C$228:$C$257=$C$246)),ROW(مسودة!$C$228:$C$257)),ROW()-ROW(AD248)+1)),مسودة!AD230:'مسودة'!AD$257)),0))</f>
        <v>48</v>
      </c>
      <c r="AE248" s="32">
        <f t="array" ref="AE248">IF($C$246="","",IFERROR(MAX(IF((ROW(مسودة!$C$228:$C$257)=SMALL(IF((ROW(مسودة!$C$228:$C$257)*(مسودة!$C$228:$C$257=$C$246)),ROW(مسودة!$C$228:$C$257)),ROW()-ROW(AE248)+1)),مسودة!AE230:'مسودة'!AE$257)),0))</f>
        <v>11</v>
      </c>
      <c r="AF248" s="32">
        <f t="array" ref="AF248">IF($C$246="","",IFERROR(MAX(IF((ROW(مسودة!$C$228:$C$257)=SMALL(IF((ROW(مسودة!$C$228:$C$257)*(مسودة!$C$228:$C$257=$C$246)),ROW(مسودة!$C$228:$C$257)),ROW()-ROW(AF248)+1)),مسودة!AF230:'مسودة'!AF$257)),0))</f>
        <v>29</v>
      </c>
      <c r="AG248" s="32">
        <f t="array" ref="AG248">IF($C$246="","",IFERROR(MAX(IF((ROW(مسودة!$C$228:$C$257)=SMALL(IF((ROW(مسودة!$C$228:$C$257)*(مسودة!$C$228:$C$257=$C$246)),ROW(مسودة!$C$228:$C$257)),ROW()-ROW(AG248)+1)),مسودة!AG230:'مسودة'!AG$257)),0))</f>
        <v>40</v>
      </c>
      <c r="AH248" s="32">
        <f t="array" ref="AH248">IF($C$246="","",IFERROR(MAX(IF((ROW(مسودة!$C$228:$C$257)=SMALL(IF((ROW(مسودة!$C$228:$C$257)*(مسودة!$C$228:$C$257=$C$246)),ROW(مسودة!$C$228:$C$257)),ROW()-ROW(AH248)+1)),مسودة!AH230:'مسودة'!AH$257)),0))</f>
        <v>16</v>
      </c>
      <c r="AI248" s="32">
        <f t="array" ref="AI248">IF($C$246="","",IFERROR(MAX(IF((ROW(مسودة!$C$228:$C$257)=SMALL(IF((ROW(مسودة!$C$228:$C$257)*(مسودة!$C$228:$C$257=$C$246)),ROW(مسودة!$C$228:$C$257)),ROW()-ROW(AI248)+1)),مسودة!AI230:'مسودة'!AI$257)),0))</f>
        <v>24</v>
      </c>
      <c r="AJ248" s="32">
        <f t="array" ref="AJ248">IF($C$246="","",IFERROR(MAX(IF((ROW(مسودة!$C$228:$C$257)=SMALL(IF((ROW(مسودة!$C$228:$C$257)*(مسودة!$C$228:$C$257=$C$246)),ROW(مسودة!$C$228:$C$257)),ROW()-ROW(AJ248)+1)),مسودة!AJ230:'مسودة'!AJ$257)),0))</f>
        <v>40</v>
      </c>
      <c r="AK248" s="32">
        <f t="array" ref="AK248">IF($C$246="","",IFERROR(MAX(IF((ROW(مسودة!$C$228:$C$257)=SMALL(IF((ROW(مسودة!$C$228:$C$257)*(مسودة!$C$228:$C$257=$C$246)),ROW(مسودة!$C$228:$C$257)),ROW()-ROW(AK248)+1)),مسودة!AK230:'مسودة'!AK$257)),0))</f>
        <v>9</v>
      </c>
      <c r="AL248" s="32">
        <f t="array" ref="AL248">IF($C$246="","",IFERROR(MAX(IF((ROW(مسودة!$C$228:$C$257)=SMALL(IF((ROW(مسودة!$C$228:$C$257)*(مسودة!$C$228:$C$257=$C$246)),ROW(مسودة!$C$228:$C$257)),ROW()-ROW(AL248)+1)),مسودة!AL230:'مسودة'!AL$257)),0))</f>
        <v>15</v>
      </c>
      <c r="AM248" s="32">
        <f t="array" ref="AM248">IF($C$246="","",IFERROR(MAX(IF((ROW(مسودة!$C$228:$C$257)=SMALL(IF((ROW(مسودة!$C$228:$C$257)*(مسودة!$C$228:$C$257=$C$246)),ROW(مسودة!$C$228:$C$257)),ROW()-ROW(AM248)+1)),مسودة!AM230:'مسودة'!AM$257)),0))</f>
        <v>24</v>
      </c>
      <c r="AN248" s="32">
        <f t="array" ref="AN248">IF($C$246="","",IFERROR(MAX(IF((ROW(مسودة!$C$228:$C$257)=SMALL(IF((ROW(مسودة!$C$228:$C$257)*(مسودة!$C$228:$C$257=$C$246)),ROW(مسودة!$C$228:$C$257)),ROW()-ROW(AN248)+1)),مسودة!AN230:AN$257)),0))</f>
        <v>0</v>
      </c>
      <c r="AO248" s="32">
        <f t="array" ref="AO248">IF($C$246="","",IFERROR(MAX(IF((ROW(مسودة!$C$228:$C$257)=SMALL(IF((ROW(مسودة!$C$228:$C$257)*(مسودة!$C$228:$C$257=$C$246)),ROW(مسودة!$C$228:$C$257)),ROW()-ROW(AO248)+1)),مسودة!AO230:AO$257)),0))</f>
        <v>0</v>
      </c>
      <c r="AP248" s="32" t="str">
        <f>IF(AO248&lt;50,"   ",IF(AO248&lt;65,"مقبول",IF(AO248&lt;75,"جيد",IF(AO248&lt;85,"جيدجداً",IF(AO248&lt;=100,"ممتاز","")))))</f>
        <v xml:space="preserve">   </v>
      </c>
      <c r="AQ248" s="41"/>
      <c r="AR248" s="41"/>
      <c r="AS248" s="41"/>
      <c r="AT248" s="41"/>
      <c r="AU248" s="97"/>
    </row>
    <row r="249" spans="2:47" ht="28.5" customHeight="1" thickBot="1">
      <c r="B249" s="40">
        <f t="shared" ref="B249" si="35">B246+1</f>
        <v>56</v>
      </c>
      <c r="C249" s="90" t="str">
        <f t="array" ref="C249">IF(ISERROR(INDEX(مسودة!$C$228:$AV$257,SMALL(IF((مسودة!$AU$228:$AU$257="راسب"),ROW(مسودة!$C$228:$AV$257)-MIN(ROW(مسودة!$C$228:$AV$257))+1,""),ROW(A6)),COLUMN(A6))),"",INDEX(مسودة!$C$228:$AV$257,SMALL(IF((مسودة!$AU$228:$AU$257="راسب"),ROW(مسودة!$C$228:$AV$257)-MIN(ROW(مسودة!$C$228:$AV$257))+1,""),ROW(A6)),COLUMN(A6)))</f>
        <v/>
      </c>
      <c r="D249" s="87" t="str">
        <f>IF(C249&lt;&gt;"",VLOOKUP(C249,مسودة!$C$228:$D$257,2,0),"")</f>
        <v/>
      </c>
      <c r="E249" s="87" t="str">
        <f>IF(C249&lt;&gt;"",VLOOKUP(C249,مسودة!$C$228:$E$257,3,0),"")</f>
        <v/>
      </c>
      <c r="F249" s="11" t="s">
        <v>30</v>
      </c>
      <c r="G249" s="32" t="str">
        <f t="array" ref="G249">IF($C$249="","",IFERROR(MAX(IF((ROW(مسودة!$C$228:$C$257)=SMALL(IF((ROW(مسودة!$C$228:$C$257)*(مسودة!$C$228:$C$257=$C$249)),ROW(مسودة!$C$228:$C$257)),ROW()-ROW(G249)+1)),مسودة!G228:'مسودة'!G$257)),0))</f>
        <v/>
      </c>
      <c r="H249" s="32" t="str">
        <f t="array" ref="H249">IF($C$249="","",IFERROR(MAX(IF((ROW(مسودة!$C$228:$C$257)=SMALL(IF((ROW(مسودة!$C$228:$C$257)*(مسودة!$C$228:$C$257=$C$249)),ROW(مسودة!$C$228:$C$257)),ROW()-ROW(H249)+1)),مسودة!H228:'مسودة'!H$257)),0))</f>
        <v/>
      </c>
      <c r="I249" s="32" t="str">
        <f t="array" ref="I249">IF($C$249="","",IFERROR(MAX(IF((ROW(مسودة!$C$228:$C$257)=SMALL(IF((ROW(مسودة!$C$228:$C$257)*(مسودة!$C$228:$C$257=$C$249)),ROW(مسودة!$C$228:$C$257)),ROW()-ROW(I249)+1)),مسودة!I228:'مسودة'!I$257)),0))</f>
        <v/>
      </c>
      <c r="J249" s="32" t="str">
        <f t="array" ref="J249">IF($C$249="","",IFERROR(MAX(IF((ROW(مسودة!$C$228:$C$257)=SMALL(IF((ROW(مسودة!$C$228:$C$257)*(مسودة!$C$228:$C$257=$C$249)),ROW(مسودة!$C$228:$C$257)),ROW()-ROW(J249)+1)),مسودة!J228:'مسودة'!J$257)),0))</f>
        <v/>
      </c>
      <c r="K249" s="32" t="str">
        <f t="array" ref="K249">IF($C$249="","",IFERROR(MAX(IF((ROW(مسودة!$C$228:$C$257)=SMALL(IF((ROW(مسودة!$C$228:$C$257)*(مسودة!$C$228:$C$257=$C$249)),ROW(مسودة!$C$228:$C$257)),ROW()-ROW(K249)+1)),مسودة!K228:'مسودة'!K$257)),0))</f>
        <v/>
      </c>
      <c r="L249" s="32" t="str">
        <f t="array" ref="L249">IF($C$249="","",IFERROR(MAX(IF((ROW(مسودة!$C$228:$C$257)=SMALL(IF((ROW(مسودة!$C$228:$C$257)*(مسودة!$C$228:$C$257=$C$249)),ROW(مسودة!$C$228:$C$257)),ROW()-ROW(L249)+1)),مسودة!L228:'مسودة'!L$257)),0))</f>
        <v/>
      </c>
      <c r="M249" s="32" t="str">
        <f t="array" ref="M249">IF($C$249="","",IFERROR(MAX(IF((ROW(مسودة!$C$228:$C$257)=SMALL(IF((ROW(مسودة!$C$228:$C$257)*(مسودة!$C$228:$C$257=$C$249)),ROW(مسودة!$C$228:$C$257)),ROW()-ROW(M249)+1)),مسودة!M228:'مسودة'!M$257)),0))</f>
        <v/>
      </c>
      <c r="N249" s="32" t="str">
        <f t="array" ref="N249">IF($C$249="","",IFERROR(MAX(IF((ROW(مسودة!$C$228:$C$257)=SMALL(IF((ROW(مسودة!$C$228:$C$257)*(مسودة!$C$228:$C$257=$C$249)),ROW(مسودة!$C$228:$C$257)),ROW()-ROW(N249)+1)),مسودة!N228:'مسودة'!N$257)),0))</f>
        <v/>
      </c>
      <c r="O249" s="32" t="str">
        <f t="array" ref="O249">IF($C$249="","",IFERROR(MAX(IF((ROW(مسودة!$C$228:$C$257)=SMALL(IF((ROW(مسودة!$C$228:$C$257)*(مسودة!$C$228:$C$257=$C$249)),ROW(مسودة!$C$228:$C$257)),ROW()-ROW(O249)+1)),مسودة!O228:'مسودة'!O$257)),0))</f>
        <v/>
      </c>
      <c r="P249" s="32" t="str">
        <f t="array" ref="P249">IF($C$249="","",IFERROR(MAX(IF((ROW(مسودة!$C$228:$C$257)=SMALL(IF((ROW(مسودة!$C$228:$C$257)*(مسودة!$C$228:$C$257=$C$249)),ROW(مسودة!$C$228:$C$257)),ROW()-ROW(P249)+1)),مسودة!P228:'مسودة'!P$257)),0))</f>
        <v/>
      </c>
      <c r="Q249" s="32" t="str">
        <f t="array" ref="Q249">IF($C$249="","",IFERROR(MAX(IF((ROW(مسودة!$C$228:$C$257)=SMALL(IF((ROW(مسودة!$C$228:$C$257)*(مسودة!$C$228:$C$257=$C$249)),ROW(مسودة!$C$228:$C$257)),ROW()-ROW(Q249)+1)),مسودة!Q228:'مسودة'!Q$257)),0))</f>
        <v/>
      </c>
      <c r="R249" s="32" t="str">
        <f t="array" ref="R249">IF($C$249="","",IFERROR(MAX(IF((ROW(مسودة!$C$228:$C$257)=SMALL(IF((ROW(مسودة!$C$228:$C$257)*(مسودة!$C$228:$C$257=$C$249)),ROW(مسودة!$C$228:$C$257)),ROW()-ROW(R249)+1)),مسودة!R228:'مسودة'!R$257)),0))</f>
        <v/>
      </c>
      <c r="S249" s="32" t="str">
        <f t="array" ref="S249">IF($C$249="","",IFERROR(MAX(IF((ROW(مسودة!$C$228:$C$257)=SMALL(IF((ROW(مسودة!$C$228:$C$257)*(مسودة!$C$228:$C$257=$C$249)),ROW(مسودة!$C$228:$C$257)),ROW()-ROW(S249)+1)),مسودة!S228:'مسودة'!S$257)),0))</f>
        <v/>
      </c>
      <c r="T249" s="32" t="str">
        <f t="array" ref="T249">IF($C$249="","",IFERROR(MAX(IF((ROW(مسودة!$C$228:$C$257)=SMALL(IF((ROW(مسودة!$C$228:$C$257)*(مسودة!$C$228:$C$257=$C$249)),ROW(مسودة!$C$228:$C$257)),ROW()-ROW(T249)+1)),مسودة!T228:'مسودة'!T$257)),0))</f>
        <v/>
      </c>
      <c r="U249" s="32" t="str">
        <f t="array" ref="U249">IF($C$249="","",IFERROR(MAX(IF((ROW(مسودة!$C$228:$C$257)=SMALL(IF((ROW(مسودة!$C$228:$C$257)*(مسودة!$C$228:$C$257=$C$249)),ROW(مسودة!$C$228:$C$257)),ROW()-ROW(U249)+1)),مسودة!U228:'مسودة'!U$257)),0))</f>
        <v/>
      </c>
      <c r="V249" s="32" t="str">
        <f t="array" ref="V249">IF($C$249="","",IFERROR(MAX(IF((ROW(مسودة!$C$228:$C$257)=SMALL(IF((ROW(مسودة!$C$228:$C$257)*(مسودة!$C$228:$C$257=$C$249)),ROW(مسودة!$C$228:$C$257)),ROW()-ROW(V249)+1)),مسودة!V228:'مسودة'!V$257)),0))</f>
        <v/>
      </c>
      <c r="W249" s="32" t="str">
        <f t="array" ref="W249">IF($C$249="","",IFERROR(MAX(IF((ROW(مسودة!$C$228:$C$257)=SMALL(IF((ROW(مسودة!$C$228:$C$257)*(مسودة!$C$228:$C$257=$C$249)),ROW(مسودة!$C$228:$C$257)),ROW()-ROW(W249)+1)),مسودة!W228:'مسودة'!W$257)),0))</f>
        <v/>
      </c>
      <c r="X249" s="32" t="str">
        <f t="array" ref="X249">IF($C$249="","",IFERROR(MAX(IF((ROW(مسودة!$C$228:$C$257)=SMALL(IF((ROW(مسودة!$C$228:$C$257)*(مسودة!$C$228:$C$257=$C$249)),ROW(مسودة!$C$228:$C$257)),ROW()-ROW(X249)+1)),مسودة!X228:'مسودة'!X$257)),0))</f>
        <v/>
      </c>
      <c r="Y249" s="32" t="str">
        <f t="array" ref="Y249">IF($C$249="","",IFERROR(MAX(IF((ROW(مسودة!$C$228:$C$257)=SMALL(IF((ROW(مسودة!$C$228:$C$257)*(مسودة!$C$228:$C$257=$C$249)),ROW(مسودة!$C$228:$C$257)),ROW()-ROW(Y249)+1)),مسودة!Y228:'مسودة'!Y$257)),0))</f>
        <v/>
      </c>
      <c r="Z249" s="32" t="str">
        <f t="array" ref="Z249">IF($C$249="","",IFERROR(MAX(IF((ROW(مسودة!$C$228:$C$257)=SMALL(IF((ROW(مسودة!$C$228:$C$257)*(مسودة!$C$228:$C$257=$C$249)),ROW(مسودة!$C$228:$C$257)),ROW()-ROW(Z249)+1)),مسودة!Z228:'مسودة'!Z$257)),0))</f>
        <v/>
      </c>
      <c r="AA249" s="32" t="str">
        <f t="array" ref="AA249">IF($C$249="","",IFERROR(MAX(IF((ROW(مسودة!$C$228:$C$257)=SMALL(IF((ROW(مسودة!$C$228:$C$257)*(مسودة!$C$228:$C$257=$C$249)),ROW(مسودة!$C$228:$C$257)),ROW()-ROW(AA249)+1)),مسودة!AA228:'مسودة'!AA$257)),0))</f>
        <v/>
      </c>
      <c r="AB249" s="32" t="str">
        <f t="array" ref="AB249">IF($C$249="","",IFERROR(MAX(IF((ROW(مسودة!$C$228:$C$257)=SMALL(IF((ROW(مسودة!$C$228:$C$257)*(مسودة!$C$228:$C$257=$C$249)),ROW(مسودة!$C$228:$C$257)),ROW()-ROW(AB249)+1)),مسودة!AB228:'مسودة'!AB$257)),0))</f>
        <v/>
      </c>
      <c r="AC249" s="32" t="str">
        <f t="array" ref="AC249">IF($C$249="","",IFERROR(MAX(IF((ROW(مسودة!$C$228:$C$257)=SMALL(IF((ROW(مسودة!$C$228:$C$257)*(مسودة!$C$228:$C$257=$C$249)),ROW(مسودة!$C$228:$C$257)),ROW()-ROW(AC249)+1)),مسودة!AC228:'مسودة'!AC$257)),0))</f>
        <v/>
      </c>
      <c r="AD249" s="32" t="str">
        <f t="array" ref="AD249">IF($C$249="","",IFERROR(MAX(IF((ROW(مسودة!$C$228:$C$257)=SMALL(IF((ROW(مسودة!$C$228:$C$257)*(مسودة!$C$228:$C$257=$C$249)),ROW(مسودة!$C$228:$C$257)),ROW()-ROW(AD249)+1)),مسودة!AD228:'مسودة'!AD$257)),0))</f>
        <v/>
      </c>
      <c r="AE249" s="32" t="str">
        <f t="array" ref="AE249">IF($C$249="","",IFERROR(MAX(IF((ROW(مسودة!$C$228:$C$257)=SMALL(IF((ROW(مسودة!$C$228:$C$257)*(مسودة!$C$228:$C$257=$C$249)),ROW(مسودة!$C$228:$C$257)),ROW()-ROW(AE249)+1)),مسودة!AE228:'مسودة'!AE$257)),0))</f>
        <v/>
      </c>
      <c r="AF249" s="32" t="str">
        <f t="array" ref="AF249">IF($C$249="","",IFERROR(MAX(IF((ROW(مسودة!$C$228:$C$257)=SMALL(IF((ROW(مسودة!$C$228:$C$257)*(مسودة!$C$228:$C$257=$C$249)),ROW(مسودة!$C$228:$C$257)),ROW()-ROW(AF249)+1)),مسودة!AF228:'مسودة'!AF$257)),0))</f>
        <v/>
      </c>
      <c r="AG249" s="32" t="str">
        <f t="array" ref="AG249">IF($C$249="","",IFERROR(MAX(IF((ROW(مسودة!$C$228:$C$257)=SMALL(IF((ROW(مسودة!$C$228:$C$257)*(مسودة!$C$228:$C$257=$C$249)),ROW(مسودة!$C$228:$C$257)),ROW()-ROW(AG249)+1)),مسودة!AG228:'مسودة'!AG$257)),0))</f>
        <v/>
      </c>
      <c r="AH249" s="32" t="str">
        <f t="array" ref="AH249">IF($C$249="","",IFERROR(MAX(IF((ROW(مسودة!$C$228:$C$257)=SMALL(IF((ROW(مسودة!$C$228:$C$257)*(مسودة!$C$228:$C$257=$C$249)),ROW(مسودة!$C$228:$C$257)),ROW()-ROW(AH249)+1)),مسودة!AH228:'مسودة'!AH$257)),0))</f>
        <v/>
      </c>
      <c r="AI249" s="32" t="str">
        <f t="array" ref="AI249">IF($C$249="","",IFERROR(MAX(IF((ROW(مسودة!$C$228:$C$257)=SMALL(IF((ROW(مسودة!$C$228:$C$257)*(مسودة!$C$228:$C$257=$C$249)),ROW(مسودة!$C$228:$C$257)),ROW()-ROW(AI249)+1)),مسودة!AI228:'مسودة'!AI$257)),0))</f>
        <v/>
      </c>
      <c r="AJ249" s="32" t="str">
        <f t="array" ref="AJ249">IF($C$249="","",IFERROR(MAX(IF((ROW(مسودة!$C$228:$C$257)=SMALL(IF((ROW(مسودة!$C$228:$C$257)*(مسودة!$C$228:$C$257=$C$249)),ROW(مسودة!$C$228:$C$257)),ROW()-ROW(AJ249)+1)),مسودة!AJ228:'مسودة'!AJ$257)),0))</f>
        <v/>
      </c>
      <c r="AK249" s="32" t="str">
        <f t="array" ref="AK249">IF($C$249="","",IFERROR(MAX(IF((ROW(مسودة!$C$228:$C$257)=SMALL(IF((ROW(مسودة!$C$228:$C$257)*(مسودة!$C$228:$C$257=$C$249)),ROW(مسودة!$C$228:$C$257)),ROW()-ROW(AK249)+1)),مسودة!AK228:'مسودة'!AK$257)),0))</f>
        <v/>
      </c>
      <c r="AL249" s="32" t="str">
        <f t="array" ref="AL249">IF($C$249="","",IFERROR(MAX(IF((ROW(مسودة!$C$228:$C$257)=SMALL(IF((ROW(مسودة!$C$228:$C$257)*(مسودة!$C$228:$C$257=$C$249)),ROW(مسودة!$C$228:$C$257)),ROW()-ROW(AL249)+1)),مسودة!AL228:'مسودة'!AL$257)),0))</f>
        <v/>
      </c>
      <c r="AM249" s="32" t="str">
        <f t="array" ref="AM249">IF($C$249="","",IFERROR(MAX(IF((ROW(مسودة!$C$228:$C$257)=SMALL(IF((ROW(مسودة!$C$228:$C$257)*(مسودة!$C$228:$C$257=$C$249)),ROW(مسودة!$C$228:$C$257)),ROW()-ROW(AM249)+1)),مسودة!AM228:'مسودة'!AM$257)),0))</f>
        <v/>
      </c>
      <c r="AN249" s="46"/>
      <c r="AO249" s="46"/>
      <c r="AP249" s="47"/>
      <c r="AQ249" s="41"/>
      <c r="AR249" s="41"/>
      <c r="AS249" s="41"/>
      <c r="AT249" s="41"/>
      <c r="AU249" s="95" t="str">
        <f>IFERROR(LOOKUP(2,1/((مسودة!$C$228:$C$257=C249)*(مسودة!$F$228:$F$257=F249)),مسودة!$AV$228:$AV$257),"")</f>
        <v/>
      </c>
    </row>
    <row r="250" spans="2:47" ht="28.5" customHeight="1" thickBot="1">
      <c r="B250" s="40"/>
      <c r="C250" s="91"/>
      <c r="D250" s="43"/>
      <c r="E250" s="43"/>
      <c r="F250" s="11" t="s">
        <v>31</v>
      </c>
      <c r="G250" s="32" t="str">
        <f t="array" ref="G250">IF($C$249="","",IFERROR(MAX(IF((ROW(مسودة!$C$228:$C$257)=SMALL(IF((ROW(مسودة!$C$228:$C$257)*(مسودة!$C$228:$C$257=$C$249)),ROW(مسودة!$C$228:$C$257)),ROW()-ROW(G250)+1)),مسودة!G229:'مسودة'!G$257)),0))</f>
        <v/>
      </c>
      <c r="H250" s="32" t="str">
        <f t="array" ref="H250">IF($C$249="","",IFERROR(MAX(IF((ROW(مسودة!$C$228:$C$257)=SMALL(IF((ROW(مسودة!$C$228:$C$257)*(مسودة!$C$228:$C$257=$C$249)),ROW(مسودة!$C$228:$C$257)),ROW()-ROW(H250)+1)),مسودة!H229:'مسودة'!H$257)),0))</f>
        <v/>
      </c>
      <c r="I250" s="32" t="str">
        <f t="array" ref="I250">IF($C$249="","",IFERROR(MAX(IF((ROW(مسودة!$C$228:$C$257)=SMALL(IF((ROW(مسودة!$C$228:$C$257)*(مسودة!$C$228:$C$257=$C$249)),ROW(مسودة!$C$228:$C$257)),ROW()-ROW(I250)+1)),مسودة!I229:'مسودة'!I$257)),0))</f>
        <v/>
      </c>
      <c r="J250" s="32" t="str">
        <f t="array" ref="J250">IF($C$249="","",IFERROR(MAX(IF((ROW(مسودة!$C$228:$C$257)=SMALL(IF((ROW(مسودة!$C$228:$C$257)*(مسودة!$C$228:$C$257=$C$249)),ROW(مسودة!$C$228:$C$257)),ROW()-ROW(J250)+1)),مسودة!J229:'مسودة'!J$257)),0))</f>
        <v/>
      </c>
      <c r="K250" s="32" t="str">
        <f t="array" ref="K250">IF($C$249="","",IFERROR(MAX(IF((ROW(مسودة!$C$228:$C$257)=SMALL(IF((ROW(مسودة!$C$228:$C$257)*(مسودة!$C$228:$C$257=$C$249)),ROW(مسودة!$C$228:$C$257)),ROW()-ROW(K250)+1)),مسودة!K229:'مسودة'!K$257)),0))</f>
        <v/>
      </c>
      <c r="L250" s="32" t="str">
        <f t="array" ref="L250">IF($C$249="","",IFERROR(MAX(IF((ROW(مسودة!$C$228:$C$257)=SMALL(IF((ROW(مسودة!$C$228:$C$257)*(مسودة!$C$228:$C$257=$C$249)),ROW(مسودة!$C$228:$C$257)),ROW()-ROW(L250)+1)),مسودة!L229:'مسودة'!L$257)),0))</f>
        <v/>
      </c>
      <c r="M250" s="32" t="str">
        <f t="array" ref="M250">IF($C$249="","",IFERROR(MAX(IF((ROW(مسودة!$C$228:$C$257)=SMALL(IF((ROW(مسودة!$C$228:$C$257)*(مسودة!$C$228:$C$257=$C$249)),ROW(مسودة!$C$228:$C$257)),ROW()-ROW(M250)+1)),مسودة!M229:'مسودة'!M$257)),0))</f>
        <v/>
      </c>
      <c r="N250" s="32" t="str">
        <f t="array" ref="N250">IF($C$249="","",IFERROR(MAX(IF((ROW(مسودة!$C$228:$C$257)=SMALL(IF((ROW(مسودة!$C$228:$C$257)*(مسودة!$C$228:$C$257=$C$249)),ROW(مسودة!$C$228:$C$257)),ROW()-ROW(N250)+1)),مسودة!N229:'مسودة'!N$257)),0))</f>
        <v/>
      </c>
      <c r="O250" s="32" t="str">
        <f t="array" ref="O250">IF($C$249="","",IFERROR(MAX(IF((ROW(مسودة!$C$228:$C$257)=SMALL(IF((ROW(مسودة!$C$228:$C$257)*(مسودة!$C$228:$C$257=$C$249)),ROW(مسودة!$C$228:$C$257)),ROW()-ROW(O250)+1)),مسودة!O229:'مسودة'!O$257)),0))</f>
        <v/>
      </c>
      <c r="P250" s="32" t="str">
        <f t="array" ref="P250">IF($C$249="","",IFERROR(MAX(IF((ROW(مسودة!$C$228:$C$257)=SMALL(IF((ROW(مسودة!$C$228:$C$257)*(مسودة!$C$228:$C$257=$C$249)),ROW(مسودة!$C$228:$C$257)),ROW()-ROW(P250)+1)),مسودة!P229:'مسودة'!P$257)),0))</f>
        <v/>
      </c>
      <c r="Q250" s="32" t="str">
        <f t="array" ref="Q250">IF($C$249="","",IFERROR(MAX(IF((ROW(مسودة!$C$228:$C$257)=SMALL(IF((ROW(مسودة!$C$228:$C$257)*(مسودة!$C$228:$C$257=$C$249)),ROW(مسودة!$C$228:$C$257)),ROW()-ROW(Q250)+1)),مسودة!Q229:'مسودة'!Q$257)),0))</f>
        <v/>
      </c>
      <c r="R250" s="32" t="str">
        <f t="array" ref="R250">IF($C$249="","",IFERROR(MAX(IF((ROW(مسودة!$C$228:$C$257)=SMALL(IF((ROW(مسودة!$C$228:$C$257)*(مسودة!$C$228:$C$257=$C$249)),ROW(مسودة!$C$228:$C$257)),ROW()-ROW(R250)+1)),مسودة!R229:'مسودة'!R$257)),0))</f>
        <v/>
      </c>
      <c r="S250" s="32" t="str">
        <f t="array" ref="S250">IF($C$249="","",IFERROR(MAX(IF((ROW(مسودة!$C$228:$C$257)=SMALL(IF((ROW(مسودة!$C$228:$C$257)*(مسودة!$C$228:$C$257=$C$249)),ROW(مسودة!$C$228:$C$257)),ROW()-ROW(S250)+1)),مسودة!S229:'مسودة'!S$257)),0))</f>
        <v/>
      </c>
      <c r="T250" s="32" t="str">
        <f t="array" ref="T250">IF($C$249="","",IFERROR(MAX(IF((ROW(مسودة!$C$228:$C$257)=SMALL(IF((ROW(مسودة!$C$228:$C$257)*(مسودة!$C$228:$C$257=$C$249)),ROW(مسودة!$C$228:$C$257)),ROW()-ROW(T250)+1)),مسودة!T229:'مسودة'!T$257)),0))</f>
        <v/>
      </c>
      <c r="U250" s="32" t="str">
        <f t="array" ref="U250">IF($C$249="","",IFERROR(MAX(IF((ROW(مسودة!$C$228:$C$257)=SMALL(IF((ROW(مسودة!$C$228:$C$257)*(مسودة!$C$228:$C$257=$C$249)),ROW(مسودة!$C$228:$C$257)),ROW()-ROW(U250)+1)),مسودة!U229:'مسودة'!U$257)),0))</f>
        <v/>
      </c>
      <c r="V250" s="32" t="str">
        <f t="array" ref="V250">IF($C$249="","",IFERROR(MAX(IF((ROW(مسودة!$C$228:$C$257)=SMALL(IF((ROW(مسودة!$C$228:$C$257)*(مسودة!$C$228:$C$257=$C$249)),ROW(مسودة!$C$228:$C$257)),ROW()-ROW(V250)+1)),مسودة!V229:'مسودة'!V$257)),0))</f>
        <v/>
      </c>
      <c r="W250" s="32" t="str">
        <f t="array" ref="W250">IF($C$249="","",IFERROR(MAX(IF((ROW(مسودة!$C$228:$C$257)=SMALL(IF((ROW(مسودة!$C$228:$C$257)*(مسودة!$C$228:$C$257=$C$249)),ROW(مسودة!$C$228:$C$257)),ROW()-ROW(W250)+1)),مسودة!W229:'مسودة'!W$257)),0))</f>
        <v/>
      </c>
      <c r="X250" s="32" t="str">
        <f t="array" ref="X250">IF($C$249="","",IFERROR(MAX(IF((ROW(مسودة!$C$228:$C$257)=SMALL(IF((ROW(مسودة!$C$228:$C$257)*(مسودة!$C$228:$C$257=$C$249)),ROW(مسودة!$C$228:$C$257)),ROW()-ROW(X250)+1)),مسودة!X229:'مسودة'!X$257)),0))</f>
        <v/>
      </c>
      <c r="Y250" s="32" t="str">
        <f t="array" ref="Y250">IF($C$249="","",IFERROR(MAX(IF((ROW(مسودة!$C$228:$C$257)=SMALL(IF((ROW(مسودة!$C$228:$C$257)*(مسودة!$C$228:$C$257=$C$249)),ROW(مسودة!$C$228:$C$257)),ROW()-ROW(Y250)+1)),مسودة!Y229:'مسودة'!Y$257)),0))</f>
        <v/>
      </c>
      <c r="Z250" s="32" t="str">
        <f t="array" ref="Z250">IF($C$249="","",IFERROR(MAX(IF((ROW(مسودة!$C$228:$C$257)=SMALL(IF((ROW(مسودة!$C$228:$C$257)*(مسودة!$C$228:$C$257=$C$249)),ROW(مسودة!$C$228:$C$257)),ROW()-ROW(Z250)+1)),مسودة!Z229:'مسودة'!Z$257)),0))</f>
        <v/>
      </c>
      <c r="AA250" s="32" t="str">
        <f t="array" ref="AA250">IF($C$249="","",IFERROR(MAX(IF((ROW(مسودة!$C$228:$C$257)=SMALL(IF((ROW(مسودة!$C$228:$C$257)*(مسودة!$C$228:$C$257=$C$249)),ROW(مسودة!$C$228:$C$257)),ROW()-ROW(AA250)+1)),مسودة!AA229:'مسودة'!AA$257)),0))</f>
        <v/>
      </c>
      <c r="AB250" s="32" t="str">
        <f t="array" ref="AB250">IF($C$249="","",IFERROR(MAX(IF((ROW(مسودة!$C$228:$C$257)=SMALL(IF((ROW(مسودة!$C$228:$C$257)*(مسودة!$C$228:$C$257=$C$249)),ROW(مسودة!$C$228:$C$257)),ROW()-ROW(AB250)+1)),مسودة!AB229:'مسودة'!AB$257)),0))</f>
        <v/>
      </c>
      <c r="AC250" s="32" t="str">
        <f t="array" ref="AC250">IF($C$249="","",IFERROR(MAX(IF((ROW(مسودة!$C$228:$C$257)=SMALL(IF((ROW(مسودة!$C$228:$C$257)*(مسودة!$C$228:$C$257=$C$249)),ROW(مسودة!$C$228:$C$257)),ROW()-ROW(AC250)+1)),مسودة!AC229:'مسودة'!AC$257)),0))</f>
        <v/>
      </c>
      <c r="AD250" s="32" t="str">
        <f t="array" ref="AD250">IF($C$249="","",IFERROR(MAX(IF((ROW(مسودة!$C$228:$C$257)=SMALL(IF((ROW(مسودة!$C$228:$C$257)*(مسودة!$C$228:$C$257=$C$249)),ROW(مسودة!$C$228:$C$257)),ROW()-ROW(AD250)+1)),مسودة!AD229:'مسودة'!AD$257)),0))</f>
        <v/>
      </c>
      <c r="AE250" s="32" t="str">
        <f t="array" ref="AE250">IF($C$249="","",IFERROR(MAX(IF((ROW(مسودة!$C$228:$C$257)=SMALL(IF((ROW(مسودة!$C$228:$C$257)*(مسودة!$C$228:$C$257=$C$249)),ROW(مسودة!$C$228:$C$257)),ROW()-ROW(AE250)+1)),مسودة!AE229:'مسودة'!AE$257)),0))</f>
        <v/>
      </c>
      <c r="AF250" s="32" t="str">
        <f t="array" ref="AF250">IF($C$249="","",IFERROR(MAX(IF((ROW(مسودة!$C$228:$C$257)=SMALL(IF((ROW(مسودة!$C$228:$C$257)*(مسودة!$C$228:$C$257=$C$249)),ROW(مسودة!$C$228:$C$257)),ROW()-ROW(AF250)+1)),مسودة!AF229:'مسودة'!AF$257)),0))</f>
        <v/>
      </c>
      <c r="AG250" s="32" t="str">
        <f t="array" ref="AG250">IF($C$249="","",IFERROR(MAX(IF((ROW(مسودة!$C$228:$C$257)=SMALL(IF((ROW(مسودة!$C$228:$C$257)*(مسودة!$C$228:$C$257=$C$249)),ROW(مسودة!$C$228:$C$257)),ROW()-ROW(AG250)+1)),مسودة!AG229:'مسودة'!AG$257)),0))</f>
        <v/>
      </c>
      <c r="AH250" s="32" t="str">
        <f t="array" ref="AH250">IF($C$249="","",IFERROR(MAX(IF((ROW(مسودة!$C$228:$C$257)=SMALL(IF((ROW(مسودة!$C$228:$C$257)*(مسودة!$C$228:$C$257=$C$249)),ROW(مسودة!$C$228:$C$257)),ROW()-ROW(AH250)+1)),مسودة!AH229:'مسودة'!AH$257)),0))</f>
        <v/>
      </c>
      <c r="AI250" s="32" t="str">
        <f t="array" ref="AI250">IF($C$249="","",IFERROR(MAX(IF((ROW(مسودة!$C$228:$C$257)=SMALL(IF((ROW(مسودة!$C$228:$C$257)*(مسودة!$C$228:$C$257=$C$249)),ROW(مسودة!$C$228:$C$257)),ROW()-ROW(AI250)+1)),مسودة!AI229:'مسودة'!AI$257)),0))</f>
        <v/>
      </c>
      <c r="AJ250" s="32" t="str">
        <f t="array" ref="AJ250">IF($C$249="","",IFERROR(MAX(IF((ROW(مسودة!$C$228:$C$257)=SMALL(IF((ROW(مسودة!$C$228:$C$257)*(مسودة!$C$228:$C$257=$C$249)),ROW(مسودة!$C$228:$C$257)),ROW()-ROW(AJ250)+1)),مسودة!AJ229:'مسودة'!AJ$257)),0))</f>
        <v/>
      </c>
      <c r="AK250" s="32" t="str">
        <f t="array" ref="AK250">IF($C$249="","",IFERROR(MAX(IF((ROW(مسودة!$C$228:$C$257)=SMALL(IF((ROW(مسودة!$C$228:$C$257)*(مسودة!$C$228:$C$257=$C$249)),ROW(مسودة!$C$228:$C$257)),ROW()-ROW(AK250)+1)),مسودة!AK229:'مسودة'!AK$257)),0))</f>
        <v/>
      </c>
      <c r="AL250" s="32" t="str">
        <f t="array" ref="AL250">IF($C$249="","",IFERROR(MAX(IF((ROW(مسودة!$C$228:$C$257)=SMALL(IF((ROW(مسودة!$C$228:$C$257)*(مسودة!$C$228:$C$257=$C$249)),ROW(مسودة!$C$228:$C$257)),ROW()-ROW(AL250)+1)),مسودة!AL229:'مسودة'!AL$257)),0))</f>
        <v/>
      </c>
      <c r="AM250" s="32" t="str">
        <f t="array" ref="AM250">IF($C$249="","",IFERROR(MAX(IF((ROW(مسودة!$C$228:$C$257)=SMALL(IF((ROW(مسودة!$C$228:$C$257)*(مسودة!$C$228:$C$257=$C$249)),ROW(مسودة!$C$228:$C$257)),ROW()-ROW(AM250)+1)),مسودة!AM229:'مسودة'!AM$257)),0))</f>
        <v/>
      </c>
      <c r="AN250" s="46"/>
      <c r="AO250" s="46"/>
      <c r="AP250" s="48"/>
      <c r="AQ250" s="41"/>
      <c r="AR250" s="41"/>
      <c r="AS250" s="41"/>
      <c r="AT250" s="41"/>
      <c r="AU250" s="96"/>
    </row>
    <row r="251" spans="2:47" ht="36" customHeight="1" thickBot="1">
      <c r="B251" s="40"/>
      <c r="C251" s="85"/>
      <c r="D251" s="43"/>
      <c r="E251" s="43"/>
      <c r="F251" s="14" t="s">
        <v>32</v>
      </c>
      <c r="G251" s="32" t="str">
        <f t="array" ref="G251">IF($C$249="","",IFERROR(MAX(IF((ROW(مسودة!$C$228:$C$257)=SMALL(IF((ROW(مسودة!$C$228:$C$257)*(مسودة!$C$228:$C$257=$C$249)),ROW(مسودة!$C$228:$C$257)),ROW()-ROW(G251)+1)),مسودة!G230:'مسودة'!G$257)),0))</f>
        <v/>
      </c>
      <c r="H251" s="32" t="str">
        <f t="array" ref="H251">IF($C$249="","",IFERROR(MAX(IF((ROW(مسودة!$C$228:$C$257)=SMALL(IF((ROW(مسودة!$C$228:$C$257)*(مسودة!$C$228:$C$257=$C$249)),ROW(مسودة!$C$228:$C$257)),ROW()-ROW(H251)+1)),مسودة!H230:'مسودة'!H$257)),0))</f>
        <v/>
      </c>
      <c r="I251" s="32" t="str">
        <f t="array" ref="I251">IF($C$249="","",IFERROR(MAX(IF((ROW(مسودة!$C$228:$C$257)=SMALL(IF((ROW(مسودة!$C$228:$C$257)*(مسودة!$C$228:$C$257=$C$249)),ROW(مسودة!$C$228:$C$257)),ROW()-ROW(I251)+1)),مسودة!I230:'مسودة'!I$257)),0))</f>
        <v/>
      </c>
      <c r="J251" s="32" t="str">
        <f t="array" ref="J251">IF($C$249="","",IFERROR(MAX(IF((ROW(مسودة!$C$228:$C$257)=SMALL(IF((ROW(مسودة!$C$228:$C$257)*(مسودة!$C$228:$C$257=$C$249)),ROW(مسودة!$C$228:$C$257)),ROW()-ROW(J251)+1)),مسودة!J230:'مسودة'!J$257)),0))</f>
        <v/>
      </c>
      <c r="K251" s="32" t="str">
        <f t="array" ref="K251">IF($C$249="","",IFERROR(MAX(IF((ROW(مسودة!$C$228:$C$257)=SMALL(IF((ROW(مسودة!$C$228:$C$257)*(مسودة!$C$228:$C$257=$C$249)),ROW(مسودة!$C$228:$C$257)),ROW()-ROW(K251)+1)),مسودة!K230:'مسودة'!K$257)),0))</f>
        <v/>
      </c>
      <c r="L251" s="32" t="str">
        <f t="array" ref="L251">IF($C$249="","",IFERROR(MAX(IF((ROW(مسودة!$C$228:$C$257)=SMALL(IF((ROW(مسودة!$C$228:$C$257)*(مسودة!$C$228:$C$257=$C$249)),ROW(مسودة!$C$228:$C$257)),ROW()-ROW(L251)+1)),مسودة!L230:'مسودة'!L$257)),0))</f>
        <v/>
      </c>
      <c r="M251" s="32" t="str">
        <f t="array" ref="M251">IF($C$249="","",IFERROR(MAX(IF((ROW(مسودة!$C$228:$C$257)=SMALL(IF((ROW(مسودة!$C$228:$C$257)*(مسودة!$C$228:$C$257=$C$249)),ROW(مسودة!$C$228:$C$257)),ROW()-ROW(M251)+1)),مسودة!M230:'مسودة'!M$257)),0))</f>
        <v/>
      </c>
      <c r="N251" s="32" t="str">
        <f t="array" ref="N251">IF($C$249="","",IFERROR(MAX(IF((ROW(مسودة!$C$228:$C$257)=SMALL(IF((ROW(مسودة!$C$228:$C$257)*(مسودة!$C$228:$C$257=$C$249)),ROW(مسودة!$C$228:$C$257)),ROW()-ROW(N251)+1)),مسودة!N230:'مسودة'!N$257)),0))</f>
        <v/>
      </c>
      <c r="O251" s="32" t="str">
        <f t="array" ref="O251">IF($C$249="","",IFERROR(MAX(IF((ROW(مسودة!$C$228:$C$257)=SMALL(IF((ROW(مسودة!$C$228:$C$257)*(مسودة!$C$228:$C$257=$C$249)),ROW(مسودة!$C$228:$C$257)),ROW()-ROW(O251)+1)),مسودة!O230:'مسودة'!O$257)),0))</f>
        <v/>
      </c>
      <c r="P251" s="32" t="str">
        <f t="array" ref="P251">IF($C$249="","",IFERROR(MAX(IF((ROW(مسودة!$C$228:$C$257)=SMALL(IF((ROW(مسودة!$C$228:$C$257)*(مسودة!$C$228:$C$257=$C$249)),ROW(مسودة!$C$228:$C$257)),ROW()-ROW(P251)+1)),مسودة!P230:'مسودة'!P$257)),0))</f>
        <v/>
      </c>
      <c r="Q251" s="32" t="str">
        <f t="array" ref="Q251">IF($C$249="","",IFERROR(MAX(IF((ROW(مسودة!$C$228:$C$257)=SMALL(IF((ROW(مسودة!$C$228:$C$257)*(مسودة!$C$228:$C$257=$C$249)),ROW(مسودة!$C$228:$C$257)),ROW()-ROW(Q251)+1)),مسودة!Q230:'مسودة'!Q$257)),0))</f>
        <v/>
      </c>
      <c r="R251" s="32" t="str">
        <f t="array" ref="R251">IF($C$249="","",IFERROR(MAX(IF((ROW(مسودة!$C$228:$C$257)=SMALL(IF((ROW(مسودة!$C$228:$C$257)*(مسودة!$C$228:$C$257=$C$249)),ROW(مسودة!$C$228:$C$257)),ROW()-ROW(R251)+1)),مسودة!R230:'مسودة'!R$257)),0))</f>
        <v/>
      </c>
      <c r="S251" s="32" t="str">
        <f t="array" ref="S251">IF($C$249="","",IFERROR(MAX(IF((ROW(مسودة!$C$228:$C$257)=SMALL(IF((ROW(مسودة!$C$228:$C$257)*(مسودة!$C$228:$C$257=$C$249)),ROW(مسودة!$C$228:$C$257)),ROW()-ROW(S251)+1)),مسودة!S230:'مسودة'!S$257)),0))</f>
        <v/>
      </c>
      <c r="T251" s="32" t="str">
        <f t="array" ref="T251">IF($C$249="","",IFERROR(MAX(IF((ROW(مسودة!$C$228:$C$257)=SMALL(IF((ROW(مسودة!$C$228:$C$257)*(مسودة!$C$228:$C$257=$C$249)),ROW(مسودة!$C$228:$C$257)),ROW()-ROW(T251)+1)),مسودة!T230:'مسودة'!T$257)),0))</f>
        <v/>
      </c>
      <c r="U251" s="32" t="str">
        <f t="array" ref="U251">IF($C$249="","",IFERROR(MAX(IF((ROW(مسودة!$C$228:$C$257)=SMALL(IF((ROW(مسودة!$C$228:$C$257)*(مسودة!$C$228:$C$257=$C$249)),ROW(مسودة!$C$228:$C$257)),ROW()-ROW(U251)+1)),مسودة!U230:'مسودة'!U$257)),0))</f>
        <v/>
      </c>
      <c r="V251" s="32" t="str">
        <f t="array" ref="V251">IF($C$249="","",IFERROR(MAX(IF((ROW(مسودة!$C$228:$C$257)=SMALL(IF((ROW(مسودة!$C$228:$C$257)*(مسودة!$C$228:$C$257=$C$249)),ROW(مسودة!$C$228:$C$257)),ROW()-ROW(V251)+1)),مسودة!V230:'مسودة'!V$257)),0))</f>
        <v/>
      </c>
      <c r="W251" s="32" t="str">
        <f t="array" ref="W251">IF($C$249="","",IFERROR(MAX(IF((ROW(مسودة!$C$228:$C$257)=SMALL(IF((ROW(مسودة!$C$228:$C$257)*(مسودة!$C$228:$C$257=$C$249)),ROW(مسودة!$C$228:$C$257)),ROW()-ROW(W251)+1)),مسودة!W230:'مسودة'!W$257)),0))</f>
        <v/>
      </c>
      <c r="X251" s="32" t="str">
        <f t="array" ref="X251">IF($C$249="","",IFERROR(MAX(IF((ROW(مسودة!$C$228:$C$257)=SMALL(IF((ROW(مسودة!$C$228:$C$257)*(مسودة!$C$228:$C$257=$C$249)),ROW(مسودة!$C$228:$C$257)),ROW()-ROW(X251)+1)),مسودة!X230:'مسودة'!X$257)),0))</f>
        <v/>
      </c>
      <c r="Y251" s="32" t="str">
        <f t="array" ref="Y251">IF($C$249="","",IFERROR(MAX(IF((ROW(مسودة!$C$228:$C$257)=SMALL(IF((ROW(مسودة!$C$228:$C$257)*(مسودة!$C$228:$C$257=$C$249)),ROW(مسودة!$C$228:$C$257)),ROW()-ROW(Y251)+1)),مسودة!Y230:'مسودة'!Y$257)),0))</f>
        <v/>
      </c>
      <c r="Z251" s="32" t="str">
        <f t="array" ref="Z251">IF($C$249="","",IFERROR(MAX(IF((ROW(مسودة!$C$228:$C$257)=SMALL(IF((ROW(مسودة!$C$228:$C$257)*(مسودة!$C$228:$C$257=$C$249)),ROW(مسودة!$C$228:$C$257)),ROW()-ROW(Z251)+1)),مسودة!Z230:'مسودة'!Z$257)),0))</f>
        <v/>
      </c>
      <c r="AA251" s="32" t="str">
        <f t="array" ref="AA251">IF($C$249="","",IFERROR(MAX(IF((ROW(مسودة!$C$228:$C$257)=SMALL(IF((ROW(مسودة!$C$228:$C$257)*(مسودة!$C$228:$C$257=$C$249)),ROW(مسودة!$C$228:$C$257)),ROW()-ROW(AA251)+1)),مسودة!AA230:'مسودة'!AA$257)),0))</f>
        <v/>
      </c>
      <c r="AB251" s="32" t="str">
        <f t="array" ref="AB251">IF($C$249="","",IFERROR(MAX(IF((ROW(مسودة!$C$228:$C$257)=SMALL(IF((ROW(مسودة!$C$228:$C$257)*(مسودة!$C$228:$C$257=$C$249)),ROW(مسودة!$C$228:$C$257)),ROW()-ROW(AB251)+1)),مسودة!AB230:'مسودة'!AB$257)),0))</f>
        <v/>
      </c>
      <c r="AC251" s="32" t="str">
        <f t="array" ref="AC251">IF($C$249="","",IFERROR(MAX(IF((ROW(مسودة!$C$228:$C$257)=SMALL(IF((ROW(مسودة!$C$228:$C$257)*(مسودة!$C$228:$C$257=$C$249)),ROW(مسودة!$C$228:$C$257)),ROW()-ROW(AC251)+1)),مسودة!AC230:'مسودة'!AC$257)),0))</f>
        <v/>
      </c>
      <c r="AD251" s="32" t="str">
        <f t="array" ref="AD251">IF($C$249="","",IFERROR(MAX(IF((ROW(مسودة!$C$228:$C$257)=SMALL(IF((ROW(مسودة!$C$228:$C$257)*(مسودة!$C$228:$C$257=$C$249)),ROW(مسودة!$C$228:$C$257)),ROW()-ROW(AD251)+1)),مسودة!AD230:'مسودة'!AD$257)),0))</f>
        <v/>
      </c>
      <c r="AE251" s="32" t="str">
        <f t="array" ref="AE251">IF($C$249="","",IFERROR(MAX(IF((ROW(مسودة!$C$228:$C$257)=SMALL(IF((ROW(مسودة!$C$228:$C$257)*(مسودة!$C$228:$C$257=$C$249)),ROW(مسودة!$C$228:$C$257)),ROW()-ROW(AE251)+1)),مسودة!AE230:'مسودة'!AE$257)),0))</f>
        <v/>
      </c>
      <c r="AF251" s="32" t="str">
        <f t="array" ref="AF251">IF($C$249="","",IFERROR(MAX(IF((ROW(مسودة!$C$228:$C$257)=SMALL(IF((ROW(مسودة!$C$228:$C$257)*(مسودة!$C$228:$C$257=$C$249)),ROW(مسودة!$C$228:$C$257)),ROW()-ROW(AF251)+1)),مسودة!AF230:'مسودة'!AF$257)),0))</f>
        <v/>
      </c>
      <c r="AG251" s="32" t="str">
        <f t="array" ref="AG251">IF($C$249="","",IFERROR(MAX(IF((ROW(مسودة!$C$228:$C$257)=SMALL(IF((ROW(مسودة!$C$228:$C$257)*(مسودة!$C$228:$C$257=$C$249)),ROW(مسودة!$C$228:$C$257)),ROW()-ROW(AG251)+1)),مسودة!AG230:'مسودة'!AG$257)),0))</f>
        <v/>
      </c>
      <c r="AH251" s="32" t="str">
        <f t="array" ref="AH251">IF($C$249="","",IFERROR(MAX(IF((ROW(مسودة!$C$228:$C$257)=SMALL(IF((ROW(مسودة!$C$228:$C$257)*(مسودة!$C$228:$C$257=$C$249)),ROW(مسودة!$C$228:$C$257)),ROW()-ROW(AH251)+1)),مسودة!AH230:'مسودة'!AH$257)),0))</f>
        <v/>
      </c>
      <c r="AI251" s="32" t="str">
        <f t="array" ref="AI251">IF($C$249="","",IFERROR(MAX(IF((ROW(مسودة!$C$228:$C$257)=SMALL(IF((ROW(مسودة!$C$228:$C$257)*(مسودة!$C$228:$C$257=$C$249)),ROW(مسودة!$C$228:$C$257)),ROW()-ROW(AI251)+1)),مسودة!AI230:'مسودة'!AI$257)),0))</f>
        <v/>
      </c>
      <c r="AJ251" s="32" t="str">
        <f t="array" ref="AJ251">IF($C$249="","",IFERROR(MAX(IF((ROW(مسودة!$C$228:$C$257)=SMALL(IF((ROW(مسودة!$C$228:$C$257)*(مسودة!$C$228:$C$257=$C$249)),ROW(مسودة!$C$228:$C$257)),ROW()-ROW(AJ251)+1)),مسودة!AJ230:'مسودة'!AJ$257)),0))</f>
        <v/>
      </c>
      <c r="AK251" s="32" t="str">
        <f t="array" ref="AK251">IF($C$249="","",IFERROR(MAX(IF((ROW(مسودة!$C$228:$C$257)=SMALL(IF((ROW(مسودة!$C$228:$C$257)*(مسودة!$C$228:$C$257=$C$249)),ROW(مسودة!$C$228:$C$257)),ROW()-ROW(AK251)+1)),مسودة!AK230:'مسودة'!AK$257)),0))</f>
        <v/>
      </c>
      <c r="AL251" s="32" t="str">
        <f t="array" ref="AL251">IF($C$249="","",IFERROR(MAX(IF((ROW(مسودة!$C$228:$C$257)=SMALL(IF((ROW(مسودة!$C$228:$C$257)*(مسودة!$C$228:$C$257=$C$249)),ROW(مسودة!$C$228:$C$257)),ROW()-ROW(AL251)+1)),مسودة!AL230:'مسودة'!AL$257)),0))</f>
        <v/>
      </c>
      <c r="AM251" s="32" t="str">
        <f t="array" ref="AM251">IF($C$249="","",IFERROR(MAX(IF((ROW(مسودة!$C$228:$C$257)=SMALL(IF((ROW(مسودة!$C$228:$C$257)*(مسودة!$C$228:$C$257=$C$249)),ROW(مسودة!$C$228:$C$257)),ROW()-ROW(AM251)+1)),مسودة!AM230:'مسودة'!AM$257)),0))</f>
        <v/>
      </c>
      <c r="AN251" s="32" t="str">
        <f t="array" ref="AN251">IF($C$249="","",IFERROR(MAX(IF((ROW(مسودة!$C$228:$C$257)=SMALL(IF((ROW(مسودة!$C$228:$C$257)*(مسودة!$C$228:$C$257=$C$249)),ROW(مسودة!$C$228:$C$257)),ROW()-ROW(AN251)+1)),مسودة!AN230:AN$257)),0))</f>
        <v/>
      </c>
      <c r="AO251" s="32" t="str">
        <f t="array" ref="AO251">IF($C$249="","",IFERROR(MAX(IF((ROW(مسودة!$C$228:$C$257)=SMALL(IF((ROW(مسودة!$C$228:$C$257)*(مسودة!$C$228:$C$257=$C$249)),ROW(مسودة!$C$228:$C$257)),ROW()-ROW(AO251)+1)),مسودة!AO230:AO$257)),0))</f>
        <v/>
      </c>
      <c r="AP251" s="32" t="str">
        <f>IF(AO251&lt;50,"   ",IF(AO251&lt;65,"مقبول",IF(AO251&lt;75,"جيد",IF(AO251&lt;85,"جيدجداً",IF(AO251&lt;=100,"ممتاز","")))))</f>
        <v/>
      </c>
      <c r="AQ251" s="41"/>
      <c r="AR251" s="41"/>
      <c r="AS251" s="41"/>
      <c r="AT251" s="41"/>
      <c r="AU251" s="97"/>
    </row>
    <row r="252" spans="2:47" ht="28.5" customHeight="1" thickBot="1">
      <c r="B252" s="40">
        <f t="shared" ref="B252" si="36">B249+1</f>
        <v>57</v>
      </c>
      <c r="C252" s="90" t="str">
        <f t="array" ref="C252">IF(ISERROR(INDEX(مسودة!$C$228:$AV$257,SMALL(IF((مسودة!$AU$228:$AU$257="راسب"),ROW(مسودة!$C$228:$AV$257)-MIN(ROW(مسودة!$C$228:$AV$257))+1,""),ROW(A7)),COLUMN(A7))),"",INDEX(مسودة!$C$228:$AV$257,SMALL(IF((مسودة!$AU$228:$AU$257="راسب"),ROW(مسودة!$C$228:$AV$257)-MIN(ROW(مسودة!$C$228:$AV$257))+1,""),ROW(A7)),COLUMN(A7)))</f>
        <v/>
      </c>
      <c r="D252" s="87" t="str">
        <f>IF(C252&lt;&gt;"",VLOOKUP(C252,مسودة!$C$228:$D$257,2,0),"")</f>
        <v/>
      </c>
      <c r="E252" s="87" t="str">
        <f>IF(C252&lt;&gt;"",VLOOKUP(C252,مسودة!$C$228:$E$257,3,0),"")</f>
        <v/>
      </c>
      <c r="F252" s="11" t="s">
        <v>30</v>
      </c>
      <c r="G252" s="32" t="str">
        <f t="array" ref="G252">IF($C$252="","",IFERROR(MAX(IF((ROW(مسودة!$C$228:$C$257)=SMALL(IF((ROW(مسودة!$C$228:$C$257)*(مسودة!$C$228:$C$257=$C$252)),ROW(مسودة!$C$228:$C$257)),ROW()-ROW(G252)+1)),مسودة!G228:'مسودة'!G$257)),0))</f>
        <v/>
      </c>
      <c r="H252" s="32" t="str">
        <f t="array" ref="H252">IF($C$252="","",IFERROR(MAX(IF((ROW(مسودة!$C$228:$C$257)=SMALL(IF((ROW(مسودة!$C$228:$C$257)*(مسودة!$C$228:$C$257=$C$252)),ROW(مسودة!$C$228:$C$257)),ROW()-ROW(H252)+1)),مسودة!H228:'مسودة'!H$257)),0))</f>
        <v/>
      </c>
      <c r="I252" s="32" t="str">
        <f t="array" ref="I252">IF($C$252="","",IFERROR(MAX(IF((ROW(مسودة!$C$228:$C$257)=SMALL(IF((ROW(مسودة!$C$228:$C$257)*(مسودة!$C$228:$C$257=$C$252)),ROW(مسودة!$C$228:$C$257)),ROW()-ROW(I252)+1)),مسودة!I228:'مسودة'!I$257)),0))</f>
        <v/>
      </c>
      <c r="J252" s="32" t="str">
        <f t="array" ref="J252">IF($C$252="","",IFERROR(MAX(IF((ROW(مسودة!$C$228:$C$257)=SMALL(IF((ROW(مسودة!$C$228:$C$257)*(مسودة!$C$228:$C$257=$C$252)),ROW(مسودة!$C$228:$C$257)),ROW()-ROW(J252)+1)),مسودة!J228:'مسودة'!J$257)),0))</f>
        <v/>
      </c>
      <c r="K252" s="32" t="str">
        <f t="array" ref="K252">IF($C$252="","",IFERROR(MAX(IF((ROW(مسودة!$C$228:$C$257)=SMALL(IF((ROW(مسودة!$C$228:$C$257)*(مسودة!$C$228:$C$257=$C$252)),ROW(مسودة!$C$228:$C$257)),ROW()-ROW(K252)+1)),مسودة!K228:'مسودة'!K$257)),0))</f>
        <v/>
      </c>
      <c r="L252" s="32" t="str">
        <f t="array" ref="L252">IF($C$252="","",IFERROR(MAX(IF((ROW(مسودة!$C$228:$C$257)=SMALL(IF((ROW(مسودة!$C$228:$C$257)*(مسودة!$C$228:$C$257=$C$252)),ROW(مسودة!$C$228:$C$257)),ROW()-ROW(L252)+1)),مسودة!L228:'مسودة'!L$257)),0))</f>
        <v/>
      </c>
      <c r="M252" s="32" t="str">
        <f t="array" ref="M252">IF($C$252="","",IFERROR(MAX(IF((ROW(مسودة!$C$228:$C$257)=SMALL(IF((ROW(مسودة!$C$228:$C$257)*(مسودة!$C$228:$C$257=$C$252)),ROW(مسودة!$C$228:$C$257)),ROW()-ROW(M252)+1)),مسودة!M228:'مسودة'!M$257)),0))</f>
        <v/>
      </c>
      <c r="N252" s="32" t="str">
        <f t="array" ref="N252">IF($C$252="","",IFERROR(MAX(IF((ROW(مسودة!$C$228:$C$257)=SMALL(IF((ROW(مسودة!$C$228:$C$257)*(مسودة!$C$228:$C$257=$C$252)),ROW(مسودة!$C$228:$C$257)),ROW()-ROW(N252)+1)),مسودة!N228:'مسودة'!N$257)),0))</f>
        <v/>
      </c>
      <c r="O252" s="32" t="str">
        <f t="array" ref="O252">IF($C$252="","",IFERROR(MAX(IF((ROW(مسودة!$C$228:$C$257)=SMALL(IF((ROW(مسودة!$C$228:$C$257)*(مسودة!$C$228:$C$257=$C$252)),ROW(مسودة!$C$228:$C$257)),ROW()-ROW(O252)+1)),مسودة!O228:'مسودة'!O$257)),0))</f>
        <v/>
      </c>
      <c r="P252" s="32" t="str">
        <f t="array" ref="P252">IF($C$252="","",IFERROR(MAX(IF((ROW(مسودة!$C$228:$C$257)=SMALL(IF((ROW(مسودة!$C$228:$C$257)*(مسودة!$C$228:$C$257=$C$252)),ROW(مسودة!$C$228:$C$257)),ROW()-ROW(P252)+1)),مسودة!P228:'مسودة'!P$257)),0))</f>
        <v/>
      </c>
      <c r="Q252" s="32" t="str">
        <f t="array" ref="Q252">IF($C$252="","",IFERROR(MAX(IF((ROW(مسودة!$C$228:$C$257)=SMALL(IF((ROW(مسودة!$C$228:$C$257)*(مسودة!$C$228:$C$257=$C$252)),ROW(مسودة!$C$228:$C$257)),ROW()-ROW(Q252)+1)),مسودة!Q228:'مسودة'!Q$257)),0))</f>
        <v/>
      </c>
      <c r="R252" s="32" t="str">
        <f t="array" ref="R252">IF($C$252="","",IFERROR(MAX(IF((ROW(مسودة!$C$228:$C$257)=SMALL(IF((ROW(مسودة!$C$228:$C$257)*(مسودة!$C$228:$C$257=$C$252)),ROW(مسودة!$C$228:$C$257)),ROW()-ROW(R252)+1)),مسودة!R228:'مسودة'!R$257)),0))</f>
        <v/>
      </c>
      <c r="S252" s="32" t="str">
        <f t="array" ref="S252">IF($C$252="","",IFERROR(MAX(IF((ROW(مسودة!$C$228:$C$257)=SMALL(IF((ROW(مسودة!$C$228:$C$257)*(مسودة!$C$228:$C$257=$C$252)),ROW(مسودة!$C$228:$C$257)),ROW()-ROW(S252)+1)),مسودة!S228:'مسودة'!S$257)),0))</f>
        <v/>
      </c>
      <c r="T252" s="32" t="str">
        <f t="array" ref="T252">IF($C$252="","",IFERROR(MAX(IF((ROW(مسودة!$C$228:$C$257)=SMALL(IF((ROW(مسودة!$C$228:$C$257)*(مسودة!$C$228:$C$257=$C$252)),ROW(مسودة!$C$228:$C$257)),ROW()-ROW(T252)+1)),مسودة!T228:'مسودة'!T$257)),0))</f>
        <v/>
      </c>
      <c r="U252" s="32" t="str">
        <f t="array" ref="U252">IF($C$252="","",IFERROR(MAX(IF((ROW(مسودة!$C$228:$C$257)=SMALL(IF((ROW(مسودة!$C$228:$C$257)*(مسودة!$C$228:$C$257=$C$252)),ROW(مسودة!$C$228:$C$257)),ROW()-ROW(U252)+1)),مسودة!U228:'مسودة'!U$257)),0))</f>
        <v/>
      </c>
      <c r="V252" s="32" t="str">
        <f t="array" ref="V252">IF($C$252="","",IFERROR(MAX(IF((ROW(مسودة!$C$228:$C$257)=SMALL(IF((ROW(مسودة!$C$228:$C$257)*(مسودة!$C$228:$C$257=$C$252)),ROW(مسودة!$C$228:$C$257)),ROW()-ROW(V252)+1)),مسودة!V228:'مسودة'!V$257)),0))</f>
        <v/>
      </c>
      <c r="W252" s="32" t="str">
        <f t="array" ref="W252">IF($C$252="","",IFERROR(MAX(IF((ROW(مسودة!$C$228:$C$257)=SMALL(IF((ROW(مسودة!$C$228:$C$257)*(مسودة!$C$228:$C$257=$C$252)),ROW(مسودة!$C$228:$C$257)),ROW()-ROW(W252)+1)),مسودة!W228:'مسودة'!W$257)),0))</f>
        <v/>
      </c>
      <c r="X252" s="32" t="str">
        <f t="array" ref="X252">IF($C$252="","",IFERROR(MAX(IF((ROW(مسودة!$C$228:$C$257)=SMALL(IF((ROW(مسودة!$C$228:$C$257)*(مسودة!$C$228:$C$257=$C$252)),ROW(مسودة!$C$228:$C$257)),ROW()-ROW(X252)+1)),مسودة!X228:'مسودة'!X$257)),0))</f>
        <v/>
      </c>
      <c r="Y252" s="32" t="str">
        <f t="array" ref="Y252">IF($C$252="","",IFERROR(MAX(IF((ROW(مسودة!$C$228:$C$257)=SMALL(IF((ROW(مسودة!$C$228:$C$257)*(مسودة!$C$228:$C$257=$C$252)),ROW(مسودة!$C$228:$C$257)),ROW()-ROW(Y252)+1)),مسودة!Y228:'مسودة'!Y$257)),0))</f>
        <v/>
      </c>
      <c r="Z252" s="32" t="str">
        <f t="array" ref="Z252">IF($C$252="","",IFERROR(MAX(IF((ROW(مسودة!$C$228:$C$257)=SMALL(IF((ROW(مسودة!$C$228:$C$257)*(مسودة!$C$228:$C$257=$C$252)),ROW(مسودة!$C$228:$C$257)),ROW()-ROW(Z252)+1)),مسودة!Z228:'مسودة'!Z$257)),0))</f>
        <v/>
      </c>
      <c r="AA252" s="32" t="str">
        <f t="array" ref="AA252">IF($C$252="","",IFERROR(MAX(IF((ROW(مسودة!$C$228:$C$257)=SMALL(IF((ROW(مسودة!$C$228:$C$257)*(مسودة!$C$228:$C$257=$C$252)),ROW(مسودة!$C$228:$C$257)),ROW()-ROW(AA252)+1)),مسودة!AA228:'مسودة'!AA$257)),0))</f>
        <v/>
      </c>
      <c r="AB252" s="32" t="str">
        <f t="array" ref="AB252">IF($C$252="","",IFERROR(MAX(IF((ROW(مسودة!$C$228:$C$257)=SMALL(IF((ROW(مسودة!$C$228:$C$257)*(مسودة!$C$228:$C$257=$C$252)),ROW(مسودة!$C$228:$C$257)),ROW()-ROW(AB252)+1)),مسودة!AB228:'مسودة'!AB$257)),0))</f>
        <v/>
      </c>
      <c r="AC252" s="32" t="str">
        <f t="array" ref="AC252">IF($C$252="","",IFERROR(MAX(IF((ROW(مسودة!$C$228:$C$257)=SMALL(IF((ROW(مسودة!$C$228:$C$257)*(مسودة!$C$228:$C$257=$C$252)),ROW(مسودة!$C$228:$C$257)),ROW()-ROW(AC252)+1)),مسودة!AC228:'مسودة'!AC$257)),0))</f>
        <v/>
      </c>
      <c r="AD252" s="32" t="str">
        <f t="array" ref="AD252">IF($C$252="","",IFERROR(MAX(IF((ROW(مسودة!$C$228:$C$257)=SMALL(IF((ROW(مسودة!$C$228:$C$257)*(مسودة!$C$228:$C$257=$C$252)),ROW(مسودة!$C$228:$C$257)),ROW()-ROW(AD252)+1)),مسودة!AD228:'مسودة'!AD$257)),0))</f>
        <v/>
      </c>
      <c r="AE252" s="32" t="str">
        <f t="array" ref="AE252">IF($C$252="","",IFERROR(MAX(IF((ROW(مسودة!$C$228:$C$257)=SMALL(IF((ROW(مسودة!$C$228:$C$257)*(مسودة!$C$228:$C$257=$C$252)),ROW(مسودة!$C$228:$C$257)),ROW()-ROW(AE252)+1)),مسودة!AE228:'مسودة'!AE$257)),0))</f>
        <v/>
      </c>
      <c r="AF252" s="32" t="str">
        <f t="array" ref="AF252">IF($C$252="","",IFERROR(MAX(IF((ROW(مسودة!$C$228:$C$257)=SMALL(IF((ROW(مسودة!$C$228:$C$257)*(مسودة!$C$228:$C$257=$C$252)),ROW(مسودة!$C$228:$C$257)),ROW()-ROW(AF252)+1)),مسودة!AF228:'مسودة'!AF$257)),0))</f>
        <v/>
      </c>
      <c r="AG252" s="32" t="str">
        <f t="array" ref="AG252">IF($C$252="","",IFERROR(MAX(IF((ROW(مسودة!$C$228:$C$257)=SMALL(IF((ROW(مسودة!$C$228:$C$257)*(مسودة!$C$228:$C$257=$C$252)),ROW(مسودة!$C$228:$C$257)),ROW()-ROW(AG252)+1)),مسودة!AG228:'مسودة'!AG$257)),0))</f>
        <v/>
      </c>
      <c r="AH252" s="32" t="str">
        <f t="array" ref="AH252">IF($C$252="","",IFERROR(MAX(IF((ROW(مسودة!$C$228:$C$257)=SMALL(IF((ROW(مسودة!$C$228:$C$257)*(مسودة!$C$228:$C$257=$C$252)),ROW(مسودة!$C$228:$C$257)),ROW()-ROW(AH252)+1)),مسودة!AH228:'مسودة'!AH$257)),0))</f>
        <v/>
      </c>
      <c r="AI252" s="32" t="str">
        <f t="array" ref="AI252">IF($C$252="","",IFERROR(MAX(IF((ROW(مسودة!$C$228:$C$257)=SMALL(IF((ROW(مسودة!$C$228:$C$257)*(مسودة!$C$228:$C$257=$C$252)),ROW(مسودة!$C$228:$C$257)),ROW()-ROW(AI252)+1)),مسودة!AI228:'مسودة'!AI$257)),0))</f>
        <v/>
      </c>
      <c r="AJ252" s="32" t="str">
        <f t="array" ref="AJ252">IF($C$252="","",IFERROR(MAX(IF((ROW(مسودة!$C$228:$C$257)=SMALL(IF((ROW(مسودة!$C$228:$C$257)*(مسودة!$C$228:$C$257=$C$252)),ROW(مسودة!$C$228:$C$257)),ROW()-ROW(AJ252)+1)),مسودة!AJ228:'مسودة'!AJ$257)),0))</f>
        <v/>
      </c>
      <c r="AK252" s="32" t="str">
        <f t="array" ref="AK252">IF($C$252="","",IFERROR(MAX(IF((ROW(مسودة!$C$228:$C$257)=SMALL(IF((ROW(مسودة!$C$228:$C$257)*(مسودة!$C$228:$C$257=$C$252)),ROW(مسودة!$C$228:$C$257)),ROW()-ROW(AK252)+1)),مسودة!AK228:'مسودة'!AK$257)),0))</f>
        <v/>
      </c>
      <c r="AL252" s="32" t="str">
        <f t="array" ref="AL252">IF($C$252="","",IFERROR(MAX(IF((ROW(مسودة!$C$228:$C$257)=SMALL(IF((ROW(مسودة!$C$228:$C$257)*(مسودة!$C$228:$C$257=$C$252)),ROW(مسودة!$C$228:$C$257)),ROW()-ROW(AL252)+1)),مسودة!AL228:'مسودة'!AL$257)),0))</f>
        <v/>
      </c>
      <c r="AM252" s="32" t="str">
        <f t="array" ref="AM252">IF($C$252="","",IFERROR(MAX(IF((ROW(مسودة!$C$228:$C$257)=SMALL(IF((ROW(مسودة!$C$228:$C$257)*(مسودة!$C$228:$C$257=$C$252)),ROW(مسودة!$C$228:$C$257)),ROW()-ROW(AM252)+1)),مسودة!AM228:'مسودة'!AM$257)),0))</f>
        <v/>
      </c>
      <c r="AN252" s="46"/>
      <c r="AO252" s="46"/>
      <c r="AP252" s="47"/>
      <c r="AQ252" s="41"/>
      <c r="AR252" s="41"/>
      <c r="AS252" s="41"/>
      <c r="AT252" s="41"/>
      <c r="AU252" s="95" t="str">
        <f>IFERROR(LOOKUP(2,1/((مسودة!$C$228:$C$257=C252)*(مسودة!$F$228:$F$257=F252)),مسودة!$AV$228:$AV$257),"")</f>
        <v/>
      </c>
    </row>
    <row r="253" spans="2:47" ht="28.5" customHeight="1" thickBot="1">
      <c r="B253" s="40"/>
      <c r="C253" s="91"/>
      <c r="D253" s="43"/>
      <c r="E253" s="43"/>
      <c r="F253" s="11" t="s">
        <v>31</v>
      </c>
      <c r="G253" s="32" t="str">
        <f t="array" ref="G253">IF($C$252="","",IFERROR(MAX(IF((ROW(مسودة!$C$228:$C$257)=SMALL(IF((ROW(مسودة!$C$228:$C$257)*(مسودة!$C$228:$C$257=$C$252)),ROW(مسودة!$C$228:$C$257)),ROW()-ROW(G253)+1)),مسودة!G229:'مسودة'!G$257)),0))</f>
        <v/>
      </c>
      <c r="H253" s="32" t="str">
        <f t="array" ref="H253">IF($C$252="","",IFERROR(MAX(IF((ROW(مسودة!$C$228:$C$257)=SMALL(IF((ROW(مسودة!$C$228:$C$257)*(مسودة!$C$228:$C$257=$C$252)),ROW(مسودة!$C$228:$C$257)),ROW()-ROW(H253)+1)),مسودة!H229:'مسودة'!H$257)),0))</f>
        <v/>
      </c>
      <c r="I253" s="32" t="str">
        <f t="array" ref="I253">IF($C$252="","",IFERROR(MAX(IF((ROW(مسودة!$C$228:$C$257)=SMALL(IF((ROW(مسودة!$C$228:$C$257)*(مسودة!$C$228:$C$257=$C$252)),ROW(مسودة!$C$228:$C$257)),ROW()-ROW(I253)+1)),مسودة!I229:'مسودة'!I$257)),0))</f>
        <v/>
      </c>
      <c r="J253" s="32" t="str">
        <f t="array" ref="J253">IF($C$252="","",IFERROR(MAX(IF((ROW(مسودة!$C$228:$C$257)=SMALL(IF((ROW(مسودة!$C$228:$C$257)*(مسودة!$C$228:$C$257=$C$252)),ROW(مسودة!$C$228:$C$257)),ROW()-ROW(J253)+1)),مسودة!J229:'مسودة'!J$257)),0))</f>
        <v/>
      </c>
      <c r="K253" s="32" t="str">
        <f t="array" ref="K253">IF($C$252="","",IFERROR(MAX(IF((ROW(مسودة!$C$228:$C$257)=SMALL(IF((ROW(مسودة!$C$228:$C$257)*(مسودة!$C$228:$C$257=$C$252)),ROW(مسودة!$C$228:$C$257)),ROW()-ROW(K253)+1)),مسودة!K229:'مسودة'!K$257)),0))</f>
        <v/>
      </c>
      <c r="L253" s="32" t="str">
        <f t="array" ref="L253">IF($C$252="","",IFERROR(MAX(IF((ROW(مسودة!$C$228:$C$257)=SMALL(IF((ROW(مسودة!$C$228:$C$257)*(مسودة!$C$228:$C$257=$C$252)),ROW(مسودة!$C$228:$C$257)),ROW()-ROW(L253)+1)),مسودة!L229:'مسودة'!L$257)),0))</f>
        <v/>
      </c>
      <c r="M253" s="32" t="str">
        <f t="array" ref="M253">IF($C$252="","",IFERROR(MAX(IF((ROW(مسودة!$C$228:$C$257)=SMALL(IF((ROW(مسودة!$C$228:$C$257)*(مسودة!$C$228:$C$257=$C$252)),ROW(مسودة!$C$228:$C$257)),ROW()-ROW(M253)+1)),مسودة!M229:'مسودة'!M$257)),0))</f>
        <v/>
      </c>
      <c r="N253" s="32" t="str">
        <f t="array" ref="N253">IF($C$252="","",IFERROR(MAX(IF((ROW(مسودة!$C$228:$C$257)=SMALL(IF((ROW(مسودة!$C$228:$C$257)*(مسودة!$C$228:$C$257=$C$252)),ROW(مسودة!$C$228:$C$257)),ROW()-ROW(N253)+1)),مسودة!N229:'مسودة'!N$257)),0))</f>
        <v/>
      </c>
      <c r="O253" s="32" t="str">
        <f t="array" ref="O253">IF($C$252="","",IFERROR(MAX(IF((ROW(مسودة!$C$228:$C$257)=SMALL(IF((ROW(مسودة!$C$228:$C$257)*(مسودة!$C$228:$C$257=$C$252)),ROW(مسودة!$C$228:$C$257)),ROW()-ROW(O253)+1)),مسودة!O229:'مسودة'!O$257)),0))</f>
        <v/>
      </c>
      <c r="P253" s="32" t="str">
        <f t="array" ref="P253">IF($C$252="","",IFERROR(MAX(IF((ROW(مسودة!$C$228:$C$257)=SMALL(IF((ROW(مسودة!$C$228:$C$257)*(مسودة!$C$228:$C$257=$C$252)),ROW(مسودة!$C$228:$C$257)),ROW()-ROW(P253)+1)),مسودة!P229:'مسودة'!P$257)),0))</f>
        <v/>
      </c>
      <c r="Q253" s="32" t="str">
        <f t="array" ref="Q253">IF($C$252="","",IFERROR(MAX(IF((ROW(مسودة!$C$228:$C$257)=SMALL(IF((ROW(مسودة!$C$228:$C$257)*(مسودة!$C$228:$C$257=$C$252)),ROW(مسودة!$C$228:$C$257)),ROW()-ROW(Q253)+1)),مسودة!Q229:'مسودة'!Q$257)),0))</f>
        <v/>
      </c>
      <c r="R253" s="32" t="str">
        <f t="array" ref="R253">IF($C$252="","",IFERROR(MAX(IF((ROW(مسودة!$C$228:$C$257)=SMALL(IF((ROW(مسودة!$C$228:$C$257)*(مسودة!$C$228:$C$257=$C$252)),ROW(مسودة!$C$228:$C$257)),ROW()-ROW(R253)+1)),مسودة!R229:'مسودة'!R$257)),0))</f>
        <v/>
      </c>
      <c r="S253" s="32" t="str">
        <f t="array" ref="S253">IF($C$252="","",IFERROR(MAX(IF((ROW(مسودة!$C$228:$C$257)=SMALL(IF((ROW(مسودة!$C$228:$C$257)*(مسودة!$C$228:$C$257=$C$252)),ROW(مسودة!$C$228:$C$257)),ROW()-ROW(S253)+1)),مسودة!S229:'مسودة'!S$257)),0))</f>
        <v/>
      </c>
      <c r="T253" s="32" t="str">
        <f t="array" ref="T253">IF($C$252="","",IFERROR(MAX(IF((ROW(مسودة!$C$228:$C$257)=SMALL(IF((ROW(مسودة!$C$228:$C$257)*(مسودة!$C$228:$C$257=$C$252)),ROW(مسودة!$C$228:$C$257)),ROW()-ROW(T253)+1)),مسودة!T229:'مسودة'!T$257)),0))</f>
        <v/>
      </c>
      <c r="U253" s="32" t="str">
        <f t="array" ref="U253">IF($C$252="","",IFERROR(MAX(IF((ROW(مسودة!$C$228:$C$257)=SMALL(IF((ROW(مسودة!$C$228:$C$257)*(مسودة!$C$228:$C$257=$C$252)),ROW(مسودة!$C$228:$C$257)),ROW()-ROW(U253)+1)),مسودة!U229:'مسودة'!U$257)),0))</f>
        <v/>
      </c>
      <c r="V253" s="32" t="str">
        <f t="array" ref="V253">IF($C$252="","",IFERROR(MAX(IF((ROW(مسودة!$C$228:$C$257)=SMALL(IF((ROW(مسودة!$C$228:$C$257)*(مسودة!$C$228:$C$257=$C$252)),ROW(مسودة!$C$228:$C$257)),ROW()-ROW(V253)+1)),مسودة!V229:'مسودة'!V$257)),0))</f>
        <v/>
      </c>
      <c r="W253" s="32" t="str">
        <f t="array" ref="W253">IF($C$252="","",IFERROR(MAX(IF((ROW(مسودة!$C$228:$C$257)=SMALL(IF((ROW(مسودة!$C$228:$C$257)*(مسودة!$C$228:$C$257=$C$252)),ROW(مسودة!$C$228:$C$257)),ROW()-ROW(W253)+1)),مسودة!W229:'مسودة'!W$257)),0))</f>
        <v/>
      </c>
      <c r="X253" s="32" t="str">
        <f t="array" ref="X253">IF($C$252="","",IFERROR(MAX(IF((ROW(مسودة!$C$228:$C$257)=SMALL(IF((ROW(مسودة!$C$228:$C$257)*(مسودة!$C$228:$C$257=$C$252)),ROW(مسودة!$C$228:$C$257)),ROW()-ROW(X253)+1)),مسودة!X229:'مسودة'!X$257)),0))</f>
        <v/>
      </c>
      <c r="Y253" s="32" t="str">
        <f t="array" ref="Y253">IF($C$252="","",IFERROR(MAX(IF((ROW(مسودة!$C$228:$C$257)=SMALL(IF((ROW(مسودة!$C$228:$C$257)*(مسودة!$C$228:$C$257=$C$252)),ROW(مسودة!$C$228:$C$257)),ROW()-ROW(Y253)+1)),مسودة!Y229:'مسودة'!Y$257)),0))</f>
        <v/>
      </c>
      <c r="Z253" s="32" t="str">
        <f t="array" ref="Z253">IF($C$252="","",IFERROR(MAX(IF((ROW(مسودة!$C$228:$C$257)=SMALL(IF((ROW(مسودة!$C$228:$C$257)*(مسودة!$C$228:$C$257=$C$252)),ROW(مسودة!$C$228:$C$257)),ROW()-ROW(Z253)+1)),مسودة!Z229:'مسودة'!Z$257)),0))</f>
        <v/>
      </c>
      <c r="AA253" s="32" t="str">
        <f t="array" ref="AA253">IF($C$252="","",IFERROR(MAX(IF((ROW(مسودة!$C$228:$C$257)=SMALL(IF((ROW(مسودة!$C$228:$C$257)*(مسودة!$C$228:$C$257=$C$252)),ROW(مسودة!$C$228:$C$257)),ROW()-ROW(AA253)+1)),مسودة!AA229:'مسودة'!AA$257)),0))</f>
        <v/>
      </c>
      <c r="AB253" s="32" t="str">
        <f t="array" ref="AB253">IF($C$252="","",IFERROR(MAX(IF((ROW(مسودة!$C$228:$C$257)=SMALL(IF((ROW(مسودة!$C$228:$C$257)*(مسودة!$C$228:$C$257=$C$252)),ROW(مسودة!$C$228:$C$257)),ROW()-ROW(AB253)+1)),مسودة!AB229:'مسودة'!AB$257)),0))</f>
        <v/>
      </c>
      <c r="AC253" s="32" t="str">
        <f t="array" ref="AC253">IF($C$252="","",IFERROR(MAX(IF((ROW(مسودة!$C$228:$C$257)=SMALL(IF((ROW(مسودة!$C$228:$C$257)*(مسودة!$C$228:$C$257=$C$252)),ROW(مسودة!$C$228:$C$257)),ROW()-ROW(AC253)+1)),مسودة!AC229:'مسودة'!AC$257)),0))</f>
        <v/>
      </c>
      <c r="AD253" s="32" t="str">
        <f t="array" ref="AD253">IF($C$252="","",IFERROR(MAX(IF((ROW(مسودة!$C$228:$C$257)=SMALL(IF((ROW(مسودة!$C$228:$C$257)*(مسودة!$C$228:$C$257=$C$252)),ROW(مسودة!$C$228:$C$257)),ROW()-ROW(AD253)+1)),مسودة!AD229:'مسودة'!AD$257)),0))</f>
        <v/>
      </c>
      <c r="AE253" s="32" t="str">
        <f t="array" ref="AE253">IF($C$252="","",IFERROR(MAX(IF((ROW(مسودة!$C$228:$C$257)=SMALL(IF((ROW(مسودة!$C$228:$C$257)*(مسودة!$C$228:$C$257=$C$252)),ROW(مسودة!$C$228:$C$257)),ROW()-ROW(AE253)+1)),مسودة!AE229:'مسودة'!AE$257)),0))</f>
        <v/>
      </c>
      <c r="AF253" s="32" t="str">
        <f t="array" ref="AF253">IF($C$252="","",IFERROR(MAX(IF((ROW(مسودة!$C$228:$C$257)=SMALL(IF((ROW(مسودة!$C$228:$C$257)*(مسودة!$C$228:$C$257=$C$252)),ROW(مسودة!$C$228:$C$257)),ROW()-ROW(AF253)+1)),مسودة!AF229:'مسودة'!AF$257)),0))</f>
        <v/>
      </c>
      <c r="AG253" s="32" t="str">
        <f t="array" ref="AG253">IF($C$252="","",IFERROR(MAX(IF((ROW(مسودة!$C$228:$C$257)=SMALL(IF((ROW(مسودة!$C$228:$C$257)*(مسودة!$C$228:$C$257=$C$252)),ROW(مسودة!$C$228:$C$257)),ROW()-ROW(AG253)+1)),مسودة!AG229:'مسودة'!AG$257)),0))</f>
        <v/>
      </c>
      <c r="AH253" s="32" t="str">
        <f t="array" ref="AH253">IF($C$252="","",IFERROR(MAX(IF((ROW(مسودة!$C$228:$C$257)=SMALL(IF((ROW(مسودة!$C$228:$C$257)*(مسودة!$C$228:$C$257=$C$252)),ROW(مسودة!$C$228:$C$257)),ROW()-ROW(AH253)+1)),مسودة!AH229:'مسودة'!AH$257)),0))</f>
        <v/>
      </c>
      <c r="AI253" s="32" t="str">
        <f t="array" ref="AI253">IF($C$252="","",IFERROR(MAX(IF((ROW(مسودة!$C$228:$C$257)=SMALL(IF((ROW(مسودة!$C$228:$C$257)*(مسودة!$C$228:$C$257=$C$252)),ROW(مسودة!$C$228:$C$257)),ROW()-ROW(AI253)+1)),مسودة!AI229:'مسودة'!AI$257)),0))</f>
        <v/>
      </c>
      <c r="AJ253" s="32" t="str">
        <f t="array" ref="AJ253">IF($C$252="","",IFERROR(MAX(IF((ROW(مسودة!$C$228:$C$257)=SMALL(IF((ROW(مسودة!$C$228:$C$257)*(مسودة!$C$228:$C$257=$C$252)),ROW(مسودة!$C$228:$C$257)),ROW()-ROW(AJ253)+1)),مسودة!AJ229:'مسودة'!AJ$257)),0))</f>
        <v/>
      </c>
      <c r="AK253" s="32" t="str">
        <f t="array" ref="AK253">IF($C$252="","",IFERROR(MAX(IF((ROW(مسودة!$C$228:$C$257)=SMALL(IF((ROW(مسودة!$C$228:$C$257)*(مسودة!$C$228:$C$257=$C$252)),ROW(مسودة!$C$228:$C$257)),ROW()-ROW(AK253)+1)),مسودة!AK229:'مسودة'!AK$257)),0))</f>
        <v/>
      </c>
      <c r="AL253" s="32" t="str">
        <f t="array" ref="AL253">IF($C$252="","",IFERROR(MAX(IF((ROW(مسودة!$C$228:$C$257)=SMALL(IF((ROW(مسودة!$C$228:$C$257)*(مسودة!$C$228:$C$257=$C$252)),ROW(مسودة!$C$228:$C$257)),ROW()-ROW(AL253)+1)),مسودة!AL229:'مسودة'!AL$257)),0))</f>
        <v/>
      </c>
      <c r="AM253" s="32" t="str">
        <f t="array" ref="AM253">IF($C$252="","",IFERROR(MAX(IF((ROW(مسودة!$C$228:$C$257)=SMALL(IF((ROW(مسودة!$C$228:$C$257)*(مسودة!$C$228:$C$257=$C$252)),ROW(مسودة!$C$228:$C$257)),ROW()-ROW(AM253)+1)),مسودة!AM229:'مسودة'!AM$257)),0))</f>
        <v/>
      </c>
      <c r="AN253" s="46"/>
      <c r="AO253" s="46"/>
      <c r="AP253" s="48"/>
      <c r="AQ253" s="41"/>
      <c r="AR253" s="41"/>
      <c r="AS253" s="41"/>
      <c r="AT253" s="41"/>
      <c r="AU253" s="96"/>
    </row>
    <row r="254" spans="2:47" ht="36" customHeight="1" thickBot="1">
      <c r="B254" s="40"/>
      <c r="C254" s="85"/>
      <c r="D254" s="43"/>
      <c r="E254" s="43"/>
      <c r="F254" s="14" t="s">
        <v>32</v>
      </c>
      <c r="G254" s="32" t="str">
        <f t="array" ref="G254">IF($C$252="","",IFERROR(MAX(IF((ROW(مسودة!$C$228:$C$257)=SMALL(IF((ROW(مسودة!$C$228:$C$257)*(مسودة!$C$228:$C$257=$C$252)),ROW(مسودة!$C$228:$C$257)),ROW()-ROW(G254)+1)),مسودة!G230:'مسودة'!G$257)),0))</f>
        <v/>
      </c>
      <c r="H254" s="32" t="str">
        <f t="array" ref="H254">IF($C$252="","",IFERROR(MAX(IF((ROW(مسودة!$C$228:$C$257)=SMALL(IF((ROW(مسودة!$C$228:$C$257)*(مسودة!$C$228:$C$257=$C$252)),ROW(مسودة!$C$228:$C$257)),ROW()-ROW(H254)+1)),مسودة!H230:'مسودة'!H$257)),0))</f>
        <v/>
      </c>
      <c r="I254" s="32" t="str">
        <f t="array" ref="I254">IF($C$252="","",IFERROR(MAX(IF((ROW(مسودة!$C$228:$C$257)=SMALL(IF((ROW(مسودة!$C$228:$C$257)*(مسودة!$C$228:$C$257=$C$252)),ROW(مسودة!$C$228:$C$257)),ROW()-ROW(I254)+1)),مسودة!I230:'مسودة'!I$257)),0))</f>
        <v/>
      </c>
      <c r="J254" s="32" t="str">
        <f t="array" ref="J254">IF($C$252="","",IFERROR(MAX(IF((ROW(مسودة!$C$228:$C$257)=SMALL(IF((ROW(مسودة!$C$228:$C$257)*(مسودة!$C$228:$C$257=$C$252)),ROW(مسودة!$C$228:$C$257)),ROW()-ROW(J254)+1)),مسودة!J230:'مسودة'!J$257)),0))</f>
        <v/>
      </c>
      <c r="K254" s="32" t="str">
        <f t="array" ref="K254">IF($C$252="","",IFERROR(MAX(IF((ROW(مسودة!$C$228:$C$257)=SMALL(IF((ROW(مسودة!$C$228:$C$257)*(مسودة!$C$228:$C$257=$C$252)),ROW(مسودة!$C$228:$C$257)),ROW()-ROW(K254)+1)),مسودة!K230:'مسودة'!K$257)),0))</f>
        <v/>
      </c>
      <c r="L254" s="32" t="str">
        <f t="array" ref="L254">IF($C$252="","",IFERROR(MAX(IF((ROW(مسودة!$C$228:$C$257)=SMALL(IF((ROW(مسودة!$C$228:$C$257)*(مسودة!$C$228:$C$257=$C$252)),ROW(مسودة!$C$228:$C$257)),ROW()-ROW(L254)+1)),مسودة!L230:'مسودة'!L$257)),0))</f>
        <v/>
      </c>
      <c r="M254" s="32" t="str">
        <f t="array" ref="M254">IF($C$252="","",IFERROR(MAX(IF((ROW(مسودة!$C$228:$C$257)=SMALL(IF((ROW(مسودة!$C$228:$C$257)*(مسودة!$C$228:$C$257=$C$252)),ROW(مسودة!$C$228:$C$257)),ROW()-ROW(M254)+1)),مسودة!M230:'مسودة'!M$257)),0))</f>
        <v/>
      </c>
      <c r="N254" s="32" t="str">
        <f t="array" ref="N254">IF($C$252="","",IFERROR(MAX(IF((ROW(مسودة!$C$228:$C$257)=SMALL(IF((ROW(مسودة!$C$228:$C$257)*(مسودة!$C$228:$C$257=$C$252)),ROW(مسودة!$C$228:$C$257)),ROW()-ROW(N254)+1)),مسودة!N230:'مسودة'!N$257)),0))</f>
        <v/>
      </c>
      <c r="O254" s="32" t="str">
        <f t="array" ref="O254">IF($C$252="","",IFERROR(MAX(IF((ROW(مسودة!$C$228:$C$257)=SMALL(IF((ROW(مسودة!$C$228:$C$257)*(مسودة!$C$228:$C$257=$C$252)),ROW(مسودة!$C$228:$C$257)),ROW()-ROW(O254)+1)),مسودة!O230:'مسودة'!O$257)),0))</f>
        <v/>
      </c>
      <c r="P254" s="32" t="str">
        <f t="array" ref="P254">IF($C$252="","",IFERROR(MAX(IF((ROW(مسودة!$C$228:$C$257)=SMALL(IF((ROW(مسودة!$C$228:$C$257)*(مسودة!$C$228:$C$257=$C$252)),ROW(مسودة!$C$228:$C$257)),ROW()-ROW(P254)+1)),مسودة!P230:'مسودة'!P$257)),0))</f>
        <v/>
      </c>
      <c r="Q254" s="32" t="str">
        <f t="array" ref="Q254">IF($C$252="","",IFERROR(MAX(IF((ROW(مسودة!$C$228:$C$257)=SMALL(IF((ROW(مسودة!$C$228:$C$257)*(مسودة!$C$228:$C$257=$C$252)),ROW(مسودة!$C$228:$C$257)),ROW()-ROW(Q254)+1)),مسودة!Q230:'مسودة'!Q$257)),0))</f>
        <v/>
      </c>
      <c r="R254" s="32" t="str">
        <f t="array" ref="R254">IF($C$252="","",IFERROR(MAX(IF((ROW(مسودة!$C$228:$C$257)=SMALL(IF((ROW(مسودة!$C$228:$C$257)*(مسودة!$C$228:$C$257=$C$252)),ROW(مسودة!$C$228:$C$257)),ROW()-ROW(R254)+1)),مسودة!R230:'مسودة'!R$257)),0))</f>
        <v/>
      </c>
      <c r="S254" s="32" t="str">
        <f t="array" ref="S254">IF($C$252="","",IFERROR(MAX(IF((ROW(مسودة!$C$228:$C$257)=SMALL(IF((ROW(مسودة!$C$228:$C$257)*(مسودة!$C$228:$C$257=$C$252)),ROW(مسودة!$C$228:$C$257)),ROW()-ROW(S254)+1)),مسودة!S230:'مسودة'!S$257)),0))</f>
        <v/>
      </c>
      <c r="T254" s="32" t="str">
        <f t="array" ref="T254">IF($C$252="","",IFERROR(MAX(IF((ROW(مسودة!$C$228:$C$257)=SMALL(IF((ROW(مسودة!$C$228:$C$257)*(مسودة!$C$228:$C$257=$C$252)),ROW(مسودة!$C$228:$C$257)),ROW()-ROW(T254)+1)),مسودة!T230:'مسودة'!T$257)),0))</f>
        <v/>
      </c>
      <c r="U254" s="32" t="str">
        <f t="array" ref="U254">IF($C$252="","",IFERROR(MAX(IF((ROW(مسودة!$C$228:$C$257)=SMALL(IF((ROW(مسودة!$C$228:$C$257)*(مسودة!$C$228:$C$257=$C$252)),ROW(مسودة!$C$228:$C$257)),ROW()-ROW(U254)+1)),مسودة!U230:'مسودة'!U$257)),0))</f>
        <v/>
      </c>
      <c r="V254" s="32" t="str">
        <f t="array" ref="V254">IF($C$252="","",IFERROR(MAX(IF((ROW(مسودة!$C$228:$C$257)=SMALL(IF((ROW(مسودة!$C$228:$C$257)*(مسودة!$C$228:$C$257=$C$252)),ROW(مسودة!$C$228:$C$257)),ROW()-ROW(V254)+1)),مسودة!V230:'مسودة'!V$257)),0))</f>
        <v/>
      </c>
      <c r="W254" s="32" t="str">
        <f t="array" ref="W254">IF($C$252="","",IFERROR(MAX(IF((ROW(مسودة!$C$228:$C$257)=SMALL(IF((ROW(مسودة!$C$228:$C$257)*(مسودة!$C$228:$C$257=$C$252)),ROW(مسودة!$C$228:$C$257)),ROW()-ROW(W254)+1)),مسودة!W230:'مسودة'!W$257)),0))</f>
        <v/>
      </c>
      <c r="X254" s="32" t="str">
        <f t="array" ref="X254">IF($C$252="","",IFERROR(MAX(IF((ROW(مسودة!$C$228:$C$257)=SMALL(IF((ROW(مسودة!$C$228:$C$257)*(مسودة!$C$228:$C$257=$C$252)),ROW(مسودة!$C$228:$C$257)),ROW()-ROW(X254)+1)),مسودة!X230:'مسودة'!X$257)),0))</f>
        <v/>
      </c>
      <c r="Y254" s="32" t="str">
        <f t="array" ref="Y254">IF($C$252="","",IFERROR(MAX(IF((ROW(مسودة!$C$228:$C$257)=SMALL(IF((ROW(مسودة!$C$228:$C$257)*(مسودة!$C$228:$C$257=$C$252)),ROW(مسودة!$C$228:$C$257)),ROW()-ROW(Y254)+1)),مسودة!Y230:'مسودة'!Y$257)),0))</f>
        <v/>
      </c>
      <c r="Z254" s="32" t="str">
        <f t="array" ref="Z254">IF($C$252="","",IFERROR(MAX(IF((ROW(مسودة!$C$228:$C$257)=SMALL(IF((ROW(مسودة!$C$228:$C$257)*(مسودة!$C$228:$C$257=$C$252)),ROW(مسودة!$C$228:$C$257)),ROW()-ROW(Z254)+1)),مسودة!Z230:'مسودة'!Z$257)),0))</f>
        <v/>
      </c>
      <c r="AA254" s="32" t="str">
        <f t="array" ref="AA254">IF($C$252="","",IFERROR(MAX(IF((ROW(مسودة!$C$228:$C$257)=SMALL(IF((ROW(مسودة!$C$228:$C$257)*(مسودة!$C$228:$C$257=$C$252)),ROW(مسودة!$C$228:$C$257)),ROW()-ROW(AA254)+1)),مسودة!AA230:'مسودة'!AA$257)),0))</f>
        <v/>
      </c>
      <c r="AB254" s="32" t="str">
        <f t="array" ref="AB254">IF($C$252="","",IFERROR(MAX(IF((ROW(مسودة!$C$228:$C$257)=SMALL(IF((ROW(مسودة!$C$228:$C$257)*(مسودة!$C$228:$C$257=$C$252)),ROW(مسودة!$C$228:$C$257)),ROW()-ROW(AB254)+1)),مسودة!AB230:'مسودة'!AB$257)),0))</f>
        <v/>
      </c>
      <c r="AC254" s="32" t="str">
        <f t="array" ref="AC254">IF($C$252="","",IFERROR(MAX(IF((ROW(مسودة!$C$228:$C$257)=SMALL(IF((ROW(مسودة!$C$228:$C$257)*(مسودة!$C$228:$C$257=$C$252)),ROW(مسودة!$C$228:$C$257)),ROW()-ROW(AC254)+1)),مسودة!AC230:'مسودة'!AC$257)),0))</f>
        <v/>
      </c>
      <c r="AD254" s="32" t="str">
        <f t="array" ref="AD254">IF($C$252="","",IFERROR(MAX(IF((ROW(مسودة!$C$228:$C$257)=SMALL(IF((ROW(مسودة!$C$228:$C$257)*(مسودة!$C$228:$C$257=$C$252)),ROW(مسودة!$C$228:$C$257)),ROW()-ROW(AD254)+1)),مسودة!AD230:'مسودة'!AD$257)),0))</f>
        <v/>
      </c>
      <c r="AE254" s="32" t="str">
        <f t="array" ref="AE254">IF($C$252="","",IFERROR(MAX(IF((ROW(مسودة!$C$228:$C$257)=SMALL(IF((ROW(مسودة!$C$228:$C$257)*(مسودة!$C$228:$C$257=$C$252)),ROW(مسودة!$C$228:$C$257)),ROW()-ROW(AE254)+1)),مسودة!AE230:'مسودة'!AE$257)),0))</f>
        <v/>
      </c>
      <c r="AF254" s="32" t="str">
        <f t="array" ref="AF254">IF($C$252="","",IFERROR(MAX(IF((ROW(مسودة!$C$228:$C$257)=SMALL(IF((ROW(مسودة!$C$228:$C$257)*(مسودة!$C$228:$C$257=$C$252)),ROW(مسودة!$C$228:$C$257)),ROW()-ROW(AF254)+1)),مسودة!AF230:'مسودة'!AF$257)),0))</f>
        <v/>
      </c>
      <c r="AG254" s="32" t="str">
        <f t="array" ref="AG254">IF($C$252="","",IFERROR(MAX(IF((ROW(مسودة!$C$228:$C$257)=SMALL(IF((ROW(مسودة!$C$228:$C$257)*(مسودة!$C$228:$C$257=$C$252)),ROW(مسودة!$C$228:$C$257)),ROW()-ROW(AG254)+1)),مسودة!AG230:'مسودة'!AG$257)),0))</f>
        <v/>
      </c>
      <c r="AH254" s="32" t="str">
        <f t="array" ref="AH254">IF($C$252="","",IFERROR(MAX(IF((ROW(مسودة!$C$228:$C$257)=SMALL(IF((ROW(مسودة!$C$228:$C$257)*(مسودة!$C$228:$C$257=$C$252)),ROW(مسودة!$C$228:$C$257)),ROW()-ROW(AH254)+1)),مسودة!AH230:'مسودة'!AH$257)),0))</f>
        <v/>
      </c>
      <c r="AI254" s="32" t="str">
        <f t="array" ref="AI254">IF($C$252="","",IFERROR(MAX(IF((ROW(مسودة!$C$228:$C$257)=SMALL(IF((ROW(مسودة!$C$228:$C$257)*(مسودة!$C$228:$C$257=$C$252)),ROW(مسودة!$C$228:$C$257)),ROW()-ROW(AI254)+1)),مسودة!AI230:'مسودة'!AI$257)),0))</f>
        <v/>
      </c>
      <c r="AJ254" s="32" t="str">
        <f t="array" ref="AJ254">IF($C$252="","",IFERROR(MAX(IF((ROW(مسودة!$C$228:$C$257)=SMALL(IF((ROW(مسودة!$C$228:$C$257)*(مسودة!$C$228:$C$257=$C$252)),ROW(مسودة!$C$228:$C$257)),ROW()-ROW(AJ254)+1)),مسودة!AJ230:'مسودة'!AJ$257)),0))</f>
        <v/>
      </c>
      <c r="AK254" s="32" t="str">
        <f t="array" ref="AK254">IF($C$252="","",IFERROR(MAX(IF((ROW(مسودة!$C$228:$C$257)=SMALL(IF((ROW(مسودة!$C$228:$C$257)*(مسودة!$C$228:$C$257=$C$252)),ROW(مسودة!$C$228:$C$257)),ROW()-ROW(AK254)+1)),مسودة!AK230:'مسودة'!AK$257)),0))</f>
        <v/>
      </c>
      <c r="AL254" s="32" t="str">
        <f t="array" ref="AL254">IF($C$252="","",IFERROR(MAX(IF((ROW(مسودة!$C$228:$C$257)=SMALL(IF((ROW(مسودة!$C$228:$C$257)*(مسودة!$C$228:$C$257=$C$252)),ROW(مسودة!$C$228:$C$257)),ROW()-ROW(AL254)+1)),مسودة!AL230:'مسودة'!AL$257)),0))</f>
        <v/>
      </c>
      <c r="AM254" s="32" t="str">
        <f t="array" ref="AM254">IF($C$252="","",IFERROR(MAX(IF((ROW(مسودة!$C$228:$C$257)=SMALL(IF((ROW(مسودة!$C$228:$C$257)*(مسودة!$C$228:$C$257=$C$252)),ROW(مسودة!$C$228:$C$257)),ROW()-ROW(AM254)+1)),مسودة!AM230:'مسودة'!AM$257)),0))</f>
        <v/>
      </c>
      <c r="AN254" s="32" t="str">
        <f t="array" ref="AN254">IF($C$252="","",IFERROR(MAX(IF((ROW(مسودة!$C$228:$C$257)=SMALL(IF((ROW(مسودة!$C$228:$C$257)*(مسودة!$C$228:$C$257=$C$252)),ROW(مسودة!$C$228:$C$257)),ROW()-ROW(AN254)+1)),مسودة!AN230:AN$257)),0))</f>
        <v/>
      </c>
      <c r="AO254" s="32" t="str">
        <f t="array" ref="AO254">IF($C$252="","",IFERROR(MAX(IF((ROW(مسودة!$C$228:$C$257)=SMALL(IF((ROW(مسودة!$C$228:$C$257)*(مسودة!$C$228:$C$257=$C$252)),ROW(مسودة!$C$228:$C$257)),ROW()-ROW(AO254)+1)),مسودة!AO230:AO$257)),0))</f>
        <v/>
      </c>
      <c r="AP254" s="32" t="str">
        <f>IF(AO254&lt;50,"   ",IF(AO254&lt;65,"مقبول",IF(AO254&lt;75,"جيد",IF(AO254&lt;85,"جيدجداً",IF(AO254&lt;=100,"ممتاز","")))))</f>
        <v/>
      </c>
      <c r="AQ254" s="41"/>
      <c r="AR254" s="41"/>
      <c r="AS254" s="41"/>
      <c r="AT254" s="41"/>
      <c r="AU254" s="97"/>
    </row>
    <row r="255" spans="2:47" ht="28.5" customHeight="1" thickBot="1">
      <c r="B255" s="40">
        <f t="shared" ref="B255" si="37">B252+1</f>
        <v>58</v>
      </c>
      <c r="C255" s="90" t="str">
        <f t="array" ref="C255">IF(ISERROR(INDEX(مسودة!$C$228:$AV$257,SMALL(IF((مسودة!$AU$228:$AU$257="راسب"),ROW(مسودة!$C$228:$AV$257)-MIN(ROW(مسودة!$C$228:$AV$257))+1,""),ROW(A8)),COLUMN(A8))),"",INDEX(مسودة!$C$228:$AV$257,SMALL(IF((مسودة!$AU$228:$AU$257="راسب"),ROW(مسودة!$C$228:$AV$257)-MIN(ROW(مسودة!$C$228:$AV$257))+1,""),ROW(A8)),COLUMN(A8)))</f>
        <v/>
      </c>
      <c r="D255" s="87" t="str">
        <f>IF(C255&lt;&gt;"",VLOOKUP(C255,مسودة!$C$228:$D$257,2,0),"")</f>
        <v/>
      </c>
      <c r="E255" s="87" t="str">
        <f>IF(C255&lt;&gt;"",VLOOKUP(C255,مسودة!$C$228:$E$257,3,0),"")</f>
        <v/>
      </c>
      <c r="F255" s="11" t="s">
        <v>30</v>
      </c>
      <c r="G255" s="32" t="str">
        <f t="array" ref="G255">IF($C$255="","",IFERROR(MAX(IF((ROW(مسودة!$C$228:$C$257)=SMALL(IF((ROW(مسودة!$C$228:$C$257)*(مسودة!$C$228:$C$257=$C$255)),ROW(مسودة!$C$228:$C$257)),ROW()-ROW(G255)+1)),مسودة!G228:'مسودة'!G$257)),0))</f>
        <v/>
      </c>
      <c r="H255" s="32" t="str">
        <f t="array" ref="H255">IF($C$255="","",IFERROR(MAX(IF((ROW(مسودة!$C$228:$C$257)=SMALL(IF((ROW(مسودة!$C$228:$C$257)*(مسودة!$C$228:$C$257=$C$255)),ROW(مسودة!$C$228:$C$257)),ROW()-ROW(H255)+1)),مسودة!H228:'مسودة'!H$257)),0))</f>
        <v/>
      </c>
      <c r="I255" s="32" t="str">
        <f t="array" ref="I255">IF($C$255="","",IFERROR(MAX(IF((ROW(مسودة!$C$228:$C$257)=SMALL(IF((ROW(مسودة!$C$228:$C$257)*(مسودة!$C$228:$C$257=$C$255)),ROW(مسودة!$C$228:$C$257)),ROW()-ROW(I255)+1)),مسودة!I228:'مسودة'!I$257)),0))</f>
        <v/>
      </c>
      <c r="J255" s="32" t="str">
        <f t="array" ref="J255">IF($C$255="","",IFERROR(MAX(IF((ROW(مسودة!$C$228:$C$257)=SMALL(IF((ROW(مسودة!$C$228:$C$257)*(مسودة!$C$228:$C$257=$C$255)),ROW(مسودة!$C$228:$C$257)),ROW()-ROW(J255)+1)),مسودة!J228:'مسودة'!J$257)),0))</f>
        <v/>
      </c>
      <c r="K255" s="32" t="str">
        <f t="array" ref="K255">IF($C$255="","",IFERROR(MAX(IF((ROW(مسودة!$C$228:$C$257)=SMALL(IF((ROW(مسودة!$C$228:$C$257)*(مسودة!$C$228:$C$257=$C$255)),ROW(مسودة!$C$228:$C$257)),ROW()-ROW(K255)+1)),مسودة!K228:'مسودة'!K$257)),0))</f>
        <v/>
      </c>
      <c r="L255" s="32" t="str">
        <f t="array" ref="L255">IF($C$255="","",IFERROR(MAX(IF((ROW(مسودة!$C$228:$C$257)=SMALL(IF((ROW(مسودة!$C$228:$C$257)*(مسودة!$C$228:$C$257=$C$255)),ROW(مسودة!$C$228:$C$257)),ROW()-ROW(L255)+1)),مسودة!L228:'مسودة'!L$257)),0))</f>
        <v/>
      </c>
      <c r="M255" s="32" t="str">
        <f t="array" ref="M255">IF($C$255="","",IFERROR(MAX(IF((ROW(مسودة!$C$228:$C$257)=SMALL(IF((ROW(مسودة!$C$228:$C$257)*(مسودة!$C$228:$C$257=$C$255)),ROW(مسودة!$C$228:$C$257)),ROW()-ROW(M255)+1)),مسودة!M228:'مسودة'!M$257)),0))</f>
        <v/>
      </c>
      <c r="N255" s="32" t="str">
        <f t="array" ref="N255">IF($C$255="","",IFERROR(MAX(IF((ROW(مسودة!$C$228:$C$257)=SMALL(IF((ROW(مسودة!$C$228:$C$257)*(مسودة!$C$228:$C$257=$C$255)),ROW(مسودة!$C$228:$C$257)),ROW()-ROW(N255)+1)),مسودة!N228:'مسودة'!N$257)),0))</f>
        <v/>
      </c>
      <c r="O255" s="32" t="str">
        <f t="array" ref="O255">IF($C$255="","",IFERROR(MAX(IF((ROW(مسودة!$C$228:$C$257)=SMALL(IF((ROW(مسودة!$C$228:$C$257)*(مسودة!$C$228:$C$257=$C$255)),ROW(مسودة!$C$228:$C$257)),ROW()-ROW(O255)+1)),مسودة!O228:'مسودة'!O$257)),0))</f>
        <v/>
      </c>
      <c r="P255" s="32" t="str">
        <f t="array" ref="P255">IF($C$255="","",IFERROR(MAX(IF((ROW(مسودة!$C$228:$C$257)=SMALL(IF((ROW(مسودة!$C$228:$C$257)*(مسودة!$C$228:$C$257=$C$255)),ROW(مسودة!$C$228:$C$257)),ROW()-ROW(P255)+1)),مسودة!P228:'مسودة'!P$257)),0))</f>
        <v/>
      </c>
      <c r="Q255" s="32" t="str">
        <f t="array" ref="Q255">IF($C$255="","",IFERROR(MAX(IF((ROW(مسودة!$C$228:$C$257)=SMALL(IF((ROW(مسودة!$C$228:$C$257)*(مسودة!$C$228:$C$257=$C$255)),ROW(مسودة!$C$228:$C$257)),ROW()-ROW(Q255)+1)),مسودة!Q228:'مسودة'!Q$257)),0))</f>
        <v/>
      </c>
      <c r="R255" s="32" t="str">
        <f t="array" ref="R255">IF($C$255="","",IFERROR(MAX(IF((ROW(مسودة!$C$228:$C$257)=SMALL(IF((ROW(مسودة!$C$228:$C$257)*(مسودة!$C$228:$C$257=$C$255)),ROW(مسودة!$C$228:$C$257)),ROW()-ROW(R255)+1)),مسودة!R228:'مسودة'!R$257)),0))</f>
        <v/>
      </c>
      <c r="S255" s="32" t="str">
        <f t="array" ref="S255">IF($C$255="","",IFERROR(MAX(IF((ROW(مسودة!$C$228:$C$257)=SMALL(IF((ROW(مسودة!$C$228:$C$257)*(مسودة!$C$228:$C$257=$C$255)),ROW(مسودة!$C$228:$C$257)),ROW()-ROW(S255)+1)),مسودة!S228:'مسودة'!S$257)),0))</f>
        <v/>
      </c>
      <c r="T255" s="32" t="str">
        <f t="array" ref="T255">IF($C$255="","",IFERROR(MAX(IF((ROW(مسودة!$C$228:$C$257)=SMALL(IF((ROW(مسودة!$C$228:$C$257)*(مسودة!$C$228:$C$257=$C$255)),ROW(مسودة!$C$228:$C$257)),ROW()-ROW(T255)+1)),مسودة!T228:'مسودة'!T$257)),0))</f>
        <v/>
      </c>
      <c r="U255" s="32" t="str">
        <f t="array" ref="U255">IF($C$255="","",IFERROR(MAX(IF((ROW(مسودة!$C$228:$C$257)=SMALL(IF((ROW(مسودة!$C$228:$C$257)*(مسودة!$C$228:$C$257=$C$255)),ROW(مسودة!$C$228:$C$257)),ROW()-ROW(U255)+1)),مسودة!U228:'مسودة'!U$257)),0))</f>
        <v/>
      </c>
      <c r="V255" s="32" t="str">
        <f t="array" ref="V255">IF($C$255="","",IFERROR(MAX(IF((ROW(مسودة!$C$228:$C$257)=SMALL(IF((ROW(مسودة!$C$228:$C$257)*(مسودة!$C$228:$C$257=$C$255)),ROW(مسودة!$C$228:$C$257)),ROW()-ROW(V255)+1)),مسودة!V228:'مسودة'!V$257)),0))</f>
        <v/>
      </c>
      <c r="W255" s="32" t="str">
        <f t="array" ref="W255">IF($C$255="","",IFERROR(MAX(IF((ROW(مسودة!$C$228:$C$257)=SMALL(IF((ROW(مسودة!$C$228:$C$257)*(مسودة!$C$228:$C$257=$C$255)),ROW(مسودة!$C$228:$C$257)),ROW()-ROW(W255)+1)),مسودة!W228:'مسودة'!W$257)),0))</f>
        <v/>
      </c>
      <c r="X255" s="32" t="str">
        <f t="array" ref="X255">IF($C$255="","",IFERROR(MAX(IF((ROW(مسودة!$C$228:$C$257)=SMALL(IF((ROW(مسودة!$C$228:$C$257)*(مسودة!$C$228:$C$257=$C$255)),ROW(مسودة!$C$228:$C$257)),ROW()-ROW(X255)+1)),مسودة!X228:'مسودة'!X$257)),0))</f>
        <v/>
      </c>
      <c r="Y255" s="32" t="str">
        <f t="array" ref="Y255">IF($C$255="","",IFERROR(MAX(IF((ROW(مسودة!$C$228:$C$257)=SMALL(IF((ROW(مسودة!$C$228:$C$257)*(مسودة!$C$228:$C$257=$C$255)),ROW(مسودة!$C$228:$C$257)),ROW()-ROW(Y255)+1)),مسودة!Y228:'مسودة'!Y$257)),0))</f>
        <v/>
      </c>
      <c r="Z255" s="32" t="str">
        <f t="array" ref="Z255">IF($C$255="","",IFERROR(MAX(IF((ROW(مسودة!$C$228:$C$257)=SMALL(IF((ROW(مسودة!$C$228:$C$257)*(مسودة!$C$228:$C$257=$C$255)),ROW(مسودة!$C$228:$C$257)),ROW()-ROW(Z255)+1)),مسودة!Z228:'مسودة'!Z$257)),0))</f>
        <v/>
      </c>
      <c r="AA255" s="32" t="str">
        <f t="array" ref="AA255">IF($C$255="","",IFERROR(MAX(IF((ROW(مسودة!$C$228:$C$257)=SMALL(IF((ROW(مسودة!$C$228:$C$257)*(مسودة!$C$228:$C$257=$C$255)),ROW(مسودة!$C$228:$C$257)),ROW()-ROW(AA255)+1)),مسودة!AA228:'مسودة'!AA$257)),0))</f>
        <v/>
      </c>
      <c r="AB255" s="32" t="str">
        <f t="array" ref="AB255">IF($C$255="","",IFERROR(MAX(IF((ROW(مسودة!$C$228:$C$257)=SMALL(IF((ROW(مسودة!$C$228:$C$257)*(مسودة!$C$228:$C$257=$C$255)),ROW(مسودة!$C$228:$C$257)),ROW()-ROW(AB255)+1)),مسودة!AB228:'مسودة'!AB$257)),0))</f>
        <v/>
      </c>
      <c r="AC255" s="32" t="str">
        <f t="array" ref="AC255">IF($C$255="","",IFERROR(MAX(IF((ROW(مسودة!$C$228:$C$257)=SMALL(IF((ROW(مسودة!$C$228:$C$257)*(مسودة!$C$228:$C$257=$C$255)),ROW(مسودة!$C$228:$C$257)),ROW()-ROW(AC255)+1)),مسودة!AC228:'مسودة'!AC$257)),0))</f>
        <v/>
      </c>
      <c r="AD255" s="32" t="str">
        <f t="array" ref="AD255">IF($C$255="","",IFERROR(MAX(IF((ROW(مسودة!$C$228:$C$257)=SMALL(IF((ROW(مسودة!$C$228:$C$257)*(مسودة!$C$228:$C$257=$C$255)),ROW(مسودة!$C$228:$C$257)),ROW()-ROW(AD255)+1)),مسودة!AD228:'مسودة'!AD$257)),0))</f>
        <v/>
      </c>
      <c r="AE255" s="32" t="str">
        <f t="array" ref="AE255">IF($C$255="","",IFERROR(MAX(IF((ROW(مسودة!$C$228:$C$257)=SMALL(IF((ROW(مسودة!$C$228:$C$257)*(مسودة!$C$228:$C$257=$C$255)),ROW(مسودة!$C$228:$C$257)),ROW()-ROW(AE255)+1)),مسودة!AE228:'مسودة'!AE$257)),0))</f>
        <v/>
      </c>
      <c r="AF255" s="32" t="str">
        <f t="array" ref="AF255">IF($C$255="","",IFERROR(MAX(IF((ROW(مسودة!$C$228:$C$257)=SMALL(IF((ROW(مسودة!$C$228:$C$257)*(مسودة!$C$228:$C$257=$C$255)),ROW(مسودة!$C$228:$C$257)),ROW()-ROW(AF255)+1)),مسودة!AF228:'مسودة'!AF$257)),0))</f>
        <v/>
      </c>
      <c r="AG255" s="32" t="str">
        <f t="array" ref="AG255">IF($C$255="","",IFERROR(MAX(IF((ROW(مسودة!$C$228:$C$257)=SMALL(IF((ROW(مسودة!$C$228:$C$257)*(مسودة!$C$228:$C$257=$C$255)),ROW(مسودة!$C$228:$C$257)),ROW()-ROW(AG255)+1)),مسودة!AG228:'مسودة'!AG$257)),0))</f>
        <v/>
      </c>
      <c r="AH255" s="32" t="str">
        <f t="array" ref="AH255">IF($C$255="","",IFERROR(MAX(IF((ROW(مسودة!$C$228:$C$257)=SMALL(IF((ROW(مسودة!$C$228:$C$257)*(مسودة!$C$228:$C$257=$C$255)),ROW(مسودة!$C$228:$C$257)),ROW()-ROW(AH255)+1)),مسودة!AH228:'مسودة'!AH$257)),0))</f>
        <v/>
      </c>
      <c r="AI255" s="32" t="str">
        <f t="array" ref="AI255">IF($C$255="","",IFERROR(MAX(IF((ROW(مسودة!$C$228:$C$257)=SMALL(IF((ROW(مسودة!$C$228:$C$257)*(مسودة!$C$228:$C$257=$C$255)),ROW(مسودة!$C$228:$C$257)),ROW()-ROW(AI255)+1)),مسودة!AI228:'مسودة'!AI$257)),0))</f>
        <v/>
      </c>
      <c r="AJ255" s="32" t="str">
        <f t="array" ref="AJ255">IF($C$255="","",IFERROR(MAX(IF((ROW(مسودة!$C$228:$C$257)=SMALL(IF((ROW(مسودة!$C$228:$C$257)*(مسودة!$C$228:$C$257=$C$255)),ROW(مسودة!$C$228:$C$257)),ROW()-ROW(AJ255)+1)),مسودة!AJ228:'مسودة'!AJ$257)),0))</f>
        <v/>
      </c>
      <c r="AK255" s="32" t="str">
        <f t="array" ref="AK255">IF($C$255="","",IFERROR(MAX(IF((ROW(مسودة!$C$228:$C$257)=SMALL(IF((ROW(مسودة!$C$228:$C$257)*(مسودة!$C$228:$C$257=$C$255)),ROW(مسودة!$C$228:$C$257)),ROW()-ROW(AK255)+1)),مسودة!AK228:'مسودة'!AK$257)),0))</f>
        <v/>
      </c>
      <c r="AL255" s="32" t="str">
        <f t="array" ref="AL255">IF($C$255="","",IFERROR(MAX(IF((ROW(مسودة!$C$228:$C$257)=SMALL(IF((ROW(مسودة!$C$228:$C$257)*(مسودة!$C$228:$C$257=$C$255)),ROW(مسودة!$C$228:$C$257)),ROW()-ROW(AL255)+1)),مسودة!AL228:'مسودة'!AL$257)),0))</f>
        <v/>
      </c>
      <c r="AM255" s="32" t="str">
        <f t="array" ref="AM255">IF($C$255="","",IFERROR(MAX(IF((ROW(مسودة!$C$228:$C$257)=SMALL(IF((ROW(مسودة!$C$228:$C$257)*(مسودة!$C$228:$C$257=$C$255)),ROW(مسودة!$C$228:$C$257)),ROW()-ROW(AM255)+1)),مسودة!AM228:'مسودة'!AM$257)),0))</f>
        <v/>
      </c>
      <c r="AN255" s="46"/>
      <c r="AO255" s="46"/>
      <c r="AP255" s="47"/>
      <c r="AQ255" s="41"/>
      <c r="AR255" s="41"/>
      <c r="AS255" s="41"/>
      <c r="AT255" s="41"/>
      <c r="AU255" s="95" t="str">
        <f>IFERROR(LOOKUP(2,1/((مسودة!$C$228:$C$257=C255)*(مسودة!$F$228:$F$257=F255)),مسودة!$AV$228:$AV$257),"")</f>
        <v/>
      </c>
    </row>
    <row r="256" spans="2:47" ht="28.5" customHeight="1" thickBot="1">
      <c r="B256" s="40"/>
      <c r="C256" s="91"/>
      <c r="D256" s="43"/>
      <c r="E256" s="43"/>
      <c r="F256" s="11" t="s">
        <v>31</v>
      </c>
      <c r="G256" s="32" t="str">
        <f t="array" ref="G256">IF($C$255="","",IFERROR(MAX(IF((ROW(مسودة!$C$228:$C$257)=SMALL(IF((ROW(مسودة!$C$228:$C$257)*(مسودة!$C$228:$C$257=$C$255)),ROW(مسودة!$C$228:$C$257)),ROW()-ROW(G256)+1)),مسودة!G229:'مسودة'!G$257)),0))</f>
        <v/>
      </c>
      <c r="H256" s="32" t="str">
        <f t="array" ref="H256">IF($C$255="","",IFERROR(MAX(IF((ROW(مسودة!$C$228:$C$257)=SMALL(IF((ROW(مسودة!$C$228:$C$257)*(مسودة!$C$228:$C$257=$C$255)),ROW(مسودة!$C$228:$C$257)),ROW()-ROW(H256)+1)),مسودة!H229:'مسودة'!H$257)),0))</f>
        <v/>
      </c>
      <c r="I256" s="32" t="str">
        <f t="array" ref="I256">IF($C$255="","",IFERROR(MAX(IF((ROW(مسودة!$C$228:$C$257)=SMALL(IF((ROW(مسودة!$C$228:$C$257)*(مسودة!$C$228:$C$257=$C$255)),ROW(مسودة!$C$228:$C$257)),ROW()-ROW(I256)+1)),مسودة!I229:'مسودة'!I$257)),0))</f>
        <v/>
      </c>
      <c r="J256" s="32" t="str">
        <f t="array" ref="J256">IF($C$255="","",IFERROR(MAX(IF((ROW(مسودة!$C$228:$C$257)=SMALL(IF((ROW(مسودة!$C$228:$C$257)*(مسودة!$C$228:$C$257=$C$255)),ROW(مسودة!$C$228:$C$257)),ROW()-ROW(J256)+1)),مسودة!J229:'مسودة'!J$257)),0))</f>
        <v/>
      </c>
      <c r="K256" s="32" t="str">
        <f t="array" ref="K256">IF($C$255="","",IFERROR(MAX(IF((ROW(مسودة!$C$228:$C$257)=SMALL(IF((ROW(مسودة!$C$228:$C$257)*(مسودة!$C$228:$C$257=$C$255)),ROW(مسودة!$C$228:$C$257)),ROW()-ROW(K256)+1)),مسودة!K229:'مسودة'!K$257)),0))</f>
        <v/>
      </c>
      <c r="L256" s="32" t="str">
        <f t="array" ref="L256">IF($C$255="","",IFERROR(MAX(IF((ROW(مسودة!$C$228:$C$257)=SMALL(IF((ROW(مسودة!$C$228:$C$257)*(مسودة!$C$228:$C$257=$C$255)),ROW(مسودة!$C$228:$C$257)),ROW()-ROW(L256)+1)),مسودة!L229:'مسودة'!L$257)),0))</f>
        <v/>
      </c>
      <c r="M256" s="32" t="str">
        <f t="array" ref="M256">IF($C$255="","",IFERROR(MAX(IF((ROW(مسودة!$C$228:$C$257)=SMALL(IF((ROW(مسودة!$C$228:$C$257)*(مسودة!$C$228:$C$257=$C$255)),ROW(مسودة!$C$228:$C$257)),ROW()-ROW(M256)+1)),مسودة!M229:'مسودة'!M$257)),0))</f>
        <v/>
      </c>
      <c r="N256" s="32" t="str">
        <f t="array" ref="N256">IF($C$255="","",IFERROR(MAX(IF((ROW(مسودة!$C$228:$C$257)=SMALL(IF((ROW(مسودة!$C$228:$C$257)*(مسودة!$C$228:$C$257=$C$255)),ROW(مسودة!$C$228:$C$257)),ROW()-ROW(N256)+1)),مسودة!N229:'مسودة'!N$257)),0))</f>
        <v/>
      </c>
      <c r="O256" s="32" t="str">
        <f t="array" ref="O256">IF($C$255="","",IFERROR(MAX(IF((ROW(مسودة!$C$228:$C$257)=SMALL(IF((ROW(مسودة!$C$228:$C$257)*(مسودة!$C$228:$C$257=$C$255)),ROW(مسودة!$C$228:$C$257)),ROW()-ROW(O256)+1)),مسودة!O229:'مسودة'!O$257)),0))</f>
        <v/>
      </c>
      <c r="P256" s="32" t="str">
        <f t="array" ref="P256">IF($C$255="","",IFERROR(MAX(IF((ROW(مسودة!$C$228:$C$257)=SMALL(IF((ROW(مسودة!$C$228:$C$257)*(مسودة!$C$228:$C$257=$C$255)),ROW(مسودة!$C$228:$C$257)),ROW()-ROW(P256)+1)),مسودة!P229:'مسودة'!P$257)),0))</f>
        <v/>
      </c>
      <c r="Q256" s="32" t="str">
        <f t="array" ref="Q256">IF($C$255="","",IFERROR(MAX(IF((ROW(مسودة!$C$228:$C$257)=SMALL(IF((ROW(مسودة!$C$228:$C$257)*(مسودة!$C$228:$C$257=$C$255)),ROW(مسودة!$C$228:$C$257)),ROW()-ROW(Q256)+1)),مسودة!Q229:'مسودة'!Q$257)),0))</f>
        <v/>
      </c>
      <c r="R256" s="32" t="str">
        <f t="array" ref="R256">IF($C$255="","",IFERROR(MAX(IF((ROW(مسودة!$C$228:$C$257)=SMALL(IF((ROW(مسودة!$C$228:$C$257)*(مسودة!$C$228:$C$257=$C$255)),ROW(مسودة!$C$228:$C$257)),ROW()-ROW(R256)+1)),مسودة!R229:'مسودة'!R$257)),0))</f>
        <v/>
      </c>
      <c r="S256" s="32" t="str">
        <f t="array" ref="S256">IF($C$255="","",IFERROR(MAX(IF((ROW(مسودة!$C$228:$C$257)=SMALL(IF((ROW(مسودة!$C$228:$C$257)*(مسودة!$C$228:$C$257=$C$255)),ROW(مسودة!$C$228:$C$257)),ROW()-ROW(S256)+1)),مسودة!S229:'مسودة'!S$257)),0))</f>
        <v/>
      </c>
      <c r="T256" s="32" t="str">
        <f t="array" ref="T256">IF($C$255="","",IFERROR(MAX(IF((ROW(مسودة!$C$228:$C$257)=SMALL(IF((ROW(مسودة!$C$228:$C$257)*(مسودة!$C$228:$C$257=$C$255)),ROW(مسودة!$C$228:$C$257)),ROW()-ROW(T256)+1)),مسودة!T229:'مسودة'!T$257)),0))</f>
        <v/>
      </c>
      <c r="U256" s="32" t="str">
        <f t="array" ref="U256">IF($C$255="","",IFERROR(MAX(IF((ROW(مسودة!$C$228:$C$257)=SMALL(IF((ROW(مسودة!$C$228:$C$257)*(مسودة!$C$228:$C$257=$C$255)),ROW(مسودة!$C$228:$C$257)),ROW()-ROW(U256)+1)),مسودة!U229:'مسودة'!U$257)),0))</f>
        <v/>
      </c>
      <c r="V256" s="32" t="str">
        <f t="array" ref="V256">IF($C$255="","",IFERROR(MAX(IF((ROW(مسودة!$C$228:$C$257)=SMALL(IF((ROW(مسودة!$C$228:$C$257)*(مسودة!$C$228:$C$257=$C$255)),ROW(مسودة!$C$228:$C$257)),ROW()-ROW(V256)+1)),مسودة!V229:'مسودة'!V$257)),0))</f>
        <v/>
      </c>
      <c r="W256" s="32" t="str">
        <f t="array" ref="W256">IF($C$255="","",IFERROR(MAX(IF((ROW(مسودة!$C$228:$C$257)=SMALL(IF((ROW(مسودة!$C$228:$C$257)*(مسودة!$C$228:$C$257=$C$255)),ROW(مسودة!$C$228:$C$257)),ROW()-ROW(W256)+1)),مسودة!W229:'مسودة'!W$257)),0))</f>
        <v/>
      </c>
      <c r="X256" s="32" t="str">
        <f t="array" ref="X256">IF($C$255="","",IFERROR(MAX(IF((ROW(مسودة!$C$228:$C$257)=SMALL(IF((ROW(مسودة!$C$228:$C$257)*(مسودة!$C$228:$C$257=$C$255)),ROW(مسودة!$C$228:$C$257)),ROW()-ROW(X256)+1)),مسودة!X229:'مسودة'!X$257)),0))</f>
        <v/>
      </c>
      <c r="Y256" s="32" t="str">
        <f t="array" ref="Y256">IF($C$255="","",IFERROR(MAX(IF((ROW(مسودة!$C$228:$C$257)=SMALL(IF((ROW(مسودة!$C$228:$C$257)*(مسودة!$C$228:$C$257=$C$255)),ROW(مسودة!$C$228:$C$257)),ROW()-ROW(Y256)+1)),مسودة!Y229:'مسودة'!Y$257)),0))</f>
        <v/>
      </c>
      <c r="Z256" s="32" t="str">
        <f t="array" ref="Z256">IF($C$255="","",IFERROR(MAX(IF((ROW(مسودة!$C$228:$C$257)=SMALL(IF((ROW(مسودة!$C$228:$C$257)*(مسودة!$C$228:$C$257=$C$255)),ROW(مسودة!$C$228:$C$257)),ROW()-ROW(Z256)+1)),مسودة!Z229:'مسودة'!Z$257)),0))</f>
        <v/>
      </c>
      <c r="AA256" s="32" t="str">
        <f t="array" ref="AA256">IF($C$255="","",IFERROR(MAX(IF((ROW(مسودة!$C$228:$C$257)=SMALL(IF((ROW(مسودة!$C$228:$C$257)*(مسودة!$C$228:$C$257=$C$255)),ROW(مسودة!$C$228:$C$257)),ROW()-ROW(AA256)+1)),مسودة!AA229:'مسودة'!AA$257)),0))</f>
        <v/>
      </c>
      <c r="AB256" s="32" t="str">
        <f t="array" ref="AB256">IF($C$255="","",IFERROR(MAX(IF((ROW(مسودة!$C$228:$C$257)=SMALL(IF((ROW(مسودة!$C$228:$C$257)*(مسودة!$C$228:$C$257=$C$255)),ROW(مسودة!$C$228:$C$257)),ROW()-ROW(AB256)+1)),مسودة!AB229:'مسودة'!AB$257)),0))</f>
        <v/>
      </c>
      <c r="AC256" s="32" t="str">
        <f t="array" ref="AC256">IF($C$255="","",IFERROR(MAX(IF((ROW(مسودة!$C$228:$C$257)=SMALL(IF((ROW(مسودة!$C$228:$C$257)*(مسودة!$C$228:$C$257=$C$255)),ROW(مسودة!$C$228:$C$257)),ROW()-ROW(AC256)+1)),مسودة!AC229:'مسودة'!AC$257)),0))</f>
        <v/>
      </c>
      <c r="AD256" s="32" t="str">
        <f t="array" ref="AD256">IF($C$255="","",IFERROR(MAX(IF((ROW(مسودة!$C$228:$C$257)=SMALL(IF((ROW(مسودة!$C$228:$C$257)*(مسودة!$C$228:$C$257=$C$255)),ROW(مسودة!$C$228:$C$257)),ROW()-ROW(AD256)+1)),مسودة!AD229:'مسودة'!AD$257)),0))</f>
        <v/>
      </c>
      <c r="AE256" s="32" t="str">
        <f t="array" ref="AE256">IF($C$255="","",IFERROR(MAX(IF((ROW(مسودة!$C$228:$C$257)=SMALL(IF((ROW(مسودة!$C$228:$C$257)*(مسودة!$C$228:$C$257=$C$255)),ROW(مسودة!$C$228:$C$257)),ROW()-ROW(AE256)+1)),مسودة!AE229:'مسودة'!AE$257)),0))</f>
        <v/>
      </c>
      <c r="AF256" s="32" t="str">
        <f t="array" ref="AF256">IF($C$255="","",IFERROR(MAX(IF((ROW(مسودة!$C$228:$C$257)=SMALL(IF((ROW(مسودة!$C$228:$C$257)*(مسودة!$C$228:$C$257=$C$255)),ROW(مسودة!$C$228:$C$257)),ROW()-ROW(AF256)+1)),مسودة!AF229:'مسودة'!AF$257)),0))</f>
        <v/>
      </c>
      <c r="AG256" s="32" t="str">
        <f t="array" ref="AG256">IF($C$255="","",IFERROR(MAX(IF((ROW(مسودة!$C$228:$C$257)=SMALL(IF((ROW(مسودة!$C$228:$C$257)*(مسودة!$C$228:$C$257=$C$255)),ROW(مسودة!$C$228:$C$257)),ROW()-ROW(AG256)+1)),مسودة!AG229:'مسودة'!AG$257)),0))</f>
        <v/>
      </c>
      <c r="AH256" s="32" t="str">
        <f t="array" ref="AH256">IF($C$255="","",IFERROR(MAX(IF((ROW(مسودة!$C$228:$C$257)=SMALL(IF((ROW(مسودة!$C$228:$C$257)*(مسودة!$C$228:$C$257=$C$255)),ROW(مسودة!$C$228:$C$257)),ROW()-ROW(AH256)+1)),مسودة!AH229:'مسودة'!AH$257)),0))</f>
        <v/>
      </c>
      <c r="AI256" s="32" t="str">
        <f t="array" ref="AI256">IF($C$255="","",IFERROR(MAX(IF((ROW(مسودة!$C$228:$C$257)=SMALL(IF((ROW(مسودة!$C$228:$C$257)*(مسودة!$C$228:$C$257=$C$255)),ROW(مسودة!$C$228:$C$257)),ROW()-ROW(AI256)+1)),مسودة!AI229:'مسودة'!AI$257)),0))</f>
        <v/>
      </c>
      <c r="AJ256" s="32" t="str">
        <f t="array" ref="AJ256">IF($C$255="","",IFERROR(MAX(IF((ROW(مسودة!$C$228:$C$257)=SMALL(IF((ROW(مسودة!$C$228:$C$257)*(مسودة!$C$228:$C$257=$C$255)),ROW(مسودة!$C$228:$C$257)),ROW()-ROW(AJ256)+1)),مسودة!AJ229:'مسودة'!AJ$257)),0))</f>
        <v/>
      </c>
      <c r="AK256" s="32" t="str">
        <f t="array" ref="AK256">IF($C$255="","",IFERROR(MAX(IF((ROW(مسودة!$C$228:$C$257)=SMALL(IF((ROW(مسودة!$C$228:$C$257)*(مسودة!$C$228:$C$257=$C$255)),ROW(مسودة!$C$228:$C$257)),ROW()-ROW(AK256)+1)),مسودة!AK229:'مسودة'!AK$257)),0))</f>
        <v/>
      </c>
      <c r="AL256" s="32" t="str">
        <f t="array" ref="AL256">IF($C$255="","",IFERROR(MAX(IF((ROW(مسودة!$C$228:$C$257)=SMALL(IF((ROW(مسودة!$C$228:$C$257)*(مسودة!$C$228:$C$257=$C$255)),ROW(مسودة!$C$228:$C$257)),ROW()-ROW(AL256)+1)),مسودة!AL229:'مسودة'!AL$257)),0))</f>
        <v/>
      </c>
      <c r="AM256" s="32" t="str">
        <f t="array" ref="AM256">IF($C$255="","",IFERROR(MAX(IF((ROW(مسودة!$C$228:$C$257)=SMALL(IF((ROW(مسودة!$C$228:$C$257)*(مسودة!$C$228:$C$257=$C$255)),ROW(مسودة!$C$228:$C$257)),ROW()-ROW(AM256)+1)),مسودة!AM229:'مسودة'!AM$257)),0))</f>
        <v/>
      </c>
      <c r="AN256" s="46"/>
      <c r="AO256" s="46"/>
      <c r="AP256" s="48"/>
      <c r="AQ256" s="41"/>
      <c r="AR256" s="41"/>
      <c r="AS256" s="41"/>
      <c r="AT256" s="41"/>
      <c r="AU256" s="96"/>
    </row>
    <row r="257" spans="2:47" ht="36" customHeight="1" thickBot="1">
      <c r="B257" s="40"/>
      <c r="C257" s="85"/>
      <c r="D257" s="43"/>
      <c r="E257" s="43"/>
      <c r="F257" s="14" t="s">
        <v>32</v>
      </c>
      <c r="G257" s="32" t="str">
        <f t="array" ref="G257">IF($C$255="","",IFERROR(MAX(IF((ROW(مسودة!$C$228:$C$257)=SMALL(IF((ROW(مسودة!$C$228:$C$257)*(مسودة!$C$228:$C$257=$C$255)),ROW(مسودة!$C$228:$C$257)),ROW()-ROW(G257)+1)),مسودة!G230:'مسودة'!G$257)),0))</f>
        <v/>
      </c>
      <c r="H257" s="32" t="str">
        <f t="array" ref="H257">IF($C$255="","",IFERROR(MAX(IF((ROW(مسودة!$C$228:$C$257)=SMALL(IF((ROW(مسودة!$C$228:$C$257)*(مسودة!$C$228:$C$257=$C$255)),ROW(مسودة!$C$228:$C$257)),ROW()-ROW(H257)+1)),مسودة!H230:'مسودة'!H$257)),0))</f>
        <v/>
      </c>
      <c r="I257" s="32" t="str">
        <f t="array" ref="I257">IF($C$255="","",IFERROR(MAX(IF((ROW(مسودة!$C$228:$C$257)=SMALL(IF((ROW(مسودة!$C$228:$C$257)*(مسودة!$C$228:$C$257=$C$255)),ROW(مسودة!$C$228:$C$257)),ROW()-ROW(I257)+1)),مسودة!I230:'مسودة'!I$257)),0))</f>
        <v/>
      </c>
      <c r="J257" s="32" t="str">
        <f t="array" ref="J257">IF($C$255="","",IFERROR(MAX(IF((ROW(مسودة!$C$228:$C$257)=SMALL(IF((ROW(مسودة!$C$228:$C$257)*(مسودة!$C$228:$C$257=$C$255)),ROW(مسودة!$C$228:$C$257)),ROW()-ROW(J257)+1)),مسودة!J230:'مسودة'!J$257)),0))</f>
        <v/>
      </c>
      <c r="K257" s="32" t="str">
        <f t="array" ref="K257">IF($C$255="","",IFERROR(MAX(IF((ROW(مسودة!$C$228:$C$257)=SMALL(IF((ROW(مسودة!$C$228:$C$257)*(مسودة!$C$228:$C$257=$C$255)),ROW(مسودة!$C$228:$C$257)),ROW()-ROW(K257)+1)),مسودة!K230:'مسودة'!K$257)),0))</f>
        <v/>
      </c>
      <c r="L257" s="32" t="str">
        <f t="array" ref="L257">IF($C$255="","",IFERROR(MAX(IF((ROW(مسودة!$C$228:$C$257)=SMALL(IF((ROW(مسودة!$C$228:$C$257)*(مسودة!$C$228:$C$257=$C$255)),ROW(مسودة!$C$228:$C$257)),ROW()-ROW(L257)+1)),مسودة!L230:'مسودة'!L$257)),0))</f>
        <v/>
      </c>
      <c r="M257" s="32" t="str">
        <f t="array" ref="M257">IF($C$255="","",IFERROR(MAX(IF((ROW(مسودة!$C$228:$C$257)=SMALL(IF((ROW(مسودة!$C$228:$C$257)*(مسودة!$C$228:$C$257=$C$255)),ROW(مسودة!$C$228:$C$257)),ROW()-ROW(M257)+1)),مسودة!M230:'مسودة'!M$257)),0))</f>
        <v/>
      </c>
      <c r="N257" s="32" t="str">
        <f t="array" ref="N257">IF($C$255="","",IFERROR(MAX(IF((ROW(مسودة!$C$228:$C$257)=SMALL(IF((ROW(مسودة!$C$228:$C$257)*(مسودة!$C$228:$C$257=$C$255)),ROW(مسودة!$C$228:$C$257)),ROW()-ROW(N257)+1)),مسودة!N230:'مسودة'!N$257)),0))</f>
        <v/>
      </c>
      <c r="O257" s="32" t="str">
        <f t="array" ref="O257">IF($C$255="","",IFERROR(MAX(IF((ROW(مسودة!$C$228:$C$257)=SMALL(IF((ROW(مسودة!$C$228:$C$257)*(مسودة!$C$228:$C$257=$C$255)),ROW(مسودة!$C$228:$C$257)),ROW()-ROW(O257)+1)),مسودة!O230:'مسودة'!O$257)),0))</f>
        <v/>
      </c>
      <c r="P257" s="32" t="str">
        <f t="array" ref="P257">IF($C$255="","",IFERROR(MAX(IF((ROW(مسودة!$C$228:$C$257)=SMALL(IF((ROW(مسودة!$C$228:$C$257)*(مسودة!$C$228:$C$257=$C$255)),ROW(مسودة!$C$228:$C$257)),ROW()-ROW(P257)+1)),مسودة!P230:'مسودة'!P$257)),0))</f>
        <v/>
      </c>
      <c r="Q257" s="32" t="str">
        <f t="array" ref="Q257">IF($C$255="","",IFERROR(MAX(IF((ROW(مسودة!$C$228:$C$257)=SMALL(IF((ROW(مسودة!$C$228:$C$257)*(مسودة!$C$228:$C$257=$C$255)),ROW(مسودة!$C$228:$C$257)),ROW()-ROW(Q257)+1)),مسودة!Q230:'مسودة'!Q$257)),0))</f>
        <v/>
      </c>
      <c r="R257" s="32" t="str">
        <f t="array" ref="R257">IF($C$255="","",IFERROR(MAX(IF((ROW(مسودة!$C$228:$C$257)=SMALL(IF((ROW(مسودة!$C$228:$C$257)*(مسودة!$C$228:$C$257=$C$255)),ROW(مسودة!$C$228:$C$257)),ROW()-ROW(R257)+1)),مسودة!R230:'مسودة'!R$257)),0))</f>
        <v/>
      </c>
      <c r="S257" s="32" t="str">
        <f t="array" ref="S257">IF($C$255="","",IFERROR(MAX(IF((ROW(مسودة!$C$228:$C$257)=SMALL(IF((ROW(مسودة!$C$228:$C$257)*(مسودة!$C$228:$C$257=$C$255)),ROW(مسودة!$C$228:$C$257)),ROW()-ROW(S257)+1)),مسودة!S230:'مسودة'!S$257)),0))</f>
        <v/>
      </c>
      <c r="T257" s="32" t="str">
        <f t="array" ref="T257">IF($C$255="","",IFERROR(MAX(IF((ROW(مسودة!$C$228:$C$257)=SMALL(IF((ROW(مسودة!$C$228:$C$257)*(مسودة!$C$228:$C$257=$C$255)),ROW(مسودة!$C$228:$C$257)),ROW()-ROW(T257)+1)),مسودة!T230:'مسودة'!T$257)),0))</f>
        <v/>
      </c>
      <c r="U257" s="32" t="str">
        <f t="array" ref="U257">IF($C$255="","",IFERROR(MAX(IF((ROW(مسودة!$C$228:$C$257)=SMALL(IF((ROW(مسودة!$C$228:$C$257)*(مسودة!$C$228:$C$257=$C$255)),ROW(مسودة!$C$228:$C$257)),ROW()-ROW(U257)+1)),مسودة!U230:'مسودة'!U$257)),0))</f>
        <v/>
      </c>
      <c r="V257" s="32" t="str">
        <f t="array" ref="V257">IF($C$255="","",IFERROR(MAX(IF((ROW(مسودة!$C$228:$C$257)=SMALL(IF((ROW(مسودة!$C$228:$C$257)*(مسودة!$C$228:$C$257=$C$255)),ROW(مسودة!$C$228:$C$257)),ROW()-ROW(V257)+1)),مسودة!V230:'مسودة'!V$257)),0))</f>
        <v/>
      </c>
      <c r="W257" s="32" t="str">
        <f t="array" ref="W257">IF($C$255="","",IFERROR(MAX(IF((ROW(مسودة!$C$228:$C$257)=SMALL(IF((ROW(مسودة!$C$228:$C$257)*(مسودة!$C$228:$C$257=$C$255)),ROW(مسودة!$C$228:$C$257)),ROW()-ROW(W257)+1)),مسودة!W230:'مسودة'!W$257)),0))</f>
        <v/>
      </c>
      <c r="X257" s="32" t="str">
        <f t="array" ref="X257">IF($C$255="","",IFERROR(MAX(IF((ROW(مسودة!$C$228:$C$257)=SMALL(IF((ROW(مسودة!$C$228:$C$257)*(مسودة!$C$228:$C$257=$C$255)),ROW(مسودة!$C$228:$C$257)),ROW()-ROW(X257)+1)),مسودة!X230:'مسودة'!X$257)),0))</f>
        <v/>
      </c>
      <c r="Y257" s="32" t="str">
        <f t="array" ref="Y257">IF($C$255="","",IFERROR(MAX(IF((ROW(مسودة!$C$228:$C$257)=SMALL(IF((ROW(مسودة!$C$228:$C$257)*(مسودة!$C$228:$C$257=$C$255)),ROW(مسودة!$C$228:$C$257)),ROW()-ROW(Y257)+1)),مسودة!Y230:'مسودة'!Y$257)),0))</f>
        <v/>
      </c>
      <c r="Z257" s="32" t="str">
        <f t="array" ref="Z257">IF($C$255="","",IFERROR(MAX(IF((ROW(مسودة!$C$228:$C$257)=SMALL(IF((ROW(مسودة!$C$228:$C$257)*(مسودة!$C$228:$C$257=$C$255)),ROW(مسودة!$C$228:$C$257)),ROW()-ROW(Z257)+1)),مسودة!Z230:'مسودة'!Z$257)),0))</f>
        <v/>
      </c>
      <c r="AA257" s="32" t="str">
        <f t="array" ref="AA257">IF($C$255="","",IFERROR(MAX(IF((ROW(مسودة!$C$228:$C$257)=SMALL(IF((ROW(مسودة!$C$228:$C$257)*(مسودة!$C$228:$C$257=$C$255)),ROW(مسودة!$C$228:$C$257)),ROW()-ROW(AA257)+1)),مسودة!AA230:'مسودة'!AA$257)),0))</f>
        <v/>
      </c>
      <c r="AB257" s="32" t="str">
        <f t="array" ref="AB257">IF($C$255="","",IFERROR(MAX(IF((ROW(مسودة!$C$228:$C$257)=SMALL(IF((ROW(مسودة!$C$228:$C$257)*(مسودة!$C$228:$C$257=$C$255)),ROW(مسودة!$C$228:$C$257)),ROW()-ROW(AB257)+1)),مسودة!AB230:'مسودة'!AB$257)),0))</f>
        <v/>
      </c>
      <c r="AC257" s="32" t="str">
        <f t="array" ref="AC257">IF($C$255="","",IFERROR(MAX(IF((ROW(مسودة!$C$228:$C$257)=SMALL(IF((ROW(مسودة!$C$228:$C$257)*(مسودة!$C$228:$C$257=$C$255)),ROW(مسودة!$C$228:$C$257)),ROW()-ROW(AC257)+1)),مسودة!AC230:'مسودة'!AC$257)),0))</f>
        <v/>
      </c>
      <c r="AD257" s="32" t="str">
        <f t="array" ref="AD257">IF($C$255="","",IFERROR(MAX(IF((ROW(مسودة!$C$228:$C$257)=SMALL(IF((ROW(مسودة!$C$228:$C$257)*(مسودة!$C$228:$C$257=$C$255)),ROW(مسودة!$C$228:$C$257)),ROW()-ROW(AD257)+1)),مسودة!AD230:'مسودة'!AD$257)),0))</f>
        <v/>
      </c>
      <c r="AE257" s="32" t="str">
        <f t="array" ref="AE257">IF($C$255="","",IFERROR(MAX(IF((ROW(مسودة!$C$228:$C$257)=SMALL(IF((ROW(مسودة!$C$228:$C$257)*(مسودة!$C$228:$C$257=$C$255)),ROW(مسودة!$C$228:$C$257)),ROW()-ROW(AE257)+1)),مسودة!AE230:'مسودة'!AE$257)),0))</f>
        <v/>
      </c>
      <c r="AF257" s="32" t="str">
        <f t="array" ref="AF257">IF($C$255="","",IFERROR(MAX(IF((ROW(مسودة!$C$228:$C$257)=SMALL(IF((ROW(مسودة!$C$228:$C$257)*(مسودة!$C$228:$C$257=$C$255)),ROW(مسودة!$C$228:$C$257)),ROW()-ROW(AF257)+1)),مسودة!AF230:'مسودة'!AF$257)),0))</f>
        <v/>
      </c>
      <c r="AG257" s="32" t="str">
        <f t="array" ref="AG257">IF($C$255="","",IFERROR(MAX(IF((ROW(مسودة!$C$228:$C$257)=SMALL(IF((ROW(مسودة!$C$228:$C$257)*(مسودة!$C$228:$C$257=$C$255)),ROW(مسودة!$C$228:$C$257)),ROW()-ROW(AG257)+1)),مسودة!AG230:'مسودة'!AG$257)),0))</f>
        <v/>
      </c>
      <c r="AH257" s="32" t="str">
        <f t="array" ref="AH257">IF($C$255="","",IFERROR(MAX(IF((ROW(مسودة!$C$228:$C$257)=SMALL(IF((ROW(مسودة!$C$228:$C$257)*(مسودة!$C$228:$C$257=$C$255)),ROW(مسودة!$C$228:$C$257)),ROW()-ROW(AH257)+1)),مسودة!AH230:'مسودة'!AH$257)),0))</f>
        <v/>
      </c>
      <c r="AI257" s="32" t="str">
        <f t="array" ref="AI257">IF($C$255="","",IFERROR(MAX(IF((ROW(مسودة!$C$228:$C$257)=SMALL(IF((ROW(مسودة!$C$228:$C$257)*(مسودة!$C$228:$C$257=$C$255)),ROW(مسودة!$C$228:$C$257)),ROW()-ROW(AI257)+1)),مسودة!AI230:'مسودة'!AI$257)),0))</f>
        <v/>
      </c>
      <c r="AJ257" s="32" t="str">
        <f t="array" ref="AJ257">IF($C$255="","",IFERROR(MAX(IF((ROW(مسودة!$C$228:$C$257)=SMALL(IF((ROW(مسودة!$C$228:$C$257)*(مسودة!$C$228:$C$257=$C$255)),ROW(مسودة!$C$228:$C$257)),ROW()-ROW(AJ257)+1)),مسودة!AJ230:'مسودة'!AJ$257)),0))</f>
        <v/>
      </c>
      <c r="AK257" s="32" t="str">
        <f t="array" ref="AK257">IF($C$255="","",IFERROR(MAX(IF((ROW(مسودة!$C$228:$C$257)=SMALL(IF((ROW(مسودة!$C$228:$C$257)*(مسودة!$C$228:$C$257=$C$255)),ROW(مسودة!$C$228:$C$257)),ROW()-ROW(AK257)+1)),مسودة!AK230:'مسودة'!AK$257)),0))</f>
        <v/>
      </c>
      <c r="AL257" s="32" t="str">
        <f t="array" ref="AL257">IF($C$255="","",IFERROR(MAX(IF((ROW(مسودة!$C$228:$C$257)=SMALL(IF((ROW(مسودة!$C$228:$C$257)*(مسودة!$C$228:$C$257=$C$255)),ROW(مسودة!$C$228:$C$257)),ROW()-ROW(AL257)+1)),مسودة!AL230:'مسودة'!AL$257)),0))</f>
        <v/>
      </c>
      <c r="AM257" s="32" t="str">
        <f t="array" ref="AM257">IF($C$255="","",IFERROR(MAX(IF((ROW(مسودة!$C$228:$C$257)=SMALL(IF((ROW(مسودة!$C$228:$C$257)*(مسودة!$C$228:$C$257=$C$255)),ROW(مسودة!$C$228:$C$257)),ROW()-ROW(AM257)+1)),مسودة!AM230:'مسودة'!AM$257)),0))</f>
        <v/>
      </c>
      <c r="AN257" s="32" t="str">
        <f t="array" ref="AN257">IF($C$255="","",IFERROR(MAX(IF((ROW(مسودة!$C$228:$C$257)=SMALL(IF((ROW(مسودة!$C$228:$C$257)*(مسودة!$C$228:$C$257=$C$255)),ROW(مسودة!$C$228:$C$257)),ROW()-ROW(AN257)+1)),مسودة!AN230:AN$257)),0))</f>
        <v/>
      </c>
      <c r="AO257" s="32" t="str">
        <f t="array" ref="AO257">IF($C$255="","",IFERROR(MAX(IF((ROW(مسودة!$C$228:$C$257)=SMALL(IF((ROW(مسودة!$C$228:$C$257)*(مسودة!$C$228:$C$257=$C$255)),ROW(مسودة!$C$228:$C$257)),ROW()-ROW(AO257)+1)),مسودة!AO230:AO$257)),0))</f>
        <v/>
      </c>
      <c r="AP257" s="32" t="str">
        <f>IF(AO257&lt;50,"   ",IF(AO257&lt;65,"مقبول",IF(AO257&lt;75,"جيد",IF(AO257&lt;85,"جيدجداً",IF(AO257&lt;=100,"ممتاز","")))))</f>
        <v/>
      </c>
      <c r="AQ257" s="41"/>
      <c r="AR257" s="41"/>
      <c r="AS257" s="41"/>
      <c r="AT257" s="41"/>
      <c r="AU257" s="97"/>
    </row>
    <row r="258" spans="2:47" ht="28.5" customHeight="1" thickBot="1">
      <c r="B258" s="40">
        <f t="shared" ref="B258" si="38">B255+1</f>
        <v>59</v>
      </c>
      <c r="C258" s="90" t="str">
        <f t="array" ref="C258">IF(ISERROR(INDEX(مسودة!$C$228:$AV$257,SMALL(IF((مسودة!$AU$228:$AU$257="راسب"),ROW(مسودة!$C$228:$AV$257)-MIN(ROW(مسودة!$C$228:$AV$257))+1,""),ROW(A9)),COLUMN(A9))),"",INDEX(مسودة!$C$228:$AV$257,SMALL(IF((مسودة!$AU$228:$AU$257="راسب"),ROW(مسودة!$C$228:$AV$257)-MIN(ROW(مسودة!$C$228:$AV$257))+1,""),ROW(A9)),COLUMN(A9)))</f>
        <v/>
      </c>
      <c r="D258" s="87" t="str">
        <f>IF(C258&lt;&gt;"",VLOOKUP(C258,مسودة!$C$228:$D$257,2,0),"")</f>
        <v/>
      </c>
      <c r="E258" s="87" t="str">
        <f>IF(C258&lt;&gt;"",VLOOKUP(C258,مسودة!$C$228:$E$257,3,0),"")</f>
        <v/>
      </c>
      <c r="F258" s="11" t="s">
        <v>30</v>
      </c>
      <c r="G258" s="32" t="str">
        <f t="array" ref="G258">IF($C$258="","",IFERROR(MAX(IF((ROW(مسودة!$C$228:$C$257)=SMALL(IF((ROW(مسودة!$C$228:$C$257)*(مسودة!$C$228:$C$257=$C$258)),ROW(مسودة!$C$228:$C$257)),ROW()-ROW(G258)+1)),مسودة!G228:'مسودة'!G$257)),0))</f>
        <v/>
      </c>
      <c r="H258" s="32" t="str">
        <f t="array" ref="H258">IF($C$258="","",IFERROR(MAX(IF((ROW(مسودة!$C$228:$C$257)=SMALL(IF((ROW(مسودة!$C$228:$C$257)*(مسودة!$C$228:$C$257=$C$258)),ROW(مسودة!$C$228:$C$257)),ROW()-ROW(H258)+1)),مسودة!H228:'مسودة'!H$257)),0))</f>
        <v/>
      </c>
      <c r="I258" s="32" t="str">
        <f t="array" ref="I258">IF($C$258="","",IFERROR(MAX(IF((ROW(مسودة!$C$228:$C$257)=SMALL(IF((ROW(مسودة!$C$228:$C$257)*(مسودة!$C$228:$C$257=$C$258)),ROW(مسودة!$C$228:$C$257)),ROW()-ROW(I258)+1)),مسودة!I228:'مسودة'!I$257)),0))</f>
        <v/>
      </c>
      <c r="J258" s="32" t="str">
        <f t="array" ref="J258">IF($C$258="","",IFERROR(MAX(IF((ROW(مسودة!$C$228:$C$257)=SMALL(IF((ROW(مسودة!$C$228:$C$257)*(مسودة!$C$228:$C$257=$C$258)),ROW(مسودة!$C$228:$C$257)),ROW()-ROW(J258)+1)),مسودة!J228:'مسودة'!J$257)),0))</f>
        <v/>
      </c>
      <c r="K258" s="32" t="str">
        <f t="array" ref="K258">IF($C$258="","",IFERROR(MAX(IF((ROW(مسودة!$C$228:$C$257)=SMALL(IF((ROW(مسودة!$C$228:$C$257)*(مسودة!$C$228:$C$257=$C$258)),ROW(مسودة!$C$228:$C$257)),ROW()-ROW(K258)+1)),مسودة!K228:'مسودة'!K$257)),0))</f>
        <v/>
      </c>
      <c r="L258" s="32" t="str">
        <f t="array" ref="L258">IF($C$258="","",IFERROR(MAX(IF((ROW(مسودة!$C$228:$C$257)=SMALL(IF((ROW(مسودة!$C$228:$C$257)*(مسودة!$C$228:$C$257=$C$258)),ROW(مسودة!$C$228:$C$257)),ROW()-ROW(L258)+1)),مسودة!L228:'مسودة'!L$257)),0))</f>
        <v/>
      </c>
      <c r="M258" s="32" t="str">
        <f t="array" ref="M258">IF($C$258="","",IFERROR(MAX(IF((ROW(مسودة!$C$228:$C$257)=SMALL(IF((ROW(مسودة!$C$228:$C$257)*(مسودة!$C$228:$C$257=$C$258)),ROW(مسودة!$C$228:$C$257)),ROW()-ROW(M258)+1)),مسودة!M228:'مسودة'!M$257)),0))</f>
        <v/>
      </c>
      <c r="N258" s="32" t="str">
        <f t="array" ref="N258">IF($C$258="","",IFERROR(MAX(IF((ROW(مسودة!$C$228:$C$257)=SMALL(IF((ROW(مسودة!$C$228:$C$257)*(مسودة!$C$228:$C$257=$C$258)),ROW(مسودة!$C$228:$C$257)),ROW()-ROW(N258)+1)),مسودة!N228:'مسودة'!N$257)),0))</f>
        <v/>
      </c>
      <c r="O258" s="32" t="str">
        <f t="array" ref="O258">IF($C$258="","",IFERROR(MAX(IF((ROW(مسودة!$C$228:$C$257)=SMALL(IF((ROW(مسودة!$C$228:$C$257)*(مسودة!$C$228:$C$257=$C$258)),ROW(مسودة!$C$228:$C$257)),ROW()-ROW(O258)+1)),مسودة!O228:'مسودة'!O$257)),0))</f>
        <v/>
      </c>
      <c r="P258" s="32" t="str">
        <f t="array" ref="P258">IF($C$258="","",IFERROR(MAX(IF((ROW(مسودة!$C$228:$C$257)=SMALL(IF((ROW(مسودة!$C$228:$C$257)*(مسودة!$C$228:$C$257=$C$258)),ROW(مسودة!$C$228:$C$257)),ROW()-ROW(P258)+1)),مسودة!P228:'مسودة'!P$257)),0))</f>
        <v/>
      </c>
      <c r="Q258" s="32" t="str">
        <f t="array" ref="Q258">IF($C$258="","",IFERROR(MAX(IF((ROW(مسودة!$C$228:$C$257)=SMALL(IF((ROW(مسودة!$C$228:$C$257)*(مسودة!$C$228:$C$257=$C$258)),ROW(مسودة!$C$228:$C$257)),ROW()-ROW(Q258)+1)),مسودة!Q228:'مسودة'!Q$257)),0))</f>
        <v/>
      </c>
      <c r="R258" s="32" t="str">
        <f t="array" ref="R258">IF($C$258="","",IFERROR(MAX(IF((ROW(مسودة!$C$228:$C$257)=SMALL(IF((ROW(مسودة!$C$228:$C$257)*(مسودة!$C$228:$C$257=$C$258)),ROW(مسودة!$C$228:$C$257)),ROW()-ROW(R258)+1)),مسودة!R228:'مسودة'!R$257)),0))</f>
        <v/>
      </c>
      <c r="S258" s="32" t="str">
        <f t="array" ref="S258">IF($C$258="","",IFERROR(MAX(IF((ROW(مسودة!$C$228:$C$257)=SMALL(IF((ROW(مسودة!$C$228:$C$257)*(مسودة!$C$228:$C$257=$C$258)),ROW(مسودة!$C$228:$C$257)),ROW()-ROW(S258)+1)),مسودة!S228:'مسودة'!S$257)),0))</f>
        <v/>
      </c>
      <c r="T258" s="32" t="str">
        <f t="array" ref="T258">IF($C$258="","",IFERROR(MAX(IF((ROW(مسودة!$C$228:$C$257)=SMALL(IF((ROW(مسودة!$C$228:$C$257)*(مسودة!$C$228:$C$257=$C$258)),ROW(مسودة!$C$228:$C$257)),ROW()-ROW(T258)+1)),مسودة!T228:'مسودة'!T$257)),0))</f>
        <v/>
      </c>
      <c r="U258" s="32" t="str">
        <f t="array" ref="U258">IF($C$258="","",IFERROR(MAX(IF((ROW(مسودة!$C$228:$C$257)=SMALL(IF((ROW(مسودة!$C$228:$C$257)*(مسودة!$C$228:$C$257=$C$258)),ROW(مسودة!$C$228:$C$257)),ROW()-ROW(U258)+1)),مسودة!U228:'مسودة'!U$257)),0))</f>
        <v/>
      </c>
      <c r="V258" s="32" t="str">
        <f t="array" ref="V258">IF($C$258="","",IFERROR(MAX(IF((ROW(مسودة!$C$228:$C$257)=SMALL(IF((ROW(مسودة!$C$228:$C$257)*(مسودة!$C$228:$C$257=$C$258)),ROW(مسودة!$C$228:$C$257)),ROW()-ROW(V258)+1)),مسودة!V228:'مسودة'!V$257)),0))</f>
        <v/>
      </c>
      <c r="W258" s="32" t="str">
        <f t="array" ref="W258">IF($C$258="","",IFERROR(MAX(IF((ROW(مسودة!$C$228:$C$257)=SMALL(IF((ROW(مسودة!$C$228:$C$257)*(مسودة!$C$228:$C$257=$C$258)),ROW(مسودة!$C$228:$C$257)),ROW()-ROW(W258)+1)),مسودة!W228:'مسودة'!W$257)),0))</f>
        <v/>
      </c>
      <c r="X258" s="32" t="str">
        <f t="array" ref="X258">IF($C$258="","",IFERROR(MAX(IF((ROW(مسودة!$C$228:$C$257)=SMALL(IF((ROW(مسودة!$C$228:$C$257)*(مسودة!$C$228:$C$257=$C$258)),ROW(مسودة!$C$228:$C$257)),ROW()-ROW(X258)+1)),مسودة!X228:'مسودة'!X$257)),0))</f>
        <v/>
      </c>
      <c r="Y258" s="32" t="str">
        <f t="array" ref="Y258">IF($C$258="","",IFERROR(MAX(IF((ROW(مسودة!$C$228:$C$257)=SMALL(IF((ROW(مسودة!$C$228:$C$257)*(مسودة!$C$228:$C$257=$C$258)),ROW(مسودة!$C$228:$C$257)),ROW()-ROW(Y258)+1)),مسودة!Y228:'مسودة'!Y$257)),0))</f>
        <v/>
      </c>
      <c r="Z258" s="32" t="str">
        <f t="array" ref="Z258">IF($C$258="","",IFERROR(MAX(IF((ROW(مسودة!$C$228:$C$257)=SMALL(IF((ROW(مسودة!$C$228:$C$257)*(مسودة!$C$228:$C$257=$C$258)),ROW(مسودة!$C$228:$C$257)),ROW()-ROW(Z258)+1)),مسودة!Z228:'مسودة'!Z$257)),0))</f>
        <v/>
      </c>
      <c r="AA258" s="32" t="str">
        <f t="array" ref="AA258">IF($C$258="","",IFERROR(MAX(IF((ROW(مسودة!$C$228:$C$257)=SMALL(IF((ROW(مسودة!$C$228:$C$257)*(مسودة!$C$228:$C$257=$C$258)),ROW(مسودة!$C$228:$C$257)),ROW()-ROW(AA258)+1)),مسودة!AA228:'مسودة'!AA$257)),0))</f>
        <v/>
      </c>
      <c r="AB258" s="32" t="str">
        <f t="array" ref="AB258">IF($C$258="","",IFERROR(MAX(IF((ROW(مسودة!$C$228:$C$257)=SMALL(IF((ROW(مسودة!$C$228:$C$257)*(مسودة!$C$228:$C$257=$C$258)),ROW(مسودة!$C$228:$C$257)),ROW()-ROW(AB258)+1)),مسودة!AB228:'مسودة'!AB$257)),0))</f>
        <v/>
      </c>
      <c r="AC258" s="32" t="str">
        <f t="array" ref="AC258">IF($C$258="","",IFERROR(MAX(IF((ROW(مسودة!$C$228:$C$257)=SMALL(IF((ROW(مسودة!$C$228:$C$257)*(مسودة!$C$228:$C$257=$C$258)),ROW(مسودة!$C$228:$C$257)),ROW()-ROW(AC258)+1)),مسودة!AC228:'مسودة'!AC$257)),0))</f>
        <v/>
      </c>
      <c r="AD258" s="32" t="str">
        <f t="array" ref="AD258">IF($C$258="","",IFERROR(MAX(IF((ROW(مسودة!$C$228:$C$257)=SMALL(IF((ROW(مسودة!$C$228:$C$257)*(مسودة!$C$228:$C$257=$C$258)),ROW(مسودة!$C$228:$C$257)),ROW()-ROW(AD258)+1)),مسودة!AD228:'مسودة'!AD$257)),0))</f>
        <v/>
      </c>
      <c r="AE258" s="32" t="str">
        <f t="array" ref="AE258">IF($C$258="","",IFERROR(MAX(IF((ROW(مسودة!$C$228:$C$257)=SMALL(IF((ROW(مسودة!$C$228:$C$257)*(مسودة!$C$228:$C$257=$C$258)),ROW(مسودة!$C$228:$C$257)),ROW()-ROW(AE258)+1)),مسودة!AE228:'مسودة'!AE$257)),0))</f>
        <v/>
      </c>
      <c r="AF258" s="32" t="str">
        <f t="array" ref="AF258">IF($C$258="","",IFERROR(MAX(IF((ROW(مسودة!$C$228:$C$257)=SMALL(IF((ROW(مسودة!$C$228:$C$257)*(مسودة!$C$228:$C$257=$C$258)),ROW(مسودة!$C$228:$C$257)),ROW()-ROW(AF258)+1)),مسودة!AF228:'مسودة'!AF$257)),0))</f>
        <v/>
      </c>
      <c r="AG258" s="32" t="str">
        <f t="array" ref="AG258">IF($C$258="","",IFERROR(MAX(IF((ROW(مسودة!$C$228:$C$257)=SMALL(IF((ROW(مسودة!$C$228:$C$257)*(مسودة!$C$228:$C$257=$C$258)),ROW(مسودة!$C$228:$C$257)),ROW()-ROW(AG258)+1)),مسودة!AG228:'مسودة'!AG$257)),0))</f>
        <v/>
      </c>
      <c r="AH258" s="32" t="str">
        <f t="array" ref="AH258">IF($C$258="","",IFERROR(MAX(IF((ROW(مسودة!$C$228:$C$257)=SMALL(IF((ROW(مسودة!$C$228:$C$257)*(مسودة!$C$228:$C$257=$C$258)),ROW(مسودة!$C$228:$C$257)),ROW()-ROW(AH258)+1)),مسودة!AH228:'مسودة'!AH$257)),0))</f>
        <v/>
      </c>
      <c r="AI258" s="32" t="str">
        <f t="array" ref="AI258">IF($C$258="","",IFERROR(MAX(IF((ROW(مسودة!$C$228:$C$257)=SMALL(IF((ROW(مسودة!$C$228:$C$257)*(مسودة!$C$228:$C$257=$C$258)),ROW(مسودة!$C$228:$C$257)),ROW()-ROW(AI258)+1)),مسودة!AI228:'مسودة'!AI$257)),0))</f>
        <v/>
      </c>
      <c r="AJ258" s="32" t="str">
        <f t="array" ref="AJ258">IF($C$258="","",IFERROR(MAX(IF((ROW(مسودة!$C$228:$C$257)=SMALL(IF((ROW(مسودة!$C$228:$C$257)*(مسودة!$C$228:$C$257=$C$258)),ROW(مسودة!$C$228:$C$257)),ROW()-ROW(AJ258)+1)),مسودة!AJ228:'مسودة'!AJ$257)),0))</f>
        <v/>
      </c>
      <c r="AK258" s="32" t="str">
        <f t="array" ref="AK258">IF($C$258="","",IFERROR(MAX(IF((ROW(مسودة!$C$228:$C$257)=SMALL(IF((ROW(مسودة!$C$228:$C$257)*(مسودة!$C$228:$C$257=$C$258)),ROW(مسودة!$C$228:$C$257)),ROW()-ROW(AK258)+1)),مسودة!AK228:'مسودة'!AK$257)),0))</f>
        <v/>
      </c>
      <c r="AL258" s="32" t="str">
        <f t="array" ref="AL258">IF($C$258="","",IFERROR(MAX(IF((ROW(مسودة!$C$228:$C$257)=SMALL(IF((ROW(مسودة!$C$228:$C$257)*(مسودة!$C$228:$C$257=$C$258)),ROW(مسودة!$C$228:$C$257)),ROW()-ROW(AL258)+1)),مسودة!AL228:'مسودة'!AL$257)),0))</f>
        <v/>
      </c>
      <c r="AM258" s="32" t="str">
        <f t="array" ref="AM258">IF($C$258="","",IFERROR(MAX(IF((ROW(مسودة!$C$228:$C$257)=SMALL(IF((ROW(مسودة!$C$228:$C$257)*(مسودة!$C$228:$C$257=$C$258)),ROW(مسودة!$C$228:$C$257)),ROW()-ROW(AM258)+1)),مسودة!AM228:'مسودة'!AM$257)),0))</f>
        <v/>
      </c>
      <c r="AN258" s="46"/>
      <c r="AO258" s="46"/>
      <c r="AP258" s="47"/>
      <c r="AQ258" s="41"/>
      <c r="AR258" s="41"/>
      <c r="AS258" s="41"/>
      <c r="AT258" s="41"/>
      <c r="AU258" s="95" t="str">
        <f>IFERROR(LOOKUP(2,1/((مسودة!$C$228:$C$257=C258)*(مسودة!$F$228:$F$257=F258)),مسودة!$AV$228:$AV$257),"")</f>
        <v/>
      </c>
    </row>
    <row r="259" spans="2:47" ht="28.5" customHeight="1" thickBot="1">
      <c r="B259" s="40"/>
      <c r="C259" s="91"/>
      <c r="D259" s="43"/>
      <c r="E259" s="43"/>
      <c r="F259" s="11" t="s">
        <v>31</v>
      </c>
      <c r="G259" s="32" t="str">
        <f t="array" ref="G259">IF($C$258="","",IFERROR(MAX(IF((ROW(مسودة!$C$228:$C$257)=SMALL(IF((ROW(مسودة!$C$228:$C$257)*(مسودة!$C$228:$C$257=$C$258)),ROW(مسودة!$C$228:$C$257)),ROW()-ROW(G259)+1)),مسودة!G229:'مسودة'!G$257)),0))</f>
        <v/>
      </c>
      <c r="H259" s="32" t="str">
        <f t="array" ref="H259">IF($C$258="","",IFERROR(MAX(IF((ROW(مسودة!$C$228:$C$257)=SMALL(IF((ROW(مسودة!$C$228:$C$257)*(مسودة!$C$228:$C$257=$C$258)),ROW(مسودة!$C$228:$C$257)),ROW()-ROW(H259)+1)),مسودة!H229:'مسودة'!H$257)),0))</f>
        <v/>
      </c>
      <c r="I259" s="32" t="str">
        <f t="array" ref="I259">IF($C$258="","",IFERROR(MAX(IF((ROW(مسودة!$C$228:$C$257)=SMALL(IF((ROW(مسودة!$C$228:$C$257)*(مسودة!$C$228:$C$257=$C$258)),ROW(مسودة!$C$228:$C$257)),ROW()-ROW(I259)+1)),مسودة!I229:'مسودة'!I$257)),0))</f>
        <v/>
      </c>
      <c r="J259" s="32" t="str">
        <f t="array" ref="J259">IF($C$258="","",IFERROR(MAX(IF((ROW(مسودة!$C$228:$C$257)=SMALL(IF((ROW(مسودة!$C$228:$C$257)*(مسودة!$C$228:$C$257=$C$258)),ROW(مسودة!$C$228:$C$257)),ROW()-ROW(J259)+1)),مسودة!J229:'مسودة'!J$257)),0))</f>
        <v/>
      </c>
      <c r="K259" s="32" t="str">
        <f t="array" ref="K259">IF($C$258="","",IFERROR(MAX(IF((ROW(مسودة!$C$228:$C$257)=SMALL(IF((ROW(مسودة!$C$228:$C$257)*(مسودة!$C$228:$C$257=$C$258)),ROW(مسودة!$C$228:$C$257)),ROW()-ROW(K259)+1)),مسودة!K229:'مسودة'!K$257)),0))</f>
        <v/>
      </c>
      <c r="L259" s="32" t="str">
        <f t="array" ref="L259">IF($C$258="","",IFERROR(MAX(IF((ROW(مسودة!$C$228:$C$257)=SMALL(IF((ROW(مسودة!$C$228:$C$257)*(مسودة!$C$228:$C$257=$C$258)),ROW(مسودة!$C$228:$C$257)),ROW()-ROW(L259)+1)),مسودة!L229:'مسودة'!L$257)),0))</f>
        <v/>
      </c>
      <c r="M259" s="32" t="str">
        <f t="array" ref="M259">IF($C$258="","",IFERROR(MAX(IF((ROW(مسودة!$C$228:$C$257)=SMALL(IF((ROW(مسودة!$C$228:$C$257)*(مسودة!$C$228:$C$257=$C$258)),ROW(مسودة!$C$228:$C$257)),ROW()-ROW(M259)+1)),مسودة!M229:'مسودة'!M$257)),0))</f>
        <v/>
      </c>
      <c r="N259" s="32" t="str">
        <f t="array" ref="N259">IF($C$258="","",IFERROR(MAX(IF((ROW(مسودة!$C$228:$C$257)=SMALL(IF((ROW(مسودة!$C$228:$C$257)*(مسودة!$C$228:$C$257=$C$258)),ROW(مسودة!$C$228:$C$257)),ROW()-ROW(N259)+1)),مسودة!N229:'مسودة'!N$257)),0))</f>
        <v/>
      </c>
      <c r="O259" s="32" t="str">
        <f t="array" ref="O259">IF($C$258="","",IFERROR(MAX(IF((ROW(مسودة!$C$228:$C$257)=SMALL(IF((ROW(مسودة!$C$228:$C$257)*(مسودة!$C$228:$C$257=$C$258)),ROW(مسودة!$C$228:$C$257)),ROW()-ROW(O259)+1)),مسودة!O229:'مسودة'!O$257)),0))</f>
        <v/>
      </c>
      <c r="P259" s="32" t="str">
        <f t="array" ref="P259">IF($C$258="","",IFERROR(MAX(IF((ROW(مسودة!$C$228:$C$257)=SMALL(IF((ROW(مسودة!$C$228:$C$257)*(مسودة!$C$228:$C$257=$C$258)),ROW(مسودة!$C$228:$C$257)),ROW()-ROW(P259)+1)),مسودة!P229:'مسودة'!P$257)),0))</f>
        <v/>
      </c>
      <c r="Q259" s="32" t="str">
        <f t="array" ref="Q259">IF($C$258="","",IFERROR(MAX(IF((ROW(مسودة!$C$228:$C$257)=SMALL(IF((ROW(مسودة!$C$228:$C$257)*(مسودة!$C$228:$C$257=$C$258)),ROW(مسودة!$C$228:$C$257)),ROW()-ROW(Q259)+1)),مسودة!Q229:'مسودة'!Q$257)),0))</f>
        <v/>
      </c>
      <c r="R259" s="32" t="str">
        <f t="array" ref="R259">IF($C$258="","",IFERROR(MAX(IF((ROW(مسودة!$C$228:$C$257)=SMALL(IF((ROW(مسودة!$C$228:$C$257)*(مسودة!$C$228:$C$257=$C$258)),ROW(مسودة!$C$228:$C$257)),ROW()-ROW(R259)+1)),مسودة!R229:'مسودة'!R$257)),0))</f>
        <v/>
      </c>
      <c r="S259" s="32" t="str">
        <f t="array" ref="S259">IF($C$258="","",IFERROR(MAX(IF((ROW(مسودة!$C$228:$C$257)=SMALL(IF((ROW(مسودة!$C$228:$C$257)*(مسودة!$C$228:$C$257=$C$258)),ROW(مسودة!$C$228:$C$257)),ROW()-ROW(S259)+1)),مسودة!S229:'مسودة'!S$257)),0))</f>
        <v/>
      </c>
      <c r="T259" s="32" t="str">
        <f t="array" ref="T259">IF($C$258="","",IFERROR(MAX(IF((ROW(مسودة!$C$228:$C$257)=SMALL(IF((ROW(مسودة!$C$228:$C$257)*(مسودة!$C$228:$C$257=$C$258)),ROW(مسودة!$C$228:$C$257)),ROW()-ROW(T259)+1)),مسودة!T229:'مسودة'!T$257)),0))</f>
        <v/>
      </c>
      <c r="U259" s="32" t="str">
        <f t="array" ref="U259">IF($C$258="","",IFERROR(MAX(IF((ROW(مسودة!$C$228:$C$257)=SMALL(IF((ROW(مسودة!$C$228:$C$257)*(مسودة!$C$228:$C$257=$C$258)),ROW(مسودة!$C$228:$C$257)),ROW()-ROW(U259)+1)),مسودة!U229:'مسودة'!U$257)),0))</f>
        <v/>
      </c>
      <c r="V259" s="32" t="str">
        <f t="array" ref="V259">IF($C$258="","",IFERROR(MAX(IF((ROW(مسودة!$C$228:$C$257)=SMALL(IF((ROW(مسودة!$C$228:$C$257)*(مسودة!$C$228:$C$257=$C$258)),ROW(مسودة!$C$228:$C$257)),ROW()-ROW(V259)+1)),مسودة!V229:'مسودة'!V$257)),0))</f>
        <v/>
      </c>
      <c r="W259" s="32" t="str">
        <f t="array" ref="W259">IF($C$258="","",IFERROR(MAX(IF((ROW(مسودة!$C$228:$C$257)=SMALL(IF((ROW(مسودة!$C$228:$C$257)*(مسودة!$C$228:$C$257=$C$258)),ROW(مسودة!$C$228:$C$257)),ROW()-ROW(W259)+1)),مسودة!W229:'مسودة'!W$257)),0))</f>
        <v/>
      </c>
      <c r="X259" s="32" t="str">
        <f t="array" ref="X259">IF($C$258="","",IFERROR(MAX(IF((ROW(مسودة!$C$228:$C$257)=SMALL(IF((ROW(مسودة!$C$228:$C$257)*(مسودة!$C$228:$C$257=$C$258)),ROW(مسودة!$C$228:$C$257)),ROW()-ROW(X259)+1)),مسودة!X229:'مسودة'!X$257)),0))</f>
        <v/>
      </c>
      <c r="Y259" s="32" t="str">
        <f t="array" ref="Y259">IF($C$258="","",IFERROR(MAX(IF((ROW(مسودة!$C$228:$C$257)=SMALL(IF((ROW(مسودة!$C$228:$C$257)*(مسودة!$C$228:$C$257=$C$258)),ROW(مسودة!$C$228:$C$257)),ROW()-ROW(Y259)+1)),مسودة!Y229:'مسودة'!Y$257)),0))</f>
        <v/>
      </c>
      <c r="Z259" s="32" t="str">
        <f t="array" ref="Z259">IF($C$258="","",IFERROR(MAX(IF((ROW(مسودة!$C$228:$C$257)=SMALL(IF((ROW(مسودة!$C$228:$C$257)*(مسودة!$C$228:$C$257=$C$258)),ROW(مسودة!$C$228:$C$257)),ROW()-ROW(Z259)+1)),مسودة!Z229:'مسودة'!Z$257)),0))</f>
        <v/>
      </c>
      <c r="AA259" s="32" t="str">
        <f t="array" ref="AA259">IF($C$258="","",IFERROR(MAX(IF((ROW(مسودة!$C$228:$C$257)=SMALL(IF((ROW(مسودة!$C$228:$C$257)*(مسودة!$C$228:$C$257=$C$258)),ROW(مسودة!$C$228:$C$257)),ROW()-ROW(AA259)+1)),مسودة!AA229:'مسودة'!AA$257)),0))</f>
        <v/>
      </c>
      <c r="AB259" s="32" t="str">
        <f t="array" ref="AB259">IF($C$258="","",IFERROR(MAX(IF((ROW(مسودة!$C$228:$C$257)=SMALL(IF((ROW(مسودة!$C$228:$C$257)*(مسودة!$C$228:$C$257=$C$258)),ROW(مسودة!$C$228:$C$257)),ROW()-ROW(AB259)+1)),مسودة!AB229:'مسودة'!AB$257)),0))</f>
        <v/>
      </c>
      <c r="AC259" s="32" t="str">
        <f t="array" ref="AC259">IF($C$258="","",IFERROR(MAX(IF((ROW(مسودة!$C$228:$C$257)=SMALL(IF((ROW(مسودة!$C$228:$C$257)*(مسودة!$C$228:$C$257=$C$258)),ROW(مسودة!$C$228:$C$257)),ROW()-ROW(AC259)+1)),مسودة!AC229:'مسودة'!AC$257)),0))</f>
        <v/>
      </c>
      <c r="AD259" s="32" t="str">
        <f t="array" ref="AD259">IF($C$258="","",IFERROR(MAX(IF((ROW(مسودة!$C$228:$C$257)=SMALL(IF((ROW(مسودة!$C$228:$C$257)*(مسودة!$C$228:$C$257=$C$258)),ROW(مسودة!$C$228:$C$257)),ROW()-ROW(AD259)+1)),مسودة!AD229:'مسودة'!AD$257)),0))</f>
        <v/>
      </c>
      <c r="AE259" s="32" t="str">
        <f t="array" ref="AE259">IF($C$258="","",IFERROR(MAX(IF((ROW(مسودة!$C$228:$C$257)=SMALL(IF((ROW(مسودة!$C$228:$C$257)*(مسودة!$C$228:$C$257=$C$258)),ROW(مسودة!$C$228:$C$257)),ROW()-ROW(AE259)+1)),مسودة!AE229:'مسودة'!AE$257)),0))</f>
        <v/>
      </c>
      <c r="AF259" s="32" t="str">
        <f t="array" ref="AF259">IF($C$258="","",IFERROR(MAX(IF((ROW(مسودة!$C$228:$C$257)=SMALL(IF((ROW(مسودة!$C$228:$C$257)*(مسودة!$C$228:$C$257=$C$258)),ROW(مسودة!$C$228:$C$257)),ROW()-ROW(AF259)+1)),مسودة!AF229:'مسودة'!AF$257)),0))</f>
        <v/>
      </c>
      <c r="AG259" s="32" t="str">
        <f t="array" ref="AG259">IF($C$258="","",IFERROR(MAX(IF((ROW(مسودة!$C$228:$C$257)=SMALL(IF((ROW(مسودة!$C$228:$C$257)*(مسودة!$C$228:$C$257=$C$258)),ROW(مسودة!$C$228:$C$257)),ROW()-ROW(AG259)+1)),مسودة!AG229:'مسودة'!AG$257)),0))</f>
        <v/>
      </c>
      <c r="AH259" s="32" t="str">
        <f t="array" ref="AH259">IF($C$258="","",IFERROR(MAX(IF((ROW(مسودة!$C$228:$C$257)=SMALL(IF((ROW(مسودة!$C$228:$C$257)*(مسودة!$C$228:$C$257=$C$258)),ROW(مسودة!$C$228:$C$257)),ROW()-ROW(AH259)+1)),مسودة!AH229:'مسودة'!AH$257)),0))</f>
        <v/>
      </c>
      <c r="AI259" s="32" t="str">
        <f t="array" ref="AI259">IF($C$258="","",IFERROR(MAX(IF((ROW(مسودة!$C$228:$C$257)=SMALL(IF((ROW(مسودة!$C$228:$C$257)*(مسودة!$C$228:$C$257=$C$258)),ROW(مسودة!$C$228:$C$257)),ROW()-ROW(AI259)+1)),مسودة!AI229:'مسودة'!AI$257)),0))</f>
        <v/>
      </c>
      <c r="AJ259" s="32" t="str">
        <f t="array" ref="AJ259">IF($C$258="","",IFERROR(MAX(IF((ROW(مسودة!$C$228:$C$257)=SMALL(IF((ROW(مسودة!$C$228:$C$257)*(مسودة!$C$228:$C$257=$C$258)),ROW(مسودة!$C$228:$C$257)),ROW()-ROW(AJ259)+1)),مسودة!AJ229:'مسودة'!AJ$257)),0))</f>
        <v/>
      </c>
      <c r="AK259" s="32" t="str">
        <f t="array" ref="AK259">IF($C$258="","",IFERROR(MAX(IF((ROW(مسودة!$C$228:$C$257)=SMALL(IF((ROW(مسودة!$C$228:$C$257)*(مسودة!$C$228:$C$257=$C$258)),ROW(مسودة!$C$228:$C$257)),ROW()-ROW(AK259)+1)),مسودة!AK229:'مسودة'!AK$257)),0))</f>
        <v/>
      </c>
      <c r="AL259" s="32" t="str">
        <f t="array" ref="AL259">IF($C$258="","",IFERROR(MAX(IF((ROW(مسودة!$C$228:$C$257)=SMALL(IF((ROW(مسودة!$C$228:$C$257)*(مسودة!$C$228:$C$257=$C$258)),ROW(مسودة!$C$228:$C$257)),ROW()-ROW(AL259)+1)),مسودة!AL229:'مسودة'!AL$257)),0))</f>
        <v/>
      </c>
      <c r="AM259" s="32" t="str">
        <f t="array" ref="AM259">IF($C$258="","",IFERROR(MAX(IF((ROW(مسودة!$C$228:$C$257)=SMALL(IF((ROW(مسودة!$C$228:$C$257)*(مسودة!$C$228:$C$257=$C$258)),ROW(مسودة!$C$228:$C$257)),ROW()-ROW(AM259)+1)),مسودة!AM229:'مسودة'!AM$257)),0))</f>
        <v/>
      </c>
      <c r="AN259" s="46"/>
      <c r="AO259" s="46"/>
      <c r="AP259" s="48"/>
      <c r="AQ259" s="41"/>
      <c r="AR259" s="41"/>
      <c r="AS259" s="41"/>
      <c r="AT259" s="41"/>
      <c r="AU259" s="96"/>
    </row>
    <row r="260" spans="2:47" ht="36" customHeight="1" thickBot="1">
      <c r="B260" s="40"/>
      <c r="C260" s="85"/>
      <c r="D260" s="43"/>
      <c r="E260" s="43"/>
      <c r="F260" s="14" t="s">
        <v>32</v>
      </c>
      <c r="G260" s="32" t="str">
        <f t="array" ref="G260">IF($C$258="","",IFERROR(MAX(IF((ROW(مسودة!$C$228:$C$257)=SMALL(IF((ROW(مسودة!$C$228:$C$257)*(مسودة!$C$228:$C$257=$C$258)),ROW(مسودة!$C$228:$C$257)),ROW()-ROW(G260)+1)),مسودة!G230:'مسودة'!G$257)),0))</f>
        <v/>
      </c>
      <c r="H260" s="32" t="str">
        <f t="array" ref="H260">IF($C$258="","",IFERROR(MAX(IF((ROW(مسودة!$C$228:$C$257)=SMALL(IF((ROW(مسودة!$C$228:$C$257)*(مسودة!$C$228:$C$257=$C$258)),ROW(مسودة!$C$228:$C$257)),ROW()-ROW(H260)+1)),مسودة!H230:'مسودة'!H$257)),0))</f>
        <v/>
      </c>
      <c r="I260" s="32" t="str">
        <f t="array" ref="I260">IF($C$258="","",IFERROR(MAX(IF((ROW(مسودة!$C$228:$C$257)=SMALL(IF((ROW(مسودة!$C$228:$C$257)*(مسودة!$C$228:$C$257=$C$258)),ROW(مسودة!$C$228:$C$257)),ROW()-ROW(I260)+1)),مسودة!I230:'مسودة'!I$257)),0))</f>
        <v/>
      </c>
      <c r="J260" s="32" t="str">
        <f t="array" ref="J260">IF($C$258="","",IFERROR(MAX(IF((ROW(مسودة!$C$228:$C$257)=SMALL(IF((ROW(مسودة!$C$228:$C$257)*(مسودة!$C$228:$C$257=$C$258)),ROW(مسودة!$C$228:$C$257)),ROW()-ROW(J260)+1)),مسودة!J230:'مسودة'!J$257)),0))</f>
        <v/>
      </c>
      <c r="K260" s="32" t="str">
        <f t="array" ref="K260">IF($C$258="","",IFERROR(MAX(IF((ROW(مسودة!$C$228:$C$257)=SMALL(IF((ROW(مسودة!$C$228:$C$257)*(مسودة!$C$228:$C$257=$C$258)),ROW(مسودة!$C$228:$C$257)),ROW()-ROW(K260)+1)),مسودة!K230:'مسودة'!K$257)),0))</f>
        <v/>
      </c>
      <c r="L260" s="32" t="str">
        <f t="array" ref="L260">IF($C$258="","",IFERROR(MAX(IF((ROW(مسودة!$C$228:$C$257)=SMALL(IF((ROW(مسودة!$C$228:$C$257)*(مسودة!$C$228:$C$257=$C$258)),ROW(مسودة!$C$228:$C$257)),ROW()-ROW(L260)+1)),مسودة!L230:'مسودة'!L$257)),0))</f>
        <v/>
      </c>
      <c r="M260" s="32" t="str">
        <f t="array" ref="M260">IF($C$258="","",IFERROR(MAX(IF((ROW(مسودة!$C$228:$C$257)=SMALL(IF((ROW(مسودة!$C$228:$C$257)*(مسودة!$C$228:$C$257=$C$258)),ROW(مسودة!$C$228:$C$257)),ROW()-ROW(M260)+1)),مسودة!M230:'مسودة'!M$257)),0))</f>
        <v/>
      </c>
      <c r="N260" s="32" t="str">
        <f t="array" ref="N260">IF($C$258="","",IFERROR(MAX(IF((ROW(مسودة!$C$228:$C$257)=SMALL(IF((ROW(مسودة!$C$228:$C$257)*(مسودة!$C$228:$C$257=$C$258)),ROW(مسودة!$C$228:$C$257)),ROW()-ROW(N260)+1)),مسودة!N230:'مسودة'!N$257)),0))</f>
        <v/>
      </c>
      <c r="O260" s="32" t="str">
        <f t="array" ref="O260">IF($C$258="","",IFERROR(MAX(IF((ROW(مسودة!$C$228:$C$257)=SMALL(IF((ROW(مسودة!$C$228:$C$257)*(مسودة!$C$228:$C$257=$C$258)),ROW(مسودة!$C$228:$C$257)),ROW()-ROW(O260)+1)),مسودة!O230:'مسودة'!O$257)),0))</f>
        <v/>
      </c>
      <c r="P260" s="32" t="str">
        <f t="array" ref="P260">IF($C$258="","",IFERROR(MAX(IF((ROW(مسودة!$C$228:$C$257)=SMALL(IF((ROW(مسودة!$C$228:$C$257)*(مسودة!$C$228:$C$257=$C$258)),ROW(مسودة!$C$228:$C$257)),ROW()-ROW(P260)+1)),مسودة!P230:'مسودة'!P$257)),0))</f>
        <v/>
      </c>
      <c r="Q260" s="32" t="str">
        <f t="array" ref="Q260">IF($C$258="","",IFERROR(MAX(IF((ROW(مسودة!$C$228:$C$257)=SMALL(IF((ROW(مسودة!$C$228:$C$257)*(مسودة!$C$228:$C$257=$C$258)),ROW(مسودة!$C$228:$C$257)),ROW()-ROW(Q260)+1)),مسودة!Q230:'مسودة'!Q$257)),0))</f>
        <v/>
      </c>
      <c r="R260" s="32" t="str">
        <f t="array" ref="R260">IF($C$258="","",IFERROR(MAX(IF((ROW(مسودة!$C$228:$C$257)=SMALL(IF((ROW(مسودة!$C$228:$C$257)*(مسودة!$C$228:$C$257=$C$258)),ROW(مسودة!$C$228:$C$257)),ROW()-ROW(R260)+1)),مسودة!R230:'مسودة'!R$257)),0))</f>
        <v/>
      </c>
      <c r="S260" s="32" t="str">
        <f t="array" ref="S260">IF($C$258="","",IFERROR(MAX(IF((ROW(مسودة!$C$228:$C$257)=SMALL(IF((ROW(مسودة!$C$228:$C$257)*(مسودة!$C$228:$C$257=$C$258)),ROW(مسودة!$C$228:$C$257)),ROW()-ROW(S260)+1)),مسودة!S230:'مسودة'!S$257)),0))</f>
        <v/>
      </c>
      <c r="T260" s="32" t="str">
        <f t="array" ref="T260">IF($C$258="","",IFERROR(MAX(IF((ROW(مسودة!$C$228:$C$257)=SMALL(IF((ROW(مسودة!$C$228:$C$257)*(مسودة!$C$228:$C$257=$C$258)),ROW(مسودة!$C$228:$C$257)),ROW()-ROW(T260)+1)),مسودة!T230:'مسودة'!T$257)),0))</f>
        <v/>
      </c>
      <c r="U260" s="32" t="str">
        <f t="array" ref="U260">IF($C$258="","",IFERROR(MAX(IF((ROW(مسودة!$C$228:$C$257)=SMALL(IF((ROW(مسودة!$C$228:$C$257)*(مسودة!$C$228:$C$257=$C$258)),ROW(مسودة!$C$228:$C$257)),ROW()-ROW(U260)+1)),مسودة!U230:'مسودة'!U$257)),0))</f>
        <v/>
      </c>
      <c r="V260" s="32" t="str">
        <f t="array" ref="V260">IF($C$258="","",IFERROR(MAX(IF((ROW(مسودة!$C$228:$C$257)=SMALL(IF((ROW(مسودة!$C$228:$C$257)*(مسودة!$C$228:$C$257=$C$258)),ROW(مسودة!$C$228:$C$257)),ROW()-ROW(V260)+1)),مسودة!V230:'مسودة'!V$257)),0))</f>
        <v/>
      </c>
      <c r="W260" s="32" t="str">
        <f t="array" ref="W260">IF($C$258="","",IFERROR(MAX(IF((ROW(مسودة!$C$228:$C$257)=SMALL(IF((ROW(مسودة!$C$228:$C$257)*(مسودة!$C$228:$C$257=$C$258)),ROW(مسودة!$C$228:$C$257)),ROW()-ROW(W260)+1)),مسودة!W230:'مسودة'!W$257)),0))</f>
        <v/>
      </c>
      <c r="X260" s="32" t="str">
        <f t="array" ref="X260">IF($C$258="","",IFERROR(MAX(IF((ROW(مسودة!$C$228:$C$257)=SMALL(IF((ROW(مسودة!$C$228:$C$257)*(مسودة!$C$228:$C$257=$C$258)),ROW(مسودة!$C$228:$C$257)),ROW()-ROW(X260)+1)),مسودة!X230:'مسودة'!X$257)),0))</f>
        <v/>
      </c>
      <c r="Y260" s="32" t="str">
        <f t="array" ref="Y260">IF($C$258="","",IFERROR(MAX(IF((ROW(مسودة!$C$228:$C$257)=SMALL(IF((ROW(مسودة!$C$228:$C$257)*(مسودة!$C$228:$C$257=$C$258)),ROW(مسودة!$C$228:$C$257)),ROW()-ROW(Y260)+1)),مسودة!Y230:'مسودة'!Y$257)),0))</f>
        <v/>
      </c>
      <c r="Z260" s="32" t="str">
        <f t="array" ref="Z260">IF($C$258="","",IFERROR(MAX(IF((ROW(مسودة!$C$228:$C$257)=SMALL(IF((ROW(مسودة!$C$228:$C$257)*(مسودة!$C$228:$C$257=$C$258)),ROW(مسودة!$C$228:$C$257)),ROW()-ROW(Z260)+1)),مسودة!Z230:'مسودة'!Z$257)),0))</f>
        <v/>
      </c>
      <c r="AA260" s="32" t="str">
        <f t="array" ref="AA260">IF($C$258="","",IFERROR(MAX(IF((ROW(مسودة!$C$228:$C$257)=SMALL(IF((ROW(مسودة!$C$228:$C$257)*(مسودة!$C$228:$C$257=$C$258)),ROW(مسودة!$C$228:$C$257)),ROW()-ROW(AA260)+1)),مسودة!AA230:'مسودة'!AA$257)),0))</f>
        <v/>
      </c>
      <c r="AB260" s="32" t="str">
        <f t="array" ref="AB260">IF($C$258="","",IFERROR(MAX(IF((ROW(مسودة!$C$228:$C$257)=SMALL(IF((ROW(مسودة!$C$228:$C$257)*(مسودة!$C$228:$C$257=$C$258)),ROW(مسودة!$C$228:$C$257)),ROW()-ROW(AB260)+1)),مسودة!AB230:'مسودة'!AB$257)),0))</f>
        <v/>
      </c>
      <c r="AC260" s="32" t="str">
        <f t="array" ref="AC260">IF($C$258="","",IFERROR(MAX(IF((ROW(مسودة!$C$228:$C$257)=SMALL(IF((ROW(مسودة!$C$228:$C$257)*(مسودة!$C$228:$C$257=$C$258)),ROW(مسودة!$C$228:$C$257)),ROW()-ROW(AC260)+1)),مسودة!AC230:'مسودة'!AC$257)),0))</f>
        <v/>
      </c>
      <c r="AD260" s="32" t="str">
        <f t="array" ref="AD260">IF($C$258="","",IFERROR(MAX(IF((ROW(مسودة!$C$228:$C$257)=SMALL(IF((ROW(مسودة!$C$228:$C$257)*(مسودة!$C$228:$C$257=$C$258)),ROW(مسودة!$C$228:$C$257)),ROW()-ROW(AD260)+1)),مسودة!AD230:'مسودة'!AD$257)),0))</f>
        <v/>
      </c>
      <c r="AE260" s="32" t="str">
        <f t="array" ref="AE260">IF($C$258="","",IFERROR(MAX(IF((ROW(مسودة!$C$228:$C$257)=SMALL(IF((ROW(مسودة!$C$228:$C$257)*(مسودة!$C$228:$C$257=$C$258)),ROW(مسودة!$C$228:$C$257)),ROW()-ROW(AE260)+1)),مسودة!AE230:'مسودة'!AE$257)),0))</f>
        <v/>
      </c>
      <c r="AF260" s="32" t="str">
        <f t="array" ref="AF260">IF($C$258="","",IFERROR(MAX(IF((ROW(مسودة!$C$228:$C$257)=SMALL(IF((ROW(مسودة!$C$228:$C$257)*(مسودة!$C$228:$C$257=$C$258)),ROW(مسودة!$C$228:$C$257)),ROW()-ROW(AF260)+1)),مسودة!AF230:'مسودة'!AF$257)),0))</f>
        <v/>
      </c>
      <c r="AG260" s="32" t="str">
        <f t="array" ref="AG260">IF($C$258="","",IFERROR(MAX(IF((ROW(مسودة!$C$228:$C$257)=SMALL(IF((ROW(مسودة!$C$228:$C$257)*(مسودة!$C$228:$C$257=$C$258)),ROW(مسودة!$C$228:$C$257)),ROW()-ROW(AG260)+1)),مسودة!AG230:'مسودة'!AG$257)),0))</f>
        <v/>
      </c>
      <c r="AH260" s="32" t="str">
        <f t="array" ref="AH260">IF($C$258="","",IFERROR(MAX(IF((ROW(مسودة!$C$228:$C$257)=SMALL(IF((ROW(مسودة!$C$228:$C$257)*(مسودة!$C$228:$C$257=$C$258)),ROW(مسودة!$C$228:$C$257)),ROW()-ROW(AH260)+1)),مسودة!AH230:'مسودة'!AH$257)),0))</f>
        <v/>
      </c>
      <c r="AI260" s="32" t="str">
        <f t="array" ref="AI260">IF($C$258="","",IFERROR(MAX(IF((ROW(مسودة!$C$228:$C$257)=SMALL(IF((ROW(مسودة!$C$228:$C$257)*(مسودة!$C$228:$C$257=$C$258)),ROW(مسودة!$C$228:$C$257)),ROW()-ROW(AI260)+1)),مسودة!AI230:'مسودة'!AI$257)),0))</f>
        <v/>
      </c>
      <c r="AJ260" s="32" t="str">
        <f t="array" ref="AJ260">IF($C$258="","",IFERROR(MAX(IF((ROW(مسودة!$C$228:$C$257)=SMALL(IF((ROW(مسودة!$C$228:$C$257)*(مسودة!$C$228:$C$257=$C$258)),ROW(مسودة!$C$228:$C$257)),ROW()-ROW(AJ260)+1)),مسودة!AJ230:'مسودة'!AJ$257)),0))</f>
        <v/>
      </c>
      <c r="AK260" s="32" t="str">
        <f t="array" ref="AK260">IF($C$258="","",IFERROR(MAX(IF((ROW(مسودة!$C$228:$C$257)=SMALL(IF((ROW(مسودة!$C$228:$C$257)*(مسودة!$C$228:$C$257=$C$258)),ROW(مسودة!$C$228:$C$257)),ROW()-ROW(AK260)+1)),مسودة!AK230:'مسودة'!AK$257)),0))</f>
        <v/>
      </c>
      <c r="AL260" s="32" t="str">
        <f t="array" ref="AL260">IF($C$258="","",IFERROR(MAX(IF((ROW(مسودة!$C$228:$C$257)=SMALL(IF((ROW(مسودة!$C$228:$C$257)*(مسودة!$C$228:$C$257=$C$258)),ROW(مسودة!$C$228:$C$257)),ROW()-ROW(AL260)+1)),مسودة!AL230:'مسودة'!AL$257)),0))</f>
        <v/>
      </c>
      <c r="AM260" s="32" t="str">
        <f t="array" ref="AM260">IF($C$258="","",IFERROR(MAX(IF((ROW(مسودة!$C$228:$C$257)=SMALL(IF((ROW(مسودة!$C$228:$C$257)*(مسودة!$C$228:$C$257=$C$258)),ROW(مسودة!$C$228:$C$257)),ROW()-ROW(AM260)+1)),مسودة!AM230:'مسودة'!AM$257)),0))</f>
        <v/>
      </c>
      <c r="AN260" s="32" t="str">
        <f t="array" ref="AN260">IF($C$258="","",IFERROR(MAX(IF((ROW(مسودة!$C$228:$C$257)=SMALL(IF((ROW(مسودة!$C$228:$C$257)*(مسودة!$C$228:$C$257=$C$258)),ROW(مسودة!$C$228:$C$257)),ROW()-ROW(AN260)+1)),مسودة!AN230:AN$257)),0))</f>
        <v/>
      </c>
      <c r="AO260" s="32" t="str">
        <f t="array" ref="AO260">IF($C$258="","",IFERROR(MAX(IF((ROW(مسودة!$C$228:$C$257)=SMALL(IF((ROW(مسودة!$C$228:$C$257)*(مسودة!$C$228:$C$257=$C$258)),ROW(مسودة!$C$228:$C$257)),ROW()-ROW(AO260)+1)),مسودة!AO230:AO$257)),0))</f>
        <v/>
      </c>
      <c r="AP260" s="32" t="str">
        <f>IF(AO260&lt;50,"   ",IF(AO260&lt;65,"مقبول",IF(AO260&lt;75,"جيد",IF(AO260&lt;85,"جيدجداً",IF(AO260&lt;=100,"ممتاز","")))))</f>
        <v/>
      </c>
      <c r="AQ260" s="41"/>
      <c r="AR260" s="41"/>
      <c r="AS260" s="41"/>
      <c r="AT260" s="41"/>
      <c r="AU260" s="97"/>
    </row>
    <row r="261" spans="2:47" ht="28.5" customHeight="1" thickBot="1">
      <c r="B261" s="40">
        <f t="shared" ref="B261" si="39">B258+1</f>
        <v>60</v>
      </c>
      <c r="C261" s="90" t="str">
        <f t="array" ref="C261">IF(ISERROR(INDEX(مسودة!$C$228:$AV$257,SMALL(IF((مسودة!$AU$228:$AU$257="راسب"),ROW(مسودة!$C$228:$AV$257)-MIN(ROW(مسودة!$C$228:$AV$257))+1,""),ROW(A10)),COLUMN(A10))),"",INDEX(مسودة!$C$228:$AV$257,SMALL(IF((مسودة!$AU$228:$AU$257="راسب"),ROW(مسودة!$C$228:$AV$257)-MIN(ROW(مسودة!$C$228:$AV$257))+1,""),ROW(A10)),COLUMN(A10)))</f>
        <v/>
      </c>
      <c r="D261" s="87" t="str">
        <f>IF(C261&lt;&gt;"",VLOOKUP(C261,مسودة!$C$228:$D$257,2,0),"")</f>
        <v/>
      </c>
      <c r="E261" s="87" t="str">
        <f>IF(C261&lt;&gt;"",VLOOKUP(C261,مسودة!$C$228:$E$257,3,0),"")</f>
        <v/>
      </c>
      <c r="F261" s="11" t="s">
        <v>30</v>
      </c>
      <c r="G261" s="32" t="str">
        <f t="array" ref="G261">IF($C$261="","",IFERROR(MAX(IF((ROW(مسودة!$C$228:$C$257)=SMALL(IF((ROW(مسودة!$C$228:$C$257)*(مسودة!$C$228:$C$257=$C$261)),ROW(مسودة!$C$228:$C$257)),ROW()-ROW(G261)+1)),مسودة!G228:'مسودة'!G$257)),0))</f>
        <v/>
      </c>
      <c r="H261" s="32" t="str">
        <f t="array" ref="H261">IF($C$261="","",IFERROR(MAX(IF((ROW(مسودة!$C$228:$C$257)=SMALL(IF((ROW(مسودة!$C$228:$C$257)*(مسودة!$C$228:$C$257=$C$261)),ROW(مسودة!$C$228:$C$257)),ROW()-ROW(H261)+1)),مسودة!H228:'مسودة'!H$257)),0))</f>
        <v/>
      </c>
      <c r="I261" s="32" t="str">
        <f t="array" ref="I261">IF($C$261="","",IFERROR(MAX(IF((ROW(مسودة!$C$228:$C$257)=SMALL(IF((ROW(مسودة!$C$228:$C$257)*(مسودة!$C$228:$C$257=$C$261)),ROW(مسودة!$C$228:$C$257)),ROW()-ROW(I261)+1)),مسودة!I228:'مسودة'!I$257)),0))</f>
        <v/>
      </c>
      <c r="J261" s="32" t="str">
        <f t="array" ref="J261">IF($C$261="","",IFERROR(MAX(IF((ROW(مسودة!$C$228:$C$257)=SMALL(IF((ROW(مسودة!$C$228:$C$257)*(مسودة!$C$228:$C$257=$C$261)),ROW(مسودة!$C$228:$C$257)),ROW()-ROW(J261)+1)),مسودة!J228:'مسودة'!J$257)),0))</f>
        <v/>
      </c>
      <c r="K261" s="32" t="str">
        <f t="array" ref="K261">IF($C$261="","",IFERROR(MAX(IF((ROW(مسودة!$C$228:$C$257)=SMALL(IF((ROW(مسودة!$C$228:$C$257)*(مسودة!$C$228:$C$257=$C$261)),ROW(مسودة!$C$228:$C$257)),ROW()-ROW(K261)+1)),مسودة!K228:'مسودة'!K$257)),0))</f>
        <v/>
      </c>
      <c r="L261" s="32" t="str">
        <f t="array" ref="L261">IF($C$261="","",IFERROR(MAX(IF((ROW(مسودة!$C$228:$C$257)=SMALL(IF((ROW(مسودة!$C$228:$C$257)*(مسودة!$C$228:$C$257=$C$261)),ROW(مسودة!$C$228:$C$257)),ROW()-ROW(L261)+1)),مسودة!L228:'مسودة'!L$257)),0))</f>
        <v/>
      </c>
      <c r="M261" s="32" t="str">
        <f t="array" ref="M261">IF($C$261="","",IFERROR(MAX(IF((ROW(مسودة!$C$228:$C$257)=SMALL(IF((ROW(مسودة!$C$228:$C$257)*(مسودة!$C$228:$C$257=$C$261)),ROW(مسودة!$C$228:$C$257)),ROW()-ROW(M261)+1)),مسودة!M228:'مسودة'!M$257)),0))</f>
        <v/>
      </c>
      <c r="N261" s="32" t="str">
        <f t="array" ref="N261">IF($C$261="","",IFERROR(MAX(IF((ROW(مسودة!$C$228:$C$257)=SMALL(IF((ROW(مسودة!$C$228:$C$257)*(مسودة!$C$228:$C$257=$C$261)),ROW(مسودة!$C$228:$C$257)),ROW()-ROW(N261)+1)),مسودة!N228:'مسودة'!N$257)),0))</f>
        <v/>
      </c>
      <c r="O261" s="32" t="str">
        <f t="array" ref="O261">IF($C$261="","",IFERROR(MAX(IF((ROW(مسودة!$C$228:$C$257)=SMALL(IF((ROW(مسودة!$C$228:$C$257)*(مسودة!$C$228:$C$257=$C$261)),ROW(مسودة!$C$228:$C$257)),ROW()-ROW(O261)+1)),مسودة!O228:'مسودة'!O$257)),0))</f>
        <v/>
      </c>
      <c r="P261" s="32" t="str">
        <f t="array" ref="P261">IF($C$261="","",IFERROR(MAX(IF((ROW(مسودة!$C$228:$C$257)=SMALL(IF((ROW(مسودة!$C$228:$C$257)*(مسودة!$C$228:$C$257=$C$261)),ROW(مسودة!$C$228:$C$257)),ROW()-ROW(P261)+1)),مسودة!P228:'مسودة'!P$257)),0))</f>
        <v/>
      </c>
      <c r="Q261" s="32" t="str">
        <f t="array" ref="Q261">IF($C$261="","",IFERROR(MAX(IF((ROW(مسودة!$C$228:$C$257)=SMALL(IF((ROW(مسودة!$C$228:$C$257)*(مسودة!$C$228:$C$257=$C$261)),ROW(مسودة!$C$228:$C$257)),ROW()-ROW(Q261)+1)),مسودة!Q228:'مسودة'!Q$257)),0))</f>
        <v/>
      </c>
      <c r="R261" s="32" t="str">
        <f t="array" ref="R261">IF($C$261="","",IFERROR(MAX(IF((ROW(مسودة!$C$228:$C$257)=SMALL(IF((ROW(مسودة!$C$228:$C$257)*(مسودة!$C$228:$C$257=$C$261)),ROW(مسودة!$C$228:$C$257)),ROW()-ROW(R261)+1)),مسودة!R228:'مسودة'!R$257)),0))</f>
        <v/>
      </c>
      <c r="S261" s="32" t="str">
        <f t="array" ref="S261">IF($C$261="","",IFERROR(MAX(IF((ROW(مسودة!$C$228:$C$257)=SMALL(IF((ROW(مسودة!$C$228:$C$257)*(مسودة!$C$228:$C$257=$C$261)),ROW(مسودة!$C$228:$C$257)),ROW()-ROW(S261)+1)),مسودة!S228:'مسودة'!S$257)),0))</f>
        <v/>
      </c>
      <c r="T261" s="32" t="str">
        <f t="array" ref="T261">IF($C$261="","",IFERROR(MAX(IF((ROW(مسودة!$C$228:$C$257)=SMALL(IF((ROW(مسودة!$C$228:$C$257)*(مسودة!$C$228:$C$257=$C$261)),ROW(مسودة!$C$228:$C$257)),ROW()-ROW(T261)+1)),مسودة!T228:'مسودة'!T$257)),0))</f>
        <v/>
      </c>
      <c r="U261" s="32" t="str">
        <f t="array" ref="U261">IF($C$261="","",IFERROR(MAX(IF((ROW(مسودة!$C$228:$C$257)=SMALL(IF((ROW(مسودة!$C$228:$C$257)*(مسودة!$C$228:$C$257=$C$261)),ROW(مسودة!$C$228:$C$257)),ROW()-ROW(U261)+1)),مسودة!U228:'مسودة'!U$257)),0))</f>
        <v/>
      </c>
      <c r="V261" s="32" t="str">
        <f t="array" ref="V261">IF($C$261="","",IFERROR(MAX(IF((ROW(مسودة!$C$228:$C$257)=SMALL(IF((ROW(مسودة!$C$228:$C$257)*(مسودة!$C$228:$C$257=$C$261)),ROW(مسودة!$C$228:$C$257)),ROW()-ROW(V261)+1)),مسودة!V228:'مسودة'!V$257)),0))</f>
        <v/>
      </c>
      <c r="W261" s="32" t="str">
        <f t="array" ref="W261">IF($C$261="","",IFERROR(MAX(IF((ROW(مسودة!$C$228:$C$257)=SMALL(IF((ROW(مسودة!$C$228:$C$257)*(مسودة!$C$228:$C$257=$C$261)),ROW(مسودة!$C$228:$C$257)),ROW()-ROW(W261)+1)),مسودة!W228:'مسودة'!W$257)),0))</f>
        <v/>
      </c>
      <c r="X261" s="32" t="str">
        <f t="array" ref="X261">IF($C$261="","",IFERROR(MAX(IF((ROW(مسودة!$C$228:$C$257)=SMALL(IF((ROW(مسودة!$C$228:$C$257)*(مسودة!$C$228:$C$257=$C$261)),ROW(مسودة!$C$228:$C$257)),ROW()-ROW(X261)+1)),مسودة!X228:'مسودة'!X$257)),0))</f>
        <v/>
      </c>
      <c r="Y261" s="32" t="str">
        <f t="array" ref="Y261">IF($C$261="","",IFERROR(MAX(IF((ROW(مسودة!$C$228:$C$257)=SMALL(IF((ROW(مسودة!$C$228:$C$257)*(مسودة!$C$228:$C$257=$C$261)),ROW(مسودة!$C$228:$C$257)),ROW()-ROW(Y261)+1)),مسودة!Y228:'مسودة'!Y$257)),0))</f>
        <v/>
      </c>
      <c r="Z261" s="32" t="str">
        <f t="array" ref="Z261">IF($C$261="","",IFERROR(MAX(IF((ROW(مسودة!$C$228:$C$257)=SMALL(IF((ROW(مسودة!$C$228:$C$257)*(مسودة!$C$228:$C$257=$C$261)),ROW(مسودة!$C$228:$C$257)),ROW()-ROW(Z261)+1)),مسودة!Z228:'مسودة'!Z$257)),0))</f>
        <v/>
      </c>
      <c r="AA261" s="32" t="str">
        <f t="array" ref="AA261">IF($C$261="","",IFERROR(MAX(IF((ROW(مسودة!$C$228:$C$257)=SMALL(IF((ROW(مسودة!$C$228:$C$257)*(مسودة!$C$228:$C$257=$C$261)),ROW(مسودة!$C$228:$C$257)),ROW()-ROW(AA261)+1)),مسودة!AA228:'مسودة'!AA$257)),0))</f>
        <v/>
      </c>
      <c r="AB261" s="32" t="str">
        <f t="array" ref="AB261">IF($C$261="","",IFERROR(MAX(IF((ROW(مسودة!$C$228:$C$257)=SMALL(IF((ROW(مسودة!$C$228:$C$257)*(مسودة!$C$228:$C$257=$C$261)),ROW(مسودة!$C$228:$C$257)),ROW()-ROW(AB261)+1)),مسودة!AB228:'مسودة'!AB$257)),0))</f>
        <v/>
      </c>
      <c r="AC261" s="32" t="str">
        <f t="array" ref="AC261">IF($C$261="","",IFERROR(MAX(IF((ROW(مسودة!$C$228:$C$257)=SMALL(IF((ROW(مسودة!$C$228:$C$257)*(مسودة!$C$228:$C$257=$C$261)),ROW(مسودة!$C$228:$C$257)),ROW()-ROW(AC261)+1)),مسودة!AC228:'مسودة'!AC$257)),0))</f>
        <v/>
      </c>
      <c r="AD261" s="32" t="str">
        <f t="array" ref="AD261">IF($C$261="","",IFERROR(MAX(IF((ROW(مسودة!$C$228:$C$257)=SMALL(IF((ROW(مسودة!$C$228:$C$257)*(مسودة!$C$228:$C$257=$C$261)),ROW(مسودة!$C$228:$C$257)),ROW()-ROW(AD261)+1)),مسودة!AD228:'مسودة'!AD$257)),0))</f>
        <v/>
      </c>
      <c r="AE261" s="32" t="str">
        <f t="array" ref="AE261">IF($C$261="","",IFERROR(MAX(IF((ROW(مسودة!$C$228:$C$257)=SMALL(IF((ROW(مسودة!$C$228:$C$257)*(مسودة!$C$228:$C$257=$C$261)),ROW(مسودة!$C$228:$C$257)),ROW()-ROW(AE261)+1)),مسودة!AE228:'مسودة'!AE$257)),0))</f>
        <v/>
      </c>
      <c r="AF261" s="32" t="str">
        <f t="array" ref="AF261">IF($C$261="","",IFERROR(MAX(IF((ROW(مسودة!$C$228:$C$257)=SMALL(IF((ROW(مسودة!$C$228:$C$257)*(مسودة!$C$228:$C$257=$C$261)),ROW(مسودة!$C$228:$C$257)),ROW()-ROW(AF261)+1)),مسودة!AF228:'مسودة'!AF$257)),0))</f>
        <v/>
      </c>
      <c r="AG261" s="32" t="str">
        <f t="array" ref="AG261">IF($C$261="","",IFERROR(MAX(IF((ROW(مسودة!$C$228:$C$257)=SMALL(IF((ROW(مسودة!$C$228:$C$257)*(مسودة!$C$228:$C$257=$C$261)),ROW(مسودة!$C$228:$C$257)),ROW()-ROW(AG261)+1)),مسودة!AG228:'مسودة'!AG$257)),0))</f>
        <v/>
      </c>
      <c r="AH261" s="32" t="str">
        <f t="array" ref="AH261">IF($C$261="","",IFERROR(MAX(IF((ROW(مسودة!$C$228:$C$257)=SMALL(IF((ROW(مسودة!$C$228:$C$257)*(مسودة!$C$228:$C$257=$C$261)),ROW(مسودة!$C$228:$C$257)),ROW()-ROW(AH261)+1)),مسودة!AH228:'مسودة'!AH$257)),0))</f>
        <v/>
      </c>
      <c r="AI261" s="32" t="str">
        <f t="array" ref="AI261">IF($C$261="","",IFERROR(MAX(IF((ROW(مسودة!$C$228:$C$257)=SMALL(IF((ROW(مسودة!$C$228:$C$257)*(مسودة!$C$228:$C$257=$C$261)),ROW(مسودة!$C$228:$C$257)),ROW()-ROW(AI261)+1)),مسودة!AI228:'مسودة'!AI$257)),0))</f>
        <v/>
      </c>
      <c r="AJ261" s="32" t="str">
        <f t="array" ref="AJ261">IF($C$261="","",IFERROR(MAX(IF((ROW(مسودة!$C$228:$C$257)=SMALL(IF((ROW(مسودة!$C$228:$C$257)*(مسودة!$C$228:$C$257=$C$261)),ROW(مسودة!$C$228:$C$257)),ROW()-ROW(AJ261)+1)),مسودة!AJ228:'مسودة'!AJ$257)),0))</f>
        <v/>
      </c>
      <c r="AK261" s="32" t="str">
        <f t="array" ref="AK261">IF($C$261="","",IFERROR(MAX(IF((ROW(مسودة!$C$228:$C$257)=SMALL(IF((ROW(مسودة!$C$228:$C$257)*(مسودة!$C$228:$C$257=$C$261)),ROW(مسودة!$C$228:$C$257)),ROW()-ROW(AK261)+1)),مسودة!AK228:'مسودة'!AK$257)),0))</f>
        <v/>
      </c>
      <c r="AL261" s="32" t="str">
        <f t="array" ref="AL261">IF($C$261="","",IFERROR(MAX(IF((ROW(مسودة!$C$228:$C$257)=SMALL(IF((ROW(مسودة!$C$228:$C$257)*(مسودة!$C$228:$C$257=$C$261)),ROW(مسودة!$C$228:$C$257)),ROW()-ROW(AL261)+1)),مسودة!AL228:'مسودة'!AL$257)),0))</f>
        <v/>
      </c>
      <c r="AM261" s="32" t="str">
        <f t="array" ref="AM261">IF($C$261="","",IFERROR(MAX(IF((ROW(مسودة!$C$228:$C$257)=SMALL(IF((ROW(مسودة!$C$228:$C$257)*(مسودة!$C$228:$C$257=$C$261)),ROW(مسودة!$C$228:$C$257)),ROW()-ROW(AM261)+1)),مسودة!AM228:'مسودة'!AM$257)),0))</f>
        <v/>
      </c>
      <c r="AN261" s="46"/>
      <c r="AO261" s="46"/>
      <c r="AP261" s="47"/>
      <c r="AQ261" s="41"/>
      <c r="AR261" s="41"/>
      <c r="AS261" s="41"/>
      <c r="AT261" s="41"/>
      <c r="AU261" s="95" t="str">
        <f>IFERROR(LOOKUP(2,1/((مسودة!$C$228:$C$257=C261)*(مسودة!$F$228:$F$257=F261)),مسودة!$AV$228:$AV$257),"")</f>
        <v/>
      </c>
    </row>
    <row r="262" spans="2:47" ht="28.5" customHeight="1" thickBot="1">
      <c r="B262" s="40"/>
      <c r="C262" s="91"/>
      <c r="D262" s="43"/>
      <c r="E262" s="43"/>
      <c r="F262" s="11" t="s">
        <v>31</v>
      </c>
      <c r="G262" s="32" t="str">
        <f t="array" ref="G262">IF($C$261="","",IFERROR(MAX(IF((ROW(مسودة!$C$228:$C$257)=SMALL(IF((ROW(مسودة!$C$228:$C$257)*(مسودة!$C$228:$C$257=$C$261)),ROW(مسودة!$C$228:$C$257)),ROW()-ROW(G262)+1)),مسودة!G229:'مسودة'!G$257)),0))</f>
        <v/>
      </c>
      <c r="H262" s="32" t="str">
        <f t="array" ref="H262">IF($C$261="","",IFERROR(MAX(IF((ROW(مسودة!$C$228:$C$257)=SMALL(IF((ROW(مسودة!$C$228:$C$257)*(مسودة!$C$228:$C$257=$C$261)),ROW(مسودة!$C$228:$C$257)),ROW()-ROW(H262)+1)),مسودة!H229:'مسودة'!H$257)),0))</f>
        <v/>
      </c>
      <c r="I262" s="32" t="str">
        <f t="array" ref="I262">IF($C$261="","",IFERROR(MAX(IF((ROW(مسودة!$C$228:$C$257)=SMALL(IF((ROW(مسودة!$C$228:$C$257)*(مسودة!$C$228:$C$257=$C$261)),ROW(مسودة!$C$228:$C$257)),ROW()-ROW(I262)+1)),مسودة!I229:'مسودة'!I$257)),0))</f>
        <v/>
      </c>
      <c r="J262" s="32" t="str">
        <f t="array" ref="J262">IF($C$261="","",IFERROR(MAX(IF((ROW(مسودة!$C$228:$C$257)=SMALL(IF((ROW(مسودة!$C$228:$C$257)*(مسودة!$C$228:$C$257=$C$261)),ROW(مسودة!$C$228:$C$257)),ROW()-ROW(J262)+1)),مسودة!J229:'مسودة'!J$257)),0))</f>
        <v/>
      </c>
      <c r="K262" s="32" t="str">
        <f t="array" ref="K262">IF($C$261="","",IFERROR(MAX(IF((ROW(مسودة!$C$228:$C$257)=SMALL(IF((ROW(مسودة!$C$228:$C$257)*(مسودة!$C$228:$C$257=$C$261)),ROW(مسودة!$C$228:$C$257)),ROW()-ROW(K262)+1)),مسودة!K229:'مسودة'!K$257)),0))</f>
        <v/>
      </c>
      <c r="L262" s="32" t="str">
        <f t="array" ref="L262">IF($C$261="","",IFERROR(MAX(IF((ROW(مسودة!$C$228:$C$257)=SMALL(IF((ROW(مسودة!$C$228:$C$257)*(مسودة!$C$228:$C$257=$C$261)),ROW(مسودة!$C$228:$C$257)),ROW()-ROW(L262)+1)),مسودة!L229:'مسودة'!L$257)),0))</f>
        <v/>
      </c>
      <c r="M262" s="32" t="str">
        <f t="array" ref="M262">IF($C$261="","",IFERROR(MAX(IF((ROW(مسودة!$C$228:$C$257)=SMALL(IF((ROW(مسودة!$C$228:$C$257)*(مسودة!$C$228:$C$257=$C$261)),ROW(مسودة!$C$228:$C$257)),ROW()-ROW(M262)+1)),مسودة!M229:'مسودة'!M$257)),0))</f>
        <v/>
      </c>
      <c r="N262" s="32" t="str">
        <f t="array" ref="N262">IF($C$261="","",IFERROR(MAX(IF((ROW(مسودة!$C$228:$C$257)=SMALL(IF((ROW(مسودة!$C$228:$C$257)*(مسودة!$C$228:$C$257=$C$261)),ROW(مسودة!$C$228:$C$257)),ROW()-ROW(N262)+1)),مسودة!N229:'مسودة'!N$257)),0))</f>
        <v/>
      </c>
      <c r="O262" s="32" t="str">
        <f t="array" ref="O262">IF($C$261="","",IFERROR(MAX(IF((ROW(مسودة!$C$228:$C$257)=SMALL(IF((ROW(مسودة!$C$228:$C$257)*(مسودة!$C$228:$C$257=$C$261)),ROW(مسودة!$C$228:$C$257)),ROW()-ROW(O262)+1)),مسودة!O229:'مسودة'!O$257)),0))</f>
        <v/>
      </c>
      <c r="P262" s="32" t="str">
        <f t="array" ref="P262">IF($C$261="","",IFERROR(MAX(IF((ROW(مسودة!$C$228:$C$257)=SMALL(IF((ROW(مسودة!$C$228:$C$257)*(مسودة!$C$228:$C$257=$C$261)),ROW(مسودة!$C$228:$C$257)),ROW()-ROW(P262)+1)),مسودة!P229:'مسودة'!P$257)),0))</f>
        <v/>
      </c>
      <c r="Q262" s="32" t="str">
        <f t="array" ref="Q262">IF($C$261="","",IFERROR(MAX(IF((ROW(مسودة!$C$228:$C$257)=SMALL(IF((ROW(مسودة!$C$228:$C$257)*(مسودة!$C$228:$C$257=$C$261)),ROW(مسودة!$C$228:$C$257)),ROW()-ROW(Q262)+1)),مسودة!Q229:'مسودة'!Q$257)),0))</f>
        <v/>
      </c>
      <c r="R262" s="32" t="str">
        <f t="array" ref="R262">IF($C$261="","",IFERROR(MAX(IF((ROW(مسودة!$C$228:$C$257)=SMALL(IF((ROW(مسودة!$C$228:$C$257)*(مسودة!$C$228:$C$257=$C$261)),ROW(مسودة!$C$228:$C$257)),ROW()-ROW(R262)+1)),مسودة!R229:'مسودة'!R$257)),0))</f>
        <v/>
      </c>
      <c r="S262" s="32" t="str">
        <f t="array" ref="S262">IF($C$261="","",IFERROR(MAX(IF((ROW(مسودة!$C$228:$C$257)=SMALL(IF((ROW(مسودة!$C$228:$C$257)*(مسودة!$C$228:$C$257=$C$261)),ROW(مسودة!$C$228:$C$257)),ROW()-ROW(S262)+1)),مسودة!S229:'مسودة'!S$257)),0))</f>
        <v/>
      </c>
      <c r="T262" s="32" t="str">
        <f t="array" ref="T262">IF($C$261="","",IFERROR(MAX(IF((ROW(مسودة!$C$228:$C$257)=SMALL(IF((ROW(مسودة!$C$228:$C$257)*(مسودة!$C$228:$C$257=$C$261)),ROW(مسودة!$C$228:$C$257)),ROW()-ROW(T262)+1)),مسودة!T229:'مسودة'!T$257)),0))</f>
        <v/>
      </c>
      <c r="U262" s="32" t="str">
        <f t="array" ref="U262">IF($C$261="","",IFERROR(MAX(IF((ROW(مسودة!$C$228:$C$257)=SMALL(IF((ROW(مسودة!$C$228:$C$257)*(مسودة!$C$228:$C$257=$C$261)),ROW(مسودة!$C$228:$C$257)),ROW()-ROW(U262)+1)),مسودة!U229:'مسودة'!U$257)),0))</f>
        <v/>
      </c>
      <c r="V262" s="32" t="str">
        <f t="array" ref="V262">IF($C$261="","",IFERROR(MAX(IF((ROW(مسودة!$C$228:$C$257)=SMALL(IF((ROW(مسودة!$C$228:$C$257)*(مسودة!$C$228:$C$257=$C$261)),ROW(مسودة!$C$228:$C$257)),ROW()-ROW(V262)+1)),مسودة!V229:'مسودة'!V$257)),0))</f>
        <v/>
      </c>
      <c r="W262" s="32" t="str">
        <f t="array" ref="W262">IF($C$261="","",IFERROR(MAX(IF((ROW(مسودة!$C$228:$C$257)=SMALL(IF((ROW(مسودة!$C$228:$C$257)*(مسودة!$C$228:$C$257=$C$261)),ROW(مسودة!$C$228:$C$257)),ROW()-ROW(W262)+1)),مسودة!W229:'مسودة'!W$257)),0))</f>
        <v/>
      </c>
      <c r="X262" s="32" t="str">
        <f t="array" ref="X262">IF($C$261="","",IFERROR(MAX(IF((ROW(مسودة!$C$228:$C$257)=SMALL(IF((ROW(مسودة!$C$228:$C$257)*(مسودة!$C$228:$C$257=$C$261)),ROW(مسودة!$C$228:$C$257)),ROW()-ROW(X262)+1)),مسودة!X229:'مسودة'!X$257)),0))</f>
        <v/>
      </c>
      <c r="Y262" s="32" t="str">
        <f t="array" ref="Y262">IF($C$261="","",IFERROR(MAX(IF((ROW(مسودة!$C$228:$C$257)=SMALL(IF((ROW(مسودة!$C$228:$C$257)*(مسودة!$C$228:$C$257=$C$261)),ROW(مسودة!$C$228:$C$257)),ROW()-ROW(Y262)+1)),مسودة!Y229:'مسودة'!Y$257)),0))</f>
        <v/>
      </c>
      <c r="Z262" s="32" t="str">
        <f t="array" ref="Z262">IF($C$261="","",IFERROR(MAX(IF((ROW(مسودة!$C$228:$C$257)=SMALL(IF((ROW(مسودة!$C$228:$C$257)*(مسودة!$C$228:$C$257=$C$261)),ROW(مسودة!$C$228:$C$257)),ROW()-ROW(Z262)+1)),مسودة!Z229:'مسودة'!Z$257)),0))</f>
        <v/>
      </c>
      <c r="AA262" s="32" t="str">
        <f t="array" ref="AA262">IF($C$261="","",IFERROR(MAX(IF((ROW(مسودة!$C$228:$C$257)=SMALL(IF((ROW(مسودة!$C$228:$C$257)*(مسودة!$C$228:$C$257=$C$261)),ROW(مسودة!$C$228:$C$257)),ROW()-ROW(AA262)+1)),مسودة!AA229:'مسودة'!AA$257)),0))</f>
        <v/>
      </c>
      <c r="AB262" s="32" t="str">
        <f t="array" ref="AB262">IF($C$261="","",IFERROR(MAX(IF((ROW(مسودة!$C$228:$C$257)=SMALL(IF((ROW(مسودة!$C$228:$C$257)*(مسودة!$C$228:$C$257=$C$261)),ROW(مسودة!$C$228:$C$257)),ROW()-ROW(AB262)+1)),مسودة!AB229:'مسودة'!AB$257)),0))</f>
        <v/>
      </c>
      <c r="AC262" s="32" t="str">
        <f t="array" ref="AC262">IF($C$261="","",IFERROR(MAX(IF((ROW(مسودة!$C$228:$C$257)=SMALL(IF((ROW(مسودة!$C$228:$C$257)*(مسودة!$C$228:$C$257=$C$261)),ROW(مسودة!$C$228:$C$257)),ROW()-ROW(AC262)+1)),مسودة!AC229:'مسودة'!AC$257)),0))</f>
        <v/>
      </c>
      <c r="AD262" s="32" t="str">
        <f t="array" ref="AD262">IF($C$261="","",IFERROR(MAX(IF((ROW(مسودة!$C$228:$C$257)=SMALL(IF((ROW(مسودة!$C$228:$C$257)*(مسودة!$C$228:$C$257=$C$261)),ROW(مسودة!$C$228:$C$257)),ROW()-ROW(AD262)+1)),مسودة!AD229:'مسودة'!AD$257)),0))</f>
        <v/>
      </c>
      <c r="AE262" s="32" t="str">
        <f t="array" ref="AE262">IF($C$261="","",IFERROR(MAX(IF((ROW(مسودة!$C$228:$C$257)=SMALL(IF((ROW(مسودة!$C$228:$C$257)*(مسودة!$C$228:$C$257=$C$261)),ROW(مسودة!$C$228:$C$257)),ROW()-ROW(AE262)+1)),مسودة!AE229:'مسودة'!AE$257)),0))</f>
        <v/>
      </c>
      <c r="AF262" s="32" t="str">
        <f t="array" ref="AF262">IF($C$261="","",IFERROR(MAX(IF((ROW(مسودة!$C$228:$C$257)=SMALL(IF((ROW(مسودة!$C$228:$C$257)*(مسودة!$C$228:$C$257=$C$261)),ROW(مسودة!$C$228:$C$257)),ROW()-ROW(AF262)+1)),مسودة!AF229:'مسودة'!AF$257)),0))</f>
        <v/>
      </c>
      <c r="AG262" s="32" t="str">
        <f t="array" ref="AG262">IF($C$261="","",IFERROR(MAX(IF((ROW(مسودة!$C$228:$C$257)=SMALL(IF((ROW(مسودة!$C$228:$C$257)*(مسودة!$C$228:$C$257=$C$261)),ROW(مسودة!$C$228:$C$257)),ROW()-ROW(AG262)+1)),مسودة!AG229:'مسودة'!AG$257)),0))</f>
        <v/>
      </c>
      <c r="AH262" s="32" t="str">
        <f t="array" ref="AH262">IF($C$261="","",IFERROR(MAX(IF((ROW(مسودة!$C$228:$C$257)=SMALL(IF((ROW(مسودة!$C$228:$C$257)*(مسودة!$C$228:$C$257=$C$261)),ROW(مسودة!$C$228:$C$257)),ROW()-ROW(AH262)+1)),مسودة!AH229:'مسودة'!AH$257)),0))</f>
        <v/>
      </c>
      <c r="AI262" s="32" t="str">
        <f t="array" ref="AI262">IF($C$261="","",IFERROR(MAX(IF((ROW(مسودة!$C$228:$C$257)=SMALL(IF((ROW(مسودة!$C$228:$C$257)*(مسودة!$C$228:$C$257=$C$261)),ROW(مسودة!$C$228:$C$257)),ROW()-ROW(AI262)+1)),مسودة!AI229:'مسودة'!AI$257)),0))</f>
        <v/>
      </c>
      <c r="AJ262" s="32" t="str">
        <f t="array" ref="AJ262">IF($C$261="","",IFERROR(MAX(IF((ROW(مسودة!$C$228:$C$257)=SMALL(IF((ROW(مسودة!$C$228:$C$257)*(مسودة!$C$228:$C$257=$C$261)),ROW(مسودة!$C$228:$C$257)),ROW()-ROW(AJ262)+1)),مسودة!AJ229:'مسودة'!AJ$257)),0))</f>
        <v/>
      </c>
      <c r="AK262" s="32" t="str">
        <f t="array" ref="AK262">IF($C$261="","",IFERROR(MAX(IF((ROW(مسودة!$C$228:$C$257)=SMALL(IF((ROW(مسودة!$C$228:$C$257)*(مسودة!$C$228:$C$257=$C$261)),ROW(مسودة!$C$228:$C$257)),ROW()-ROW(AK262)+1)),مسودة!AK229:'مسودة'!AK$257)),0))</f>
        <v/>
      </c>
      <c r="AL262" s="32" t="str">
        <f t="array" ref="AL262">IF($C$261="","",IFERROR(MAX(IF((ROW(مسودة!$C$228:$C$257)=SMALL(IF((ROW(مسودة!$C$228:$C$257)*(مسودة!$C$228:$C$257=$C$261)),ROW(مسودة!$C$228:$C$257)),ROW()-ROW(AL262)+1)),مسودة!AL229:'مسودة'!AL$257)),0))</f>
        <v/>
      </c>
      <c r="AM262" s="32" t="str">
        <f t="array" ref="AM262">IF($C$261="","",IFERROR(MAX(IF((ROW(مسودة!$C$228:$C$257)=SMALL(IF((ROW(مسودة!$C$228:$C$257)*(مسودة!$C$228:$C$257=$C$261)),ROW(مسودة!$C$228:$C$257)),ROW()-ROW(AM262)+1)),مسودة!AM229:'مسودة'!AM$257)),0))</f>
        <v/>
      </c>
      <c r="AN262" s="46"/>
      <c r="AO262" s="46"/>
      <c r="AP262" s="48"/>
      <c r="AQ262" s="41"/>
      <c r="AR262" s="41"/>
      <c r="AS262" s="41"/>
      <c r="AT262" s="41"/>
      <c r="AU262" s="96"/>
    </row>
    <row r="263" spans="2:47" ht="28.5" customHeight="1" thickBot="1">
      <c r="B263" s="40"/>
      <c r="C263" s="85"/>
      <c r="D263" s="43"/>
      <c r="E263" s="43"/>
      <c r="F263" s="14" t="s">
        <v>32</v>
      </c>
      <c r="G263" s="32" t="str">
        <f t="array" ref="G263">IF($C$261="","",IFERROR(MAX(IF((ROW(مسودة!$C$228:$C$257)=SMALL(IF((ROW(مسودة!$C$228:$C$257)*(مسودة!$C$228:$C$257=$C$261)),ROW(مسودة!$C$228:$C$257)),ROW()-ROW(G263)+1)),مسودة!G230:'مسودة'!G$257)),0))</f>
        <v/>
      </c>
      <c r="H263" s="32" t="str">
        <f t="array" ref="H263">IF($C$261="","",IFERROR(MAX(IF((ROW(مسودة!$C$228:$C$257)=SMALL(IF((ROW(مسودة!$C$228:$C$257)*(مسودة!$C$228:$C$257=$C$261)),ROW(مسودة!$C$228:$C$257)),ROW()-ROW(H263)+1)),مسودة!H230:'مسودة'!H$257)),0))</f>
        <v/>
      </c>
      <c r="I263" s="32" t="str">
        <f t="array" ref="I263">IF($C$261="","",IFERROR(MAX(IF((ROW(مسودة!$C$228:$C$257)=SMALL(IF((ROW(مسودة!$C$228:$C$257)*(مسودة!$C$228:$C$257=$C$261)),ROW(مسودة!$C$228:$C$257)),ROW()-ROW(I263)+1)),مسودة!I230:'مسودة'!I$257)),0))</f>
        <v/>
      </c>
      <c r="J263" s="32" t="str">
        <f t="array" ref="J263">IF($C$261="","",IFERROR(MAX(IF((ROW(مسودة!$C$228:$C$257)=SMALL(IF((ROW(مسودة!$C$228:$C$257)*(مسودة!$C$228:$C$257=$C$261)),ROW(مسودة!$C$228:$C$257)),ROW()-ROW(J263)+1)),مسودة!J230:'مسودة'!J$257)),0))</f>
        <v/>
      </c>
      <c r="K263" s="32" t="str">
        <f t="array" ref="K263">IF($C$261="","",IFERROR(MAX(IF((ROW(مسودة!$C$228:$C$257)=SMALL(IF((ROW(مسودة!$C$228:$C$257)*(مسودة!$C$228:$C$257=$C$261)),ROW(مسودة!$C$228:$C$257)),ROW()-ROW(K263)+1)),مسودة!K230:'مسودة'!K$257)),0))</f>
        <v/>
      </c>
      <c r="L263" s="32" t="str">
        <f t="array" ref="L263">IF($C$261="","",IFERROR(MAX(IF((ROW(مسودة!$C$228:$C$257)=SMALL(IF((ROW(مسودة!$C$228:$C$257)*(مسودة!$C$228:$C$257=$C$261)),ROW(مسودة!$C$228:$C$257)),ROW()-ROW(L263)+1)),مسودة!L230:'مسودة'!L$257)),0))</f>
        <v/>
      </c>
      <c r="M263" s="32" t="str">
        <f t="array" ref="M263">IF($C$261="","",IFERROR(MAX(IF((ROW(مسودة!$C$228:$C$257)=SMALL(IF((ROW(مسودة!$C$228:$C$257)*(مسودة!$C$228:$C$257=$C$261)),ROW(مسودة!$C$228:$C$257)),ROW()-ROW(M263)+1)),مسودة!M230:'مسودة'!M$257)),0))</f>
        <v/>
      </c>
      <c r="N263" s="32" t="str">
        <f t="array" ref="N263">IF($C$261="","",IFERROR(MAX(IF((ROW(مسودة!$C$228:$C$257)=SMALL(IF((ROW(مسودة!$C$228:$C$257)*(مسودة!$C$228:$C$257=$C$261)),ROW(مسودة!$C$228:$C$257)),ROW()-ROW(N263)+1)),مسودة!N230:'مسودة'!N$257)),0))</f>
        <v/>
      </c>
      <c r="O263" s="32" t="str">
        <f t="array" ref="O263">IF($C$261="","",IFERROR(MAX(IF((ROW(مسودة!$C$228:$C$257)=SMALL(IF((ROW(مسودة!$C$228:$C$257)*(مسودة!$C$228:$C$257=$C$261)),ROW(مسودة!$C$228:$C$257)),ROW()-ROW(O263)+1)),مسودة!O230:'مسودة'!O$257)),0))</f>
        <v/>
      </c>
      <c r="P263" s="32" t="str">
        <f t="array" ref="P263">IF($C$261="","",IFERROR(MAX(IF((ROW(مسودة!$C$228:$C$257)=SMALL(IF((ROW(مسودة!$C$228:$C$257)*(مسودة!$C$228:$C$257=$C$261)),ROW(مسودة!$C$228:$C$257)),ROW()-ROW(P263)+1)),مسودة!P230:'مسودة'!P$257)),0))</f>
        <v/>
      </c>
      <c r="Q263" s="32" t="str">
        <f t="array" ref="Q263">IF($C$261="","",IFERROR(MAX(IF((ROW(مسودة!$C$228:$C$257)=SMALL(IF((ROW(مسودة!$C$228:$C$257)*(مسودة!$C$228:$C$257=$C$261)),ROW(مسودة!$C$228:$C$257)),ROW()-ROW(Q263)+1)),مسودة!Q230:'مسودة'!Q$257)),0))</f>
        <v/>
      </c>
      <c r="R263" s="32" t="str">
        <f t="array" ref="R263">IF($C$261="","",IFERROR(MAX(IF((ROW(مسودة!$C$228:$C$257)=SMALL(IF((ROW(مسودة!$C$228:$C$257)*(مسودة!$C$228:$C$257=$C$261)),ROW(مسودة!$C$228:$C$257)),ROW()-ROW(R263)+1)),مسودة!R230:'مسودة'!R$257)),0))</f>
        <v/>
      </c>
      <c r="S263" s="32" t="str">
        <f t="array" ref="S263">IF($C$261="","",IFERROR(MAX(IF((ROW(مسودة!$C$228:$C$257)=SMALL(IF((ROW(مسودة!$C$228:$C$257)*(مسودة!$C$228:$C$257=$C$261)),ROW(مسودة!$C$228:$C$257)),ROW()-ROW(S263)+1)),مسودة!S230:'مسودة'!S$257)),0))</f>
        <v/>
      </c>
      <c r="T263" s="32" t="str">
        <f t="array" ref="T263">IF($C$261="","",IFERROR(MAX(IF((ROW(مسودة!$C$228:$C$257)=SMALL(IF((ROW(مسودة!$C$228:$C$257)*(مسودة!$C$228:$C$257=$C$261)),ROW(مسودة!$C$228:$C$257)),ROW()-ROW(T263)+1)),مسودة!T230:'مسودة'!T$257)),0))</f>
        <v/>
      </c>
      <c r="U263" s="32" t="str">
        <f t="array" ref="U263">IF($C$261="","",IFERROR(MAX(IF((ROW(مسودة!$C$228:$C$257)=SMALL(IF((ROW(مسودة!$C$228:$C$257)*(مسودة!$C$228:$C$257=$C$261)),ROW(مسودة!$C$228:$C$257)),ROW()-ROW(U263)+1)),مسودة!U230:'مسودة'!U$257)),0))</f>
        <v/>
      </c>
      <c r="V263" s="32" t="str">
        <f t="array" ref="V263">IF($C$261="","",IFERROR(MAX(IF((ROW(مسودة!$C$228:$C$257)=SMALL(IF((ROW(مسودة!$C$228:$C$257)*(مسودة!$C$228:$C$257=$C$261)),ROW(مسودة!$C$228:$C$257)),ROW()-ROW(V263)+1)),مسودة!V230:'مسودة'!V$257)),0))</f>
        <v/>
      </c>
      <c r="W263" s="32" t="str">
        <f t="array" ref="W263">IF($C$261="","",IFERROR(MAX(IF((ROW(مسودة!$C$228:$C$257)=SMALL(IF((ROW(مسودة!$C$228:$C$257)*(مسودة!$C$228:$C$257=$C$261)),ROW(مسودة!$C$228:$C$257)),ROW()-ROW(W263)+1)),مسودة!W230:'مسودة'!W$257)),0))</f>
        <v/>
      </c>
      <c r="X263" s="32" t="str">
        <f t="array" ref="X263">IF($C$261="","",IFERROR(MAX(IF((ROW(مسودة!$C$228:$C$257)=SMALL(IF((ROW(مسودة!$C$228:$C$257)*(مسودة!$C$228:$C$257=$C$261)),ROW(مسودة!$C$228:$C$257)),ROW()-ROW(X263)+1)),مسودة!X230:'مسودة'!X$257)),0))</f>
        <v/>
      </c>
      <c r="Y263" s="32" t="str">
        <f t="array" ref="Y263">IF($C$261="","",IFERROR(MAX(IF((ROW(مسودة!$C$228:$C$257)=SMALL(IF((ROW(مسودة!$C$228:$C$257)*(مسودة!$C$228:$C$257=$C$261)),ROW(مسودة!$C$228:$C$257)),ROW()-ROW(Y263)+1)),مسودة!Y230:'مسودة'!Y$257)),0))</f>
        <v/>
      </c>
      <c r="Z263" s="32" t="str">
        <f t="array" ref="Z263">IF($C$261="","",IFERROR(MAX(IF((ROW(مسودة!$C$228:$C$257)=SMALL(IF((ROW(مسودة!$C$228:$C$257)*(مسودة!$C$228:$C$257=$C$261)),ROW(مسودة!$C$228:$C$257)),ROW()-ROW(Z263)+1)),مسودة!Z230:'مسودة'!Z$257)),0))</f>
        <v/>
      </c>
      <c r="AA263" s="32" t="str">
        <f t="array" ref="AA263">IF($C$261="","",IFERROR(MAX(IF((ROW(مسودة!$C$228:$C$257)=SMALL(IF((ROW(مسودة!$C$228:$C$257)*(مسودة!$C$228:$C$257=$C$261)),ROW(مسودة!$C$228:$C$257)),ROW()-ROW(AA263)+1)),مسودة!AA230:'مسودة'!AA$257)),0))</f>
        <v/>
      </c>
      <c r="AB263" s="32" t="str">
        <f t="array" ref="AB263">IF($C$261="","",IFERROR(MAX(IF((ROW(مسودة!$C$228:$C$257)=SMALL(IF((ROW(مسودة!$C$228:$C$257)*(مسودة!$C$228:$C$257=$C$261)),ROW(مسودة!$C$228:$C$257)),ROW()-ROW(AB263)+1)),مسودة!AB230:'مسودة'!AB$257)),0))</f>
        <v/>
      </c>
      <c r="AC263" s="32" t="str">
        <f t="array" ref="AC263">IF($C$261="","",IFERROR(MAX(IF((ROW(مسودة!$C$228:$C$257)=SMALL(IF((ROW(مسودة!$C$228:$C$257)*(مسودة!$C$228:$C$257=$C$261)),ROW(مسودة!$C$228:$C$257)),ROW()-ROW(AC263)+1)),مسودة!AC230:'مسودة'!AC$257)),0))</f>
        <v/>
      </c>
      <c r="AD263" s="32" t="str">
        <f t="array" ref="AD263">IF($C$261="","",IFERROR(MAX(IF((ROW(مسودة!$C$228:$C$257)=SMALL(IF((ROW(مسودة!$C$228:$C$257)*(مسودة!$C$228:$C$257=$C$261)),ROW(مسودة!$C$228:$C$257)),ROW()-ROW(AD263)+1)),مسودة!AD230:'مسودة'!AD$257)),0))</f>
        <v/>
      </c>
      <c r="AE263" s="32" t="str">
        <f t="array" ref="AE263">IF($C$261="","",IFERROR(MAX(IF((ROW(مسودة!$C$228:$C$257)=SMALL(IF((ROW(مسودة!$C$228:$C$257)*(مسودة!$C$228:$C$257=$C$261)),ROW(مسودة!$C$228:$C$257)),ROW()-ROW(AE263)+1)),مسودة!AE230:'مسودة'!AE$257)),0))</f>
        <v/>
      </c>
      <c r="AF263" s="32" t="str">
        <f t="array" ref="AF263">IF($C$261="","",IFERROR(MAX(IF((ROW(مسودة!$C$228:$C$257)=SMALL(IF((ROW(مسودة!$C$228:$C$257)*(مسودة!$C$228:$C$257=$C$261)),ROW(مسودة!$C$228:$C$257)),ROW()-ROW(AF263)+1)),مسودة!AF230:'مسودة'!AF$257)),0))</f>
        <v/>
      </c>
      <c r="AG263" s="32" t="str">
        <f t="array" ref="AG263">IF($C$261="","",IFERROR(MAX(IF((ROW(مسودة!$C$228:$C$257)=SMALL(IF((ROW(مسودة!$C$228:$C$257)*(مسودة!$C$228:$C$257=$C$261)),ROW(مسودة!$C$228:$C$257)),ROW()-ROW(AG263)+1)),مسودة!AG230:'مسودة'!AG$257)),0))</f>
        <v/>
      </c>
      <c r="AH263" s="32" t="str">
        <f t="array" ref="AH263">IF($C$261="","",IFERROR(MAX(IF((ROW(مسودة!$C$228:$C$257)=SMALL(IF((ROW(مسودة!$C$228:$C$257)*(مسودة!$C$228:$C$257=$C$261)),ROW(مسودة!$C$228:$C$257)),ROW()-ROW(AH263)+1)),مسودة!AH230:'مسودة'!AH$257)),0))</f>
        <v/>
      </c>
      <c r="AI263" s="32" t="str">
        <f t="array" ref="AI263">IF($C$261="","",IFERROR(MAX(IF((ROW(مسودة!$C$228:$C$257)=SMALL(IF((ROW(مسودة!$C$228:$C$257)*(مسودة!$C$228:$C$257=$C$261)),ROW(مسودة!$C$228:$C$257)),ROW()-ROW(AI263)+1)),مسودة!AI230:'مسودة'!AI$257)),0))</f>
        <v/>
      </c>
      <c r="AJ263" s="32" t="str">
        <f t="array" ref="AJ263">IF($C$261="","",IFERROR(MAX(IF((ROW(مسودة!$C$228:$C$257)=SMALL(IF((ROW(مسودة!$C$228:$C$257)*(مسودة!$C$228:$C$257=$C$261)),ROW(مسودة!$C$228:$C$257)),ROW()-ROW(AJ263)+1)),مسودة!AJ230:'مسودة'!AJ$257)),0))</f>
        <v/>
      </c>
      <c r="AK263" s="32" t="str">
        <f t="array" ref="AK263">IF($C$261="","",IFERROR(MAX(IF((ROW(مسودة!$C$228:$C$257)=SMALL(IF((ROW(مسودة!$C$228:$C$257)*(مسودة!$C$228:$C$257=$C$261)),ROW(مسودة!$C$228:$C$257)),ROW()-ROW(AK263)+1)),مسودة!AK230:'مسودة'!AK$257)),0))</f>
        <v/>
      </c>
      <c r="AL263" s="32" t="str">
        <f t="array" ref="AL263">IF($C$261="","",IFERROR(MAX(IF((ROW(مسودة!$C$228:$C$257)=SMALL(IF((ROW(مسودة!$C$228:$C$257)*(مسودة!$C$228:$C$257=$C$261)),ROW(مسودة!$C$228:$C$257)),ROW()-ROW(AL263)+1)),مسودة!AL230:'مسودة'!AL$257)),0))</f>
        <v/>
      </c>
      <c r="AM263" s="32" t="str">
        <f t="array" ref="AM263">IF($C$261="","",IFERROR(MAX(IF((ROW(مسودة!$C$228:$C$257)=SMALL(IF((ROW(مسودة!$C$228:$C$257)*(مسودة!$C$228:$C$257=$C$261)),ROW(مسودة!$C$228:$C$257)),ROW()-ROW(AM263)+1)),مسودة!AM230:'مسودة'!AM$257)),0))</f>
        <v/>
      </c>
      <c r="AN263" s="32" t="str">
        <f t="array" ref="AN263">IF($C$261="","",IFERROR(MAX(IF((ROW(مسودة!$C$228:$C$257)=SMALL(IF((ROW(مسودة!$C$228:$C$257)*(مسودة!$C$228:$C$257=$C$261)),ROW(مسودة!$C$228:$C$257)),ROW()-ROW(AN263)+1)),مسودة!AN230:AN$257)),0))</f>
        <v/>
      </c>
      <c r="AO263" s="32" t="str">
        <f t="array" ref="AO263">IF($C$261="","",IFERROR(MAX(IF((ROW(مسودة!$C$228:$C$257)=SMALL(IF((ROW(مسودة!$C$228:$C$257)*(مسودة!$C$228:$C$257=$C$261)),ROW(مسودة!$C$228:$C$257)),ROW()-ROW(AO263)+1)),مسودة!AO230:AO$257)),0))</f>
        <v/>
      </c>
      <c r="AP263" s="32" t="str">
        <f>IF(AO263&lt;50,"   ",IF(AO263&lt;65,"مقبول",IF(AO263&lt;75,"جيد",IF(AO263&lt;85,"جيدجداً",IF(AO263&lt;=100,"ممتاز","")))))</f>
        <v/>
      </c>
      <c r="AQ263" s="49"/>
      <c r="AR263" s="49"/>
      <c r="AS263" s="49"/>
      <c r="AT263" s="49"/>
      <c r="AU263" s="97"/>
    </row>
  </sheetData>
  <mergeCells count="749">
    <mergeCell ref="B2:E2"/>
    <mergeCell ref="F2:AE2"/>
    <mergeCell ref="C3:D3"/>
    <mergeCell ref="B5:B8"/>
    <mergeCell ref="C5:C8"/>
    <mergeCell ref="D5:D8"/>
    <mergeCell ref="E5:E8"/>
    <mergeCell ref="G5:I5"/>
    <mergeCell ref="J5:L5"/>
    <mergeCell ref="M5:O5"/>
    <mergeCell ref="AS5:AT6"/>
    <mergeCell ref="AU5:AU8"/>
    <mergeCell ref="AQ7:AR8"/>
    <mergeCell ref="AS7:AT8"/>
    <mergeCell ref="B9:B11"/>
    <mergeCell ref="C9:C11"/>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B5:AD5"/>
    <mergeCell ref="AE5:AG5"/>
    <mergeCell ref="AP12:AP13"/>
    <mergeCell ref="AQ12:AR14"/>
    <mergeCell ref="AS12:AT14"/>
    <mergeCell ref="AU12:AU14"/>
    <mergeCell ref="B15:B17"/>
    <mergeCell ref="C15:C17"/>
    <mergeCell ref="D15:D17"/>
    <mergeCell ref="E15:E17"/>
    <mergeCell ref="AN15:AN16"/>
    <mergeCell ref="AO15:AO16"/>
    <mergeCell ref="AP9:AP10"/>
    <mergeCell ref="AQ9:AR11"/>
    <mergeCell ref="AS9:AT11"/>
    <mergeCell ref="AU9:AU11"/>
    <mergeCell ref="B12:B14"/>
    <mergeCell ref="C12:C14"/>
    <mergeCell ref="D12:D14"/>
    <mergeCell ref="E12:E14"/>
    <mergeCell ref="AN12:AN13"/>
    <mergeCell ref="AO12:AO13"/>
    <mergeCell ref="AP18:AP19"/>
    <mergeCell ref="AQ18:AR20"/>
    <mergeCell ref="AS18:AT20"/>
    <mergeCell ref="AU18:AU20"/>
    <mergeCell ref="B21:B23"/>
    <mergeCell ref="C21:C23"/>
    <mergeCell ref="D21:D23"/>
    <mergeCell ref="E21:E23"/>
    <mergeCell ref="AN21:AN22"/>
    <mergeCell ref="AO21:AO22"/>
    <mergeCell ref="AP15:AP16"/>
    <mergeCell ref="AQ15:AR17"/>
    <mergeCell ref="AS15:AT17"/>
    <mergeCell ref="AU15:AU17"/>
    <mergeCell ref="B18:B20"/>
    <mergeCell ref="C18:C20"/>
    <mergeCell ref="D18:D20"/>
    <mergeCell ref="E18:E20"/>
    <mergeCell ref="AN18:AN19"/>
    <mergeCell ref="AO18:AO19"/>
    <mergeCell ref="AP24:AP25"/>
    <mergeCell ref="AQ24:AR26"/>
    <mergeCell ref="AS24:AT26"/>
    <mergeCell ref="AU24:AU26"/>
    <mergeCell ref="B27:B29"/>
    <mergeCell ref="C27:C29"/>
    <mergeCell ref="D27:D29"/>
    <mergeCell ref="E27:E29"/>
    <mergeCell ref="AN27:AN28"/>
    <mergeCell ref="AO27:AO28"/>
    <mergeCell ref="AP21:AP22"/>
    <mergeCell ref="AQ21:AR23"/>
    <mergeCell ref="AS21:AT23"/>
    <mergeCell ref="AU21:AU23"/>
    <mergeCell ref="B24:B26"/>
    <mergeCell ref="C24:C26"/>
    <mergeCell ref="D24:D26"/>
    <mergeCell ref="E24:E26"/>
    <mergeCell ref="AN24:AN25"/>
    <mergeCell ref="AO24:AO25"/>
    <mergeCell ref="AP30:AP31"/>
    <mergeCell ref="AQ30:AR32"/>
    <mergeCell ref="AS30:AT32"/>
    <mergeCell ref="AU30:AU32"/>
    <mergeCell ref="B33:B35"/>
    <mergeCell ref="C33:C35"/>
    <mergeCell ref="D33:D35"/>
    <mergeCell ref="E33:E35"/>
    <mergeCell ref="AN33:AN34"/>
    <mergeCell ref="AO33:AO34"/>
    <mergeCell ref="AP27:AP28"/>
    <mergeCell ref="AQ27:AR29"/>
    <mergeCell ref="AS27:AT29"/>
    <mergeCell ref="AU27:AU29"/>
    <mergeCell ref="B30:B32"/>
    <mergeCell ref="C30:C32"/>
    <mergeCell ref="D30:D32"/>
    <mergeCell ref="E30:E32"/>
    <mergeCell ref="AN30:AN31"/>
    <mergeCell ref="AO30:AO31"/>
    <mergeCell ref="AP36:AP37"/>
    <mergeCell ref="AQ36:AR38"/>
    <mergeCell ref="AS36:AT38"/>
    <mergeCell ref="AU36:AU38"/>
    <mergeCell ref="J46:AI46"/>
    <mergeCell ref="B50:B53"/>
    <mergeCell ref="C50:C53"/>
    <mergeCell ref="D50:D53"/>
    <mergeCell ref="E50:E53"/>
    <mergeCell ref="G50:I50"/>
    <mergeCell ref="AP33:AP34"/>
    <mergeCell ref="AQ33:AR35"/>
    <mergeCell ref="AS33:AT35"/>
    <mergeCell ref="AU33:AU35"/>
    <mergeCell ref="B36:B38"/>
    <mergeCell ref="C36:C38"/>
    <mergeCell ref="D36:D38"/>
    <mergeCell ref="E36:E38"/>
    <mergeCell ref="AN36:AN37"/>
    <mergeCell ref="AO36:AO37"/>
    <mergeCell ref="AP50:AP53"/>
    <mergeCell ref="AQ50:AR51"/>
    <mergeCell ref="AS50:AT51"/>
    <mergeCell ref="AU50:AU53"/>
    <mergeCell ref="AQ52:AR53"/>
    <mergeCell ref="AS52:AT53"/>
    <mergeCell ref="AB50:AD50"/>
    <mergeCell ref="AE50:AG50"/>
    <mergeCell ref="AH50:AJ50"/>
    <mergeCell ref="AK50:AM50"/>
    <mergeCell ref="AN50:AN53"/>
    <mergeCell ref="AO50:AO53"/>
    <mergeCell ref="J50:L50"/>
    <mergeCell ref="M50:O50"/>
    <mergeCell ref="P50:R50"/>
    <mergeCell ref="S50:U50"/>
    <mergeCell ref="V50:X50"/>
    <mergeCell ref="Y50:AA50"/>
    <mergeCell ref="AP57:AP58"/>
    <mergeCell ref="AQ57:AR59"/>
    <mergeCell ref="AS57:AT59"/>
    <mergeCell ref="AU57:AU59"/>
    <mergeCell ref="B60:B62"/>
    <mergeCell ref="C60:C62"/>
    <mergeCell ref="D60:D62"/>
    <mergeCell ref="E60:E62"/>
    <mergeCell ref="AN60:AN61"/>
    <mergeCell ref="AO60:AO61"/>
    <mergeCell ref="AP54:AP55"/>
    <mergeCell ref="AQ54:AR56"/>
    <mergeCell ref="AS54:AT56"/>
    <mergeCell ref="AU54:AU56"/>
    <mergeCell ref="B57:B59"/>
    <mergeCell ref="C57:C59"/>
    <mergeCell ref="D57:D59"/>
    <mergeCell ref="E57:E59"/>
    <mergeCell ref="AN57:AN58"/>
    <mergeCell ref="AO57:AO58"/>
    <mergeCell ref="B54:B56"/>
    <mergeCell ref="C54:C56"/>
    <mergeCell ref="D54:D56"/>
    <mergeCell ref="E54:E56"/>
    <mergeCell ref="AN54:AN55"/>
    <mergeCell ref="AO54:AO55"/>
    <mergeCell ref="AP63:AP64"/>
    <mergeCell ref="AQ63:AR65"/>
    <mergeCell ref="AS63:AT65"/>
    <mergeCell ref="AU63:AU65"/>
    <mergeCell ref="B66:B68"/>
    <mergeCell ref="C66:C68"/>
    <mergeCell ref="D66:D68"/>
    <mergeCell ref="E66:E68"/>
    <mergeCell ref="AN66:AN67"/>
    <mergeCell ref="AO66:AO67"/>
    <mergeCell ref="AP60:AP61"/>
    <mergeCell ref="AQ60:AR62"/>
    <mergeCell ref="AS60:AT62"/>
    <mergeCell ref="AU60:AU62"/>
    <mergeCell ref="B63:B65"/>
    <mergeCell ref="C63:C65"/>
    <mergeCell ref="D63:D65"/>
    <mergeCell ref="E63:E65"/>
    <mergeCell ref="AN63:AN64"/>
    <mergeCell ref="AO63:AO64"/>
    <mergeCell ref="AP69:AP70"/>
    <mergeCell ref="AQ69:AR71"/>
    <mergeCell ref="AS69:AT71"/>
    <mergeCell ref="AU69:AU71"/>
    <mergeCell ref="B72:B74"/>
    <mergeCell ref="C72:C74"/>
    <mergeCell ref="D72:D74"/>
    <mergeCell ref="E72:E74"/>
    <mergeCell ref="AN72:AN73"/>
    <mergeCell ref="AO72:AO73"/>
    <mergeCell ref="AP66:AP67"/>
    <mergeCell ref="AQ66:AR68"/>
    <mergeCell ref="AS66:AT68"/>
    <mergeCell ref="AU66:AU68"/>
    <mergeCell ref="B69:B71"/>
    <mergeCell ref="C69:C71"/>
    <mergeCell ref="D69:D71"/>
    <mergeCell ref="E69:E71"/>
    <mergeCell ref="AN69:AN70"/>
    <mergeCell ref="AO69:AO70"/>
    <mergeCell ref="AP75:AP76"/>
    <mergeCell ref="AQ75:AR77"/>
    <mergeCell ref="AS75:AT77"/>
    <mergeCell ref="AU75:AU77"/>
    <mergeCell ref="B78:B80"/>
    <mergeCell ref="C78:C80"/>
    <mergeCell ref="D78:D80"/>
    <mergeCell ref="E78:E80"/>
    <mergeCell ref="AN78:AN79"/>
    <mergeCell ref="AO78:AO79"/>
    <mergeCell ref="AP72:AP73"/>
    <mergeCell ref="AQ72:AR74"/>
    <mergeCell ref="AS72:AT74"/>
    <mergeCell ref="AU72:AU74"/>
    <mergeCell ref="B75:B77"/>
    <mergeCell ref="C75:C77"/>
    <mergeCell ref="D75:D77"/>
    <mergeCell ref="E75:E77"/>
    <mergeCell ref="AN75:AN76"/>
    <mergeCell ref="AO75:AO76"/>
    <mergeCell ref="C93:D93"/>
    <mergeCell ref="B95:B98"/>
    <mergeCell ref="C95:C98"/>
    <mergeCell ref="D95:D98"/>
    <mergeCell ref="E95:E98"/>
    <mergeCell ref="G95:I95"/>
    <mergeCell ref="AP81:AP82"/>
    <mergeCell ref="AQ81:AR83"/>
    <mergeCell ref="AS81:AT83"/>
    <mergeCell ref="AU81:AU83"/>
    <mergeCell ref="B92:E92"/>
    <mergeCell ref="F92:AE92"/>
    <mergeCell ref="AP78:AP79"/>
    <mergeCell ref="AQ78:AR80"/>
    <mergeCell ref="AS78:AT80"/>
    <mergeCell ref="AU78:AU80"/>
    <mergeCell ref="B81:B83"/>
    <mergeCell ref="C81:C83"/>
    <mergeCell ref="D81:D83"/>
    <mergeCell ref="E81:E83"/>
    <mergeCell ref="AN81:AN82"/>
    <mergeCell ref="AO81:AO82"/>
    <mergeCell ref="AP95:AP98"/>
    <mergeCell ref="AQ95:AR96"/>
    <mergeCell ref="AS95:AT96"/>
    <mergeCell ref="AU95:AU98"/>
    <mergeCell ref="AQ97:AR98"/>
    <mergeCell ref="AS97:AT98"/>
    <mergeCell ref="AB95:AD95"/>
    <mergeCell ref="AE95:AG95"/>
    <mergeCell ref="AH95:AJ95"/>
    <mergeCell ref="AK95:AM95"/>
    <mergeCell ref="AN95:AN98"/>
    <mergeCell ref="AO95:AO98"/>
    <mergeCell ref="J95:L95"/>
    <mergeCell ref="M95:O95"/>
    <mergeCell ref="P95:R95"/>
    <mergeCell ref="S95:U95"/>
    <mergeCell ref="V95:X95"/>
    <mergeCell ref="Y95:AA95"/>
    <mergeCell ref="AP102:AP103"/>
    <mergeCell ref="AQ102:AR104"/>
    <mergeCell ref="AS102:AT104"/>
    <mergeCell ref="AU102:AU104"/>
    <mergeCell ref="B105:B107"/>
    <mergeCell ref="C105:C107"/>
    <mergeCell ref="D105:D107"/>
    <mergeCell ref="E105:E107"/>
    <mergeCell ref="AN105:AN106"/>
    <mergeCell ref="AO105:AO106"/>
    <mergeCell ref="AP99:AP100"/>
    <mergeCell ref="AQ99:AR101"/>
    <mergeCell ref="AS99:AT101"/>
    <mergeCell ref="AU99:AU101"/>
    <mergeCell ref="B102:B104"/>
    <mergeCell ref="C102:C104"/>
    <mergeCell ref="D102:D104"/>
    <mergeCell ref="E102:E104"/>
    <mergeCell ref="AN102:AN103"/>
    <mergeCell ref="AO102:AO103"/>
    <mergeCell ref="B99:B101"/>
    <mergeCell ref="C99:C101"/>
    <mergeCell ref="D99:D101"/>
    <mergeCell ref="E99:E101"/>
    <mergeCell ref="AN99:AN100"/>
    <mergeCell ref="AO99:AO100"/>
    <mergeCell ref="AP108:AP109"/>
    <mergeCell ref="AQ108:AR110"/>
    <mergeCell ref="AS108:AT110"/>
    <mergeCell ref="AU108:AU110"/>
    <mergeCell ref="B111:B113"/>
    <mergeCell ref="C111:C113"/>
    <mergeCell ref="D111:D113"/>
    <mergeCell ref="E111:E113"/>
    <mergeCell ref="AN111:AN112"/>
    <mergeCell ref="AO111:AO112"/>
    <mergeCell ref="AP105:AP106"/>
    <mergeCell ref="AQ105:AR107"/>
    <mergeCell ref="AS105:AT107"/>
    <mergeCell ref="AU105:AU107"/>
    <mergeCell ref="B108:B110"/>
    <mergeCell ref="C108:C110"/>
    <mergeCell ref="D108:D110"/>
    <mergeCell ref="E108:E110"/>
    <mergeCell ref="AN108:AN109"/>
    <mergeCell ref="AO108:AO109"/>
    <mergeCell ref="AP114:AP115"/>
    <mergeCell ref="AQ114:AR116"/>
    <mergeCell ref="AS114:AT116"/>
    <mergeCell ref="AU114:AU116"/>
    <mergeCell ref="B117:B119"/>
    <mergeCell ref="C117:C119"/>
    <mergeCell ref="D117:D119"/>
    <mergeCell ref="E117:E119"/>
    <mergeCell ref="AN117:AN118"/>
    <mergeCell ref="AO117:AO118"/>
    <mergeCell ref="AP111:AP112"/>
    <mergeCell ref="AQ111:AR113"/>
    <mergeCell ref="AS111:AT113"/>
    <mergeCell ref="AU111:AU113"/>
    <mergeCell ref="B114:B116"/>
    <mergeCell ref="C114:C116"/>
    <mergeCell ref="D114:D116"/>
    <mergeCell ref="E114:E116"/>
    <mergeCell ref="AN114:AN115"/>
    <mergeCell ref="AO114:AO115"/>
    <mergeCell ref="AP120:AP121"/>
    <mergeCell ref="AQ120:AR122"/>
    <mergeCell ref="AS120:AT122"/>
    <mergeCell ref="AU120:AU122"/>
    <mergeCell ref="B123:B125"/>
    <mergeCell ref="C123:C125"/>
    <mergeCell ref="D123:D125"/>
    <mergeCell ref="E123:E125"/>
    <mergeCell ref="AN123:AN124"/>
    <mergeCell ref="AO123:AO124"/>
    <mergeCell ref="AP117:AP118"/>
    <mergeCell ref="AQ117:AR119"/>
    <mergeCell ref="AS117:AT119"/>
    <mergeCell ref="AU117:AU119"/>
    <mergeCell ref="B120:B122"/>
    <mergeCell ref="C120:C122"/>
    <mergeCell ref="D120:D122"/>
    <mergeCell ref="E120:E122"/>
    <mergeCell ref="AN120:AN121"/>
    <mergeCell ref="AO120:AO121"/>
    <mergeCell ref="AP126:AP127"/>
    <mergeCell ref="AQ126:AR128"/>
    <mergeCell ref="AS126:AT128"/>
    <mergeCell ref="AU126:AU128"/>
    <mergeCell ref="J136:AI136"/>
    <mergeCell ref="B140:B143"/>
    <mergeCell ref="C140:C143"/>
    <mergeCell ref="D140:D143"/>
    <mergeCell ref="E140:E143"/>
    <mergeCell ref="G140:I140"/>
    <mergeCell ref="AP123:AP124"/>
    <mergeCell ref="AQ123:AR125"/>
    <mergeCell ref="AS123:AT125"/>
    <mergeCell ref="AU123:AU125"/>
    <mergeCell ref="B126:B128"/>
    <mergeCell ref="C126:C128"/>
    <mergeCell ref="D126:D128"/>
    <mergeCell ref="E126:E128"/>
    <mergeCell ref="AN126:AN127"/>
    <mergeCell ref="AO126:AO127"/>
    <mergeCell ref="AP140:AP143"/>
    <mergeCell ref="AQ140:AR141"/>
    <mergeCell ref="AS140:AT141"/>
    <mergeCell ref="AU140:AU143"/>
    <mergeCell ref="AQ142:AR143"/>
    <mergeCell ref="AS142:AT143"/>
    <mergeCell ref="AB140:AD140"/>
    <mergeCell ref="AE140:AG140"/>
    <mergeCell ref="AH140:AJ140"/>
    <mergeCell ref="AK140:AM140"/>
    <mergeCell ref="AN140:AN143"/>
    <mergeCell ref="AO140:AO143"/>
    <mergeCell ref="J140:L140"/>
    <mergeCell ref="M140:O140"/>
    <mergeCell ref="P140:R140"/>
    <mergeCell ref="S140:U140"/>
    <mergeCell ref="V140:X140"/>
    <mergeCell ref="Y140:AA140"/>
    <mergeCell ref="AP147:AP148"/>
    <mergeCell ref="AQ147:AR149"/>
    <mergeCell ref="AS147:AT149"/>
    <mergeCell ref="AU147:AU149"/>
    <mergeCell ref="B150:B152"/>
    <mergeCell ref="C150:C152"/>
    <mergeCell ref="D150:D152"/>
    <mergeCell ref="E150:E152"/>
    <mergeCell ref="AN150:AN151"/>
    <mergeCell ref="AO150:AO151"/>
    <mergeCell ref="AP144:AP145"/>
    <mergeCell ref="AQ144:AR146"/>
    <mergeCell ref="AS144:AT146"/>
    <mergeCell ref="AU144:AU146"/>
    <mergeCell ref="B147:B149"/>
    <mergeCell ref="C147:C149"/>
    <mergeCell ref="D147:D149"/>
    <mergeCell ref="E147:E149"/>
    <mergeCell ref="AN147:AN148"/>
    <mergeCell ref="AO147:AO148"/>
    <mergeCell ref="B144:B146"/>
    <mergeCell ref="C144:C146"/>
    <mergeCell ref="D144:D146"/>
    <mergeCell ref="E144:E146"/>
    <mergeCell ref="AN144:AN145"/>
    <mergeCell ref="AO144:AO145"/>
    <mergeCell ref="AP153:AP154"/>
    <mergeCell ref="AQ153:AR155"/>
    <mergeCell ref="AS153:AT155"/>
    <mergeCell ref="AU153:AU155"/>
    <mergeCell ref="B156:B158"/>
    <mergeCell ref="C156:C158"/>
    <mergeCell ref="D156:D158"/>
    <mergeCell ref="E156:E158"/>
    <mergeCell ref="AN156:AN157"/>
    <mergeCell ref="AO156:AO157"/>
    <mergeCell ref="AP150:AP151"/>
    <mergeCell ref="AQ150:AR152"/>
    <mergeCell ref="AS150:AT152"/>
    <mergeCell ref="AU150:AU152"/>
    <mergeCell ref="B153:B155"/>
    <mergeCell ref="C153:C155"/>
    <mergeCell ref="D153:D155"/>
    <mergeCell ref="E153:E155"/>
    <mergeCell ref="AN153:AN154"/>
    <mergeCell ref="AO153:AO154"/>
    <mergeCell ref="AP159:AP160"/>
    <mergeCell ref="AQ159:AR161"/>
    <mergeCell ref="AS159:AT161"/>
    <mergeCell ref="AU159:AU161"/>
    <mergeCell ref="B162:B164"/>
    <mergeCell ref="C162:C164"/>
    <mergeCell ref="D162:D164"/>
    <mergeCell ref="E162:E164"/>
    <mergeCell ref="AN162:AN163"/>
    <mergeCell ref="AO162:AO163"/>
    <mergeCell ref="AP156:AP157"/>
    <mergeCell ref="AQ156:AR158"/>
    <mergeCell ref="AS156:AT158"/>
    <mergeCell ref="AU156:AU158"/>
    <mergeCell ref="B159:B161"/>
    <mergeCell ref="C159:C161"/>
    <mergeCell ref="D159:D161"/>
    <mergeCell ref="E159:E161"/>
    <mergeCell ref="AN159:AN160"/>
    <mergeCell ref="AO159:AO160"/>
    <mergeCell ref="AP165:AP166"/>
    <mergeCell ref="AQ165:AR167"/>
    <mergeCell ref="AS165:AT167"/>
    <mergeCell ref="AU165:AU167"/>
    <mergeCell ref="B168:B170"/>
    <mergeCell ref="C168:C170"/>
    <mergeCell ref="D168:D170"/>
    <mergeCell ref="E168:E170"/>
    <mergeCell ref="AN168:AN169"/>
    <mergeCell ref="AO168:AO169"/>
    <mergeCell ref="AP162:AP163"/>
    <mergeCell ref="AQ162:AR164"/>
    <mergeCell ref="AS162:AT164"/>
    <mergeCell ref="AU162:AU164"/>
    <mergeCell ref="B165:B167"/>
    <mergeCell ref="C165:C167"/>
    <mergeCell ref="D165:D167"/>
    <mergeCell ref="E165:E167"/>
    <mergeCell ref="AN165:AN166"/>
    <mergeCell ref="AO165:AO166"/>
    <mergeCell ref="C183:D183"/>
    <mergeCell ref="B185:B188"/>
    <mergeCell ref="C185:C188"/>
    <mergeCell ref="D185:D188"/>
    <mergeCell ref="E185:E188"/>
    <mergeCell ref="G185:I185"/>
    <mergeCell ref="AP171:AP172"/>
    <mergeCell ref="AQ171:AR173"/>
    <mergeCell ref="AS171:AT173"/>
    <mergeCell ref="AU171:AU173"/>
    <mergeCell ref="B182:E182"/>
    <mergeCell ref="F182:AE182"/>
    <mergeCell ref="AP168:AP169"/>
    <mergeCell ref="AQ168:AR170"/>
    <mergeCell ref="AS168:AT170"/>
    <mergeCell ref="AU168:AU170"/>
    <mergeCell ref="B171:B173"/>
    <mergeCell ref="C171:C173"/>
    <mergeCell ref="D171:D173"/>
    <mergeCell ref="E171:E173"/>
    <mergeCell ref="AN171:AN172"/>
    <mergeCell ref="AO171:AO172"/>
    <mergeCell ref="AP185:AP188"/>
    <mergeCell ref="AQ185:AR186"/>
    <mergeCell ref="AS185:AT186"/>
    <mergeCell ref="AU185:AU188"/>
    <mergeCell ref="AQ187:AR188"/>
    <mergeCell ref="AS187:AT188"/>
    <mergeCell ref="AB185:AD185"/>
    <mergeCell ref="AE185:AG185"/>
    <mergeCell ref="AH185:AJ185"/>
    <mergeCell ref="AK185:AM185"/>
    <mergeCell ref="AN185:AN188"/>
    <mergeCell ref="AO185:AO188"/>
    <mergeCell ref="J185:L185"/>
    <mergeCell ref="M185:O185"/>
    <mergeCell ref="P185:R185"/>
    <mergeCell ref="S185:U185"/>
    <mergeCell ref="V185:X185"/>
    <mergeCell ref="Y185:AA185"/>
    <mergeCell ref="AP192:AP193"/>
    <mergeCell ref="AQ192:AR194"/>
    <mergeCell ref="AS192:AT194"/>
    <mergeCell ref="AU192:AU194"/>
    <mergeCell ref="B195:B197"/>
    <mergeCell ref="C195:C197"/>
    <mergeCell ref="D195:D197"/>
    <mergeCell ref="E195:E197"/>
    <mergeCell ref="AN195:AN196"/>
    <mergeCell ref="AO195:AO196"/>
    <mergeCell ref="AP189:AP190"/>
    <mergeCell ref="AQ189:AR191"/>
    <mergeCell ref="AS189:AT191"/>
    <mergeCell ref="AU189:AU191"/>
    <mergeCell ref="B192:B194"/>
    <mergeCell ref="D192:D194"/>
    <mergeCell ref="E192:E194"/>
    <mergeCell ref="AN192:AN193"/>
    <mergeCell ref="AO192:AO193"/>
    <mergeCell ref="B189:B191"/>
    <mergeCell ref="C189:C191"/>
    <mergeCell ref="D189:D191"/>
    <mergeCell ref="E189:E191"/>
    <mergeCell ref="AN189:AN190"/>
    <mergeCell ref="AO189:AO190"/>
    <mergeCell ref="AP198:AP199"/>
    <mergeCell ref="AQ198:AR200"/>
    <mergeCell ref="AS198:AT200"/>
    <mergeCell ref="AU198:AU200"/>
    <mergeCell ref="B201:B203"/>
    <mergeCell ref="C201:C203"/>
    <mergeCell ref="D201:D203"/>
    <mergeCell ref="E201:E203"/>
    <mergeCell ref="AN201:AN202"/>
    <mergeCell ref="AO201:AO202"/>
    <mergeCell ref="AP195:AP196"/>
    <mergeCell ref="AQ195:AR197"/>
    <mergeCell ref="AS195:AT197"/>
    <mergeCell ref="AU195:AU197"/>
    <mergeCell ref="B198:B200"/>
    <mergeCell ref="C198:C200"/>
    <mergeCell ref="D198:D200"/>
    <mergeCell ref="E198:E200"/>
    <mergeCell ref="AN198:AN199"/>
    <mergeCell ref="AO198:AO199"/>
    <mergeCell ref="AP204:AP205"/>
    <mergeCell ref="AQ204:AR206"/>
    <mergeCell ref="AS204:AT206"/>
    <mergeCell ref="AU204:AU206"/>
    <mergeCell ref="B207:B209"/>
    <mergeCell ref="C207:C209"/>
    <mergeCell ref="D207:D209"/>
    <mergeCell ref="E207:E209"/>
    <mergeCell ref="AN207:AN208"/>
    <mergeCell ref="AO207:AO208"/>
    <mergeCell ref="AP201:AP202"/>
    <mergeCell ref="AQ201:AR203"/>
    <mergeCell ref="AS201:AT203"/>
    <mergeCell ref="AU201:AU203"/>
    <mergeCell ref="B204:B206"/>
    <mergeCell ref="C204:C206"/>
    <mergeCell ref="D204:D206"/>
    <mergeCell ref="E204:E206"/>
    <mergeCell ref="AN204:AN205"/>
    <mergeCell ref="AO204:AO205"/>
    <mergeCell ref="AP210:AP211"/>
    <mergeCell ref="AQ210:AR212"/>
    <mergeCell ref="AS210:AT212"/>
    <mergeCell ref="AU210:AU212"/>
    <mergeCell ref="B213:B215"/>
    <mergeCell ref="C213:C215"/>
    <mergeCell ref="D213:D215"/>
    <mergeCell ref="E213:E215"/>
    <mergeCell ref="AN213:AN214"/>
    <mergeCell ref="AO213:AO214"/>
    <mergeCell ref="AP207:AP208"/>
    <mergeCell ref="AQ207:AR209"/>
    <mergeCell ref="AS207:AT209"/>
    <mergeCell ref="AU207:AU209"/>
    <mergeCell ref="B210:B212"/>
    <mergeCell ref="C210:C212"/>
    <mergeCell ref="D210:D212"/>
    <mergeCell ref="E210:E212"/>
    <mergeCell ref="AN210:AN211"/>
    <mergeCell ref="AO210:AO211"/>
    <mergeCell ref="AP216:AP217"/>
    <mergeCell ref="AQ216:AR218"/>
    <mergeCell ref="AS216:AT218"/>
    <mergeCell ref="AU216:AU218"/>
    <mergeCell ref="J226:AI226"/>
    <mergeCell ref="B230:B233"/>
    <mergeCell ref="C230:C233"/>
    <mergeCell ref="D230:D233"/>
    <mergeCell ref="E230:E233"/>
    <mergeCell ref="G230:I230"/>
    <mergeCell ref="AP213:AP214"/>
    <mergeCell ref="AQ213:AR215"/>
    <mergeCell ref="AS213:AT215"/>
    <mergeCell ref="AU213:AU215"/>
    <mergeCell ref="B216:B218"/>
    <mergeCell ref="C216:C218"/>
    <mergeCell ref="D216:D218"/>
    <mergeCell ref="E216:E218"/>
    <mergeCell ref="AN216:AN217"/>
    <mergeCell ref="AO216:AO217"/>
    <mergeCell ref="AP230:AP233"/>
    <mergeCell ref="AQ230:AR231"/>
    <mergeCell ref="AS230:AT231"/>
    <mergeCell ref="AU230:AU233"/>
    <mergeCell ref="AQ232:AR233"/>
    <mergeCell ref="AS232:AT233"/>
    <mergeCell ref="AB230:AD230"/>
    <mergeCell ref="AE230:AG230"/>
    <mergeCell ref="AH230:AJ230"/>
    <mergeCell ref="AK230:AM230"/>
    <mergeCell ref="AN230:AN233"/>
    <mergeCell ref="AO230:AO233"/>
    <mergeCell ref="J230:L230"/>
    <mergeCell ref="M230:O230"/>
    <mergeCell ref="P230:R230"/>
    <mergeCell ref="S230:U230"/>
    <mergeCell ref="V230:X230"/>
    <mergeCell ref="Y230:AA230"/>
    <mergeCell ref="AP237:AP238"/>
    <mergeCell ref="AQ237:AR239"/>
    <mergeCell ref="AS237:AT239"/>
    <mergeCell ref="AU237:AU239"/>
    <mergeCell ref="B240:B242"/>
    <mergeCell ref="C240:C242"/>
    <mergeCell ref="D240:D242"/>
    <mergeCell ref="E240:E242"/>
    <mergeCell ref="AN240:AN241"/>
    <mergeCell ref="AO240:AO241"/>
    <mergeCell ref="AP234:AP235"/>
    <mergeCell ref="AQ234:AR236"/>
    <mergeCell ref="AS234:AT236"/>
    <mergeCell ref="AU234:AU236"/>
    <mergeCell ref="B237:B239"/>
    <mergeCell ref="C237:C239"/>
    <mergeCell ref="D237:D239"/>
    <mergeCell ref="E237:E239"/>
    <mergeCell ref="AN237:AN238"/>
    <mergeCell ref="AO237:AO238"/>
    <mergeCell ref="B234:B236"/>
    <mergeCell ref="C234:C236"/>
    <mergeCell ref="D234:D236"/>
    <mergeCell ref="E234:E236"/>
    <mergeCell ref="AN234:AN235"/>
    <mergeCell ref="AO234:AO235"/>
    <mergeCell ref="AP243:AP244"/>
    <mergeCell ref="AQ243:AR245"/>
    <mergeCell ref="AS243:AT245"/>
    <mergeCell ref="AU243:AU245"/>
    <mergeCell ref="B246:B248"/>
    <mergeCell ref="C246:C248"/>
    <mergeCell ref="D246:D248"/>
    <mergeCell ref="E246:E248"/>
    <mergeCell ref="AN246:AN247"/>
    <mergeCell ref="AO246:AO247"/>
    <mergeCell ref="AP240:AP241"/>
    <mergeCell ref="AQ240:AR242"/>
    <mergeCell ref="AS240:AT242"/>
    <mergeCell ref="AU240:AU242"/>
    <mergeCell ref="B243:B245"/>
    <mergeCell ref="C243:C245"/>
    <mergeCell ref="D243:D245"/>
    <mergeCell ref="E243:E245"/>
    <mergeCell ref="AN243:AN244"/>
    <mergeCell ref="AO243:AO244"/>
    <mergeCell ref="AP249:AP250"/>
    <mergeCell ref="AQ249:AR251"/>
    <mergeCell ref="AS249:AT251"/>
    <mergeCell ref="AU249:AU251"/>
    <mergeCell ref="B252:B254"/>
    <mergeCell ref="C252:C254"/>
    <mergeCell ref="D252:D254"/>
    <mergeCell ref="E252:E254"/>
    <mergeCell ref="AN252:AN253"/>
    <mergeCell ref="AO252:AO253"/>
    <mergeCell ref="AP246:AP247"/>
    <mergeCell ref="AQ246:AR248"/>
    <mergeCell ref="AS246:AT248"/>
    <mergeCell ref="AU246:AU248"/>
    <mergeCell ref="B249:B251"/>
    <mergeCell ref="C249:C251"/>
    <mergeCell ref="D249:D251"/>
    <mergeCell ref="E249:E251"/>
    <mergeCell ref="AN249:AN250"/>
    <mergeCell ref="AO249:AO250"/>
    <mergeCell ref="AP255:AP256"/>
    <mergeCell ref="AQ255:AR257"/>
    <mergeCell ref="AS255:AT257"/>
    <mergeCell ref="AU255:AU257"/>
    <mergeCell ref="B258:B260"/>
    <mergeCell ref="C258:C260"/>
    <mergeCell ref="D258:D260"/>
    <mergeCell ref="E258:E260"/>
    <mergeCell ref="AN258:AN259"/>
    <mergeCell ref="AO258:AO259"/>
    <mergeCell ref="AP252:AP253"/>
    <mergeCell ref="AQ252:AR254"/>
    <mergeCell ref="AS252:AT254"/>
    <mergeCell ref="AU252:AU254"/>
    <mergeCell ref="B255:B257"/>
    <mergeCell ref="C255:C257"/>
    <mergeCell ref="D255:D257"/>
    <mergeCell ref="E255:E257"/>
    <mergeCell ref="AN255:AN256"/>
    <mergeCell ref="AO255:AO256"/>
    <mergeCell ref="AP261:AP262"/>
    <mergeCell ref="AQ261:AR263"/>
    <mergeCell ref="AS261:AT263"/>
    <mergeCell ref="AU261:AU263"/>
    <mergeCell ref="AP258:AP259"/>
    <mergeCell ref="AQ258:AR260"/>
    <mergeCell ref="AS258:AT260"/>
    <mergeCell ref="AU258:AU260"/>
    <mergeCell ref="B261:B263"/>
    <mergeCell ref="C261:C263"/>
    <mergeCell ref="D261:D263"/>
    <mergeCell ref="E261:E263"/>
    <mergeCell ref="AN261:AN262"/>
    <mergeCell ref="AO261:AO262"/>
  </mergeCells>
  <dataValidations count="1">
    <dataValidation type="textLength" allowBlank="1" showInputMessage="1" showErrorMessage="1" error="خطا في الادخال" sqref="B88:Y89 A182:AU183 A220:AU222 J226:AI226 A92:AU93 A130:AU132 J136:AI136 B178:Y179 A2:AU3 A40:AU42 J46:AI46">
      <formula1>1</formula1>
      <formula2>2</formula2>
    </dataValidation>
  </dataValidations>
  <pageMargins left="0.19685039370078741" right="0.78740157480314965" top="0" bottom="0" header="0.31496062992125984" footer="0.31496062992125984"/>
  <pageSetup paperSize="9" scale="25" orientation="landscape" r:id="rId1"/>
  <rowBreaks count="5" manualBreakCount="5">
    <brk id="42" max="46" man="1"/>
    <brk id="91" max="46" man="1"/>
    <brk id="134" max="46" man="1"/>
    <brk id="181" max="46" man="1"/>
    <brk id="222" max="46" man="1"/>
  </rowBreaks>
  <ignoredErrors>
    <ignoredError sqref="C9:AU38 C54:AU83 C99:AU128 C144:AU173 C189:AU218 C234:AU263"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مسودة</vt:lpstr>
      <vt:lpstr>ناجحون</vt:lpstr>
      <vt:lpstr>راسبون</vt:lpstr>
      <vt:lpstr>راسبون!glos</vt:lpstr>
      <vt:lpstr>مسودة!glos</vt:lpstr>
      <vt:lpstr>ناجحون!glos</vt:lpstr>
      <vt:lpstr>راسبون!Print_Area</vt:lpstr>
      <vt:lpstr>مسودة!Print_Area</vt:lpstr>
      <vt:lpstr>ناجحون!Print_Area</vt:lpstr>
      <vt:lpstr>راسبون!result</vt:lpstr>
      <vt:lpstr>مسودة!result</vt:lpstr>
      <vt:lpstr>ناجحون!result</vt:lpstr>
    </vt:vector>
  </TitlesOfParts>
  <Company>test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Ali Mohamed</cp:lastModifiedBy>
  <cp:lastPrinted>2018-02-18T11:49:39Z</cp:lastPrinted>
  <dcterms:created xsi:type="dcterms:W3CDTF">2018-02-09T20:02:23Z</dcterms:created>
  <dcterms:modified xsi:type="dcterms:W3CDTF">2018-02-21T05:13:30Z</dcterms:modified>
</cp:coreProperties>
</file>