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drawings/drawing2.xml" ContentType="application/vnd.openxmlformats-officedocument.drawing+xml"/>
  <Override PartName="/xl/activeX/activeX2.xml" ContentType="application/vnd.ms-office.activeX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 DRIVE\2018\Companies\Usama\"/>
    </mc:Choice>
  </mc:AlternateContent>
  <bookViews>
    <workbookView xWindow="120" yWindow="345" windowWidth="11475" windowHeight="10500"/>
  </bookViews>
  <sheets>
    <sheet name="Roads Department" sheetId="1" r:id="rId1"/>
    <sheet name="Data" sheetId="4" r:id="rId2"/>
  </sheets>
  <definedNames>
    <definedName name="_xlnm._FilterDatabase" localSheetId="0" hidden="1">'Roads Department'!$A$4:$P$79</definedName>
    <definedName name="_xlnm.Print_Titles" localSheetId="0">'Roads Department'!$2:$4</definedName>
  </definedNames>
  <calcPr calcId="152511"/>
</workbook>
</file>

<file path=xl/calcChain.xml><?xml version="1.0" encoding="utf-8"?>
<calcChain xmlns="http://schemas.openxmlformats.org/spreadsheetml/2006/main">
  <c r="G104" i="1" l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G5" i="1"/>
  <c r="E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 l="1"/>
  <c r="B1" i="1" l="1"/>
  <c r="C1" i="1" s="1"/>
  <c r="D1" i="1" s="1"/>
  <c r="E1" i="1" s="1"/>
  <c r="F1" i="1" s="1"/>
  <c r="G1" i="1" s="1"/>
  <c r="H1" i="1" s="1"/>
  <c r="I1" i="1" s="1"/>
  <c r="J1" i="1" s="1"/>
  <c r="K1" i="1" s="1"/>
  <c r="L1" i="1" s="1"/>
  <c r="M1" i="1" s="1"/>
  <c r="N1" i="1" s="1"/>
  <c r="O1" i="1" s="1"/>
  <c r="P1" i="1" s="1"/>
  <c r="Q1" i="1" s="1"/>
  <c r="R1" i="1" s="1"/>
  <c r="S1" i="1" s="1"/>
  <c r="T1" i="1" s="1"/>
  <c r="U1" i="1" s="1"/>
  <c r="V1" i="1" s="1"/>
  <c r="A6" i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N3" i="1" l="1"/>
</calcChain>
</file>

<file path=xl/sharedStrings.xml><?xml version="1.0" encoding="utf-8"?>
<sst xmlns="http://schemas.openxmlformats.org/spreadsheetml/2006/main" count="1495" uniqueCount="331">
  <si>
    <t>م</t>
  </si>
  <si>
    <t>اسم المقاول الفرعي / المورد</t>
  </si>
  <si>
    <t>حالة الطلب</t>
  </si>
  <si>
    <t>ملاحظات</t>
  </si>
  <si>
    <t>تاريخ استلام الطلب</t>
  </si>
  <si>
    <t>تاريخ رفع التوصية</t>
  </si>
  <si>
    <t>تاريخ الرد على مزود الخدمة</t>
  </si>
  <si>
    <t>تاريخ استلام الاعتماد</t>
  </si>
  <si>
    <t>مقاول فرعي</t>
  </si>
  <si>
    <t>دهانات الحماية</t>
  </si>
  <si>
    <t>كابلات الشد للخرسانة</t>
  </si>
  <si>
    <t>أعمال تخطيط الطرق</t>
  </si>
  <si>
    <t>ركائز الجسور</t>
  </si>
  <si>
    <t>أعمال الطرق عدا الإسفلت</t>
  </si>
  <si>
    <t>أنظمة الشدات</t>
  </si>
  <si>
    <t>فواصل تمدد الجسور</t>
  </si>
  <si>
    <t>لجنة تأهيل المقاولين الفرعين والموردين لمشاريع مؤسسة المرور والطرق شاملة الطرق وكافة الأعمال الملحقة بها</t>
  </si>
  <si>
    <t>وضعية طلبات تأهيل المقاولين الفرعيين والموردين لمشاريع إدارة الطرق –</t>
  </si>
  <si>
    <t>التحويلات المرورية</t>
  </si>
  <si>
    <t>تاريخ تحويل الطلب للجهة المختصة</t>
  </si>
  <si>
    <t>تاريخ انهاء الدراسة و تحويلها للجنة الفرعية</t>
  </si>
  <si>
    <t>غير مستوفي</t>
  </si>
  <si>
    <t>أعمال الجسور (خرسانة)</t>
  </si>
  <si>
    <t>أعمال الجسور (حديد إنشائي)</t>
  </si>
  <si>
    <t>حديد التسليح (قطع وتشكيل)</t>
  </si>
  <si>
    <t>الحديد الإنشائي وهياكل التدعيم</t>
  </si>
  <si>
    <t>الأوتاد والأوتاد اللوحية وسند الجوانب</t>
  </si>
  <si>
    <t>الخرسانة سابقة الصب</t>
  </si>
  <si>
    <t>أعمال إجهاد الخرسانة</t>
  </si>
  <si>
    <t>الحوائط ميكانيكية الاستناد (MSE)</t>
  </si>
  <si>
    <t>اختبارات التربة  والمواد</t>
  </si>
  <si>
    <t>اختبارات تحميل الأوتاد</t>
  </si>
  <si>
    <t>اختبارات الأوتاد (بالمستشعرات)</t>
  </si>
  <si>
    <t>مختبرات ركائز الجسور (الطرف الثالث)</t>
  </si>
  <si>
    <t>فرم الصبات والكسوة ال (GRP &amp; GRC)</t>
  </si>
  <si>
    <t>أعمال التكسير والهدم المتخصصة</t>
  </si>
  <si>
    <t>المصاعد والسلالم المتحركة</t>
  </si>
  <si>
    <t>سحب المياه (تجفيف الأراضي)</t>
  </si>
  <si>
    <t>أعمال الحفر والردم</t>
  </si>
  <si>
    <t>أعمال الإسفلت</t>
  </si>
  <si>
    <t>أعمال الإشارات المرورية و التحذيرية</t>
  </si>
  <si>
    <t>حفر نقاط التأريض الكهربائي</t>
  </si>
  <si>
    <t xml:space="preserve">حفر القواعد الوتدية للإشارات العلوية   </t>
  </si>
  <si>
    <t>أعمال ميكانيكية عامة</t>
  </si>
  <si>
    <t>أعمال كهربائية عامة</t>
  </si>
  <si>
    <t>أعمال أنظمة هيدروليكية</t>
  </si>
  <si>
    <t>أعمال أنظمة تحكم (PLC)</t>
  </si>
  <si>
    <t>أعمال محركات ومولدات</t>
  </si>
  <si>
    <t>أعمال أنظمة ضغط عالي</t>
  </si>
  <si>
    <t>أعمال أنظمة التهوية للأنفاق</t>
  </si>
  <si>
    <t>أعمال مصاعد وسلالم متحركة</t>
  </si>
  <si>
    <t>أعمال أنظمة الطاقة للطوارئ</t>
  </si>
  <si>
    <t>أعمال أنظمة الإنذار والإطفاء للحريق</t>
  </si>
  <si>
    <t>أعمال أنظمة التليفون للطوارئ و (PABX)</t>
  </si>
  <si>
    <t>أعمال أنظمة التحكم بالإضاءة</t>
  </si>
  <si>
    <t>أعمال أنظمة مكافحة الحشرات</t>
  </si>
  <si>
    <t>أعمال مضخات</t>
  </si>
  <si>
    <t>أعمال أنابيب ومحابس ووصلات</t>
  </si>
  <si>
    <t>أعمال أنظمة جودة المياه</t>
  </si>
  <si>
    <t>أعمال الأنظمة الهيدروليكية الرئيسية</t>
  </si>
  <si>
    <t>أعمال المياه والنوافير</t>
  </si>
  <si>
    <t>صيانة اللوحات المرورية والارشادية</t>
  </si>
  <si>
    <t>صيانة العلامات الأرضية</t>
  </si>
  <si>
    <t>Activity</t>
  </si>
  <si>
    <t>مورد</t>
  </si>
  <si>
    <t>تحت الدراسة</t>
  </si>
  <si>
    <t>تمت الموافقة</t>
  </si>
  <si>
    <t>تم الرفض</t>
  </si>
  <si>
    <t>تمت الإحالة للفريق الرئيسي</t>
  </si>
  <si>
    <t xml:space="preserve">اعتماد المدير التنفيذي </t>
  </si>
  <si>
    <t>اتم التسجيل بالنظام</t>
  </si>
  <si>
    <t>Bridge Works – Concrete</t>
  </si>
  <si>
    <t>Bridge Works – Structural Steel</t>
  </si>
  <si>
    <t>Steel Reinforcement (Cut &amp; Bent)</t>
  </si>
  <si>
    <t>Structural Steel &amp; Supporting Gantries</t>
  </si>
  <si>
    <t>Piling, Sheet Piling &amp; Shoring</t>
  </si>
  <si>
    <t>Precast Concrete</t>
  </si>
  <si>
    <t>Post Tensioning</t>
  </si>
  <si>
    <t>MSE Walls</t>
  </si>
  <si>
    <t>Protective Coating</t>
  </si>
  <si>
    <t>Testing Labs for Mat. &amp; Soil Boreholes</t>
  </si>
  <si>
    <t>Testing Labs for Pile Testing</t>
  </si>
  <si>
    <t>Testing Labs for Pile Instrumentation</t>
  </si>
  <si>
    <t>Testing of Bridge Bearing (3rd Party Witness)</t>
  </si>
  <si>
    <t>GRC/GRP Cladding &amp; Formworks</t>
  </si>
  <si>
    <t>Experienced Demolishing Works</t>
  </si>
  <si>
    <t>Elevators and Escalators</t>
  </si>
  <si>
    <t>Dewatering Works</t>
  </si>
  <si>
    <t>Earth Works</t>
  </si>
  <si>
    <t>Asphalt Road Works</t>
  </si>
  <si>
    <t>Road Works  (Wet Mix, Road Base &amp; Subase)</t>
  </si>
  <si>
    <t>Road Marking</t>
  </si>
  <si>
    <t>Warning &amp; Regulatory Singns</t>
  </si>
  <si>
    <t>Drilling \ Piling Electrical Earthing  Point</t>
  </si>
  <si>
    <t>Piling for Cantilever Foundations</t>
  </si>
  <si>
    <t>Mechanical General Work</t>
  </si>
  <si>
    <t>Electrical General  Work</t>
  </si>
  <si>
    <t>Hydraulic system  Work</t>
  </si>
  <si>
    <t>PLC and control  Work</t>
  </si>
  <si>
    <t>Generator and Engine  Work</t>
  </si>
  <si>
    <t xml:space="preserve"> HVAC  Work</t>
  </si>
  <si>
    <t>Tunnel Ventilation  Work</t>
  </si>
  <si>
    <t>Elevator and Escalator  Work</t>
  </si>
  <si>
    <t>UPS and Emergency Power  Work</t>
  </si>
  <si>
    <t>Fire Fighting and fire Alram Work</t>
  </si>
  <si>
    <t>PABX system and emergency Telphone Work</t>
  </si>
  <si>
    <t>Dimming Control System Work</t>
  </si>
  <si>
    <t>Pest Control Work</t>
  </si>
  <si>
    <t>Pumps   Work</t>
  </si>
  <si>
    <t>Pipe ,Valve and Fitting   Work</t>
  </si>
  <si>
    <t>Water Quality  system   Work</t>
  </si>
  <si>
    <t>Hydro master Work</t>
  </si>
  <si>
    <t>Water Features and Fountian Work</t>
  </si>
  <si>
    <t>Traffic &amp; Information Signs Maintenance</t>
  </si>
  <si>
    <t>Road  Marking Maintenance</t>
  </si>
  <si>
    <t>RDS</t>
  </si>
  <si>
    <t>RC</t>
  </si>
  <si>
    <t>RLT</t>
  </si>
  <si>
    <t>RFM</t>
  </si>
  <si>
    <t>RSFM</t>
  </si>
  <si>
    <t>TSRMM</t>
  </si>
  <si>
    <t>Sub Contractor</t>
  </si>
  <si>
    <t>محطات الخرسانة الجاهزة</t>
  </si>
  <si>
    <t>مصانع الحديد</t>
  </si>
  <si>
    <t>لوازم الشد للخرسانة</t>
  </si>
  <si>
    <t>مواد الحوائط ميكانيكية الاستناد (MSE)</t>
  </si>
  <si>
    <t>أنظمة الشدات الطائرة وهياكل التركيب</t>
  </si>
  <si>
    <t>معدات سبق الصب</t>
  </si>
  <si>
    <t>معدات دفع الجسور</t>
  </si>
  <si>
    <t>معدات العربات الكابولية</t>
  </si>
  <si>
    <t>مواد الحقن والإصلاح والكيماويات</t>
  </si>
  <si>
    <t>أبواب الدخول للجسور وألواح التغطية</t>
  </si>
  <si>
    <t>أسلاك الربط لحديد التسليح</t>
  </si>
  <si>
    <t>الوصلات الميكانيكية لحديد التسليح</t>
  </si>
  <si>
    <t>أنظمة عزل الرطوبة للمنشآت</t>
  </si>
  <si>
    <t>حواجز تسرب المياه</t>
  </si>
  <si>
    <t>مواد تشكيل الفراغات للخرسانة</t>
  </si>
  <si>
    <t>الأغشية البلاستيكية</t>
  </si>
  <si>
    <t>المواسير الخاصة باختبارات الموجات الصوتية للأوتاد</t>
  </si>
  <si>
    <t>أنابيب كابلات الشد للخرسانة</t>
  </si>
  <si>
    <t>فواصل الغطاء الخرساني</t>
  </si>
  <si>
    <t>مورد لخلطات الإسفلت</t>
  </si>
  <si>
    <t>مورد للخلطات الرطبة</t>
  </si>
  <si>
    <t>مورد لطبقة الأساس الحصوية</t>
  </si>
  <si>
    <t>مورد لطبقة الأساس المساعد الحصوية</t>
  </si>
  <si>
    <t>مورد للرمال الكسر</t>
  </si>
  <si>
    <t>مورد للحواجز المعدنية</t>
  </si>
  <si>
    <t>مورد للكربستون وبلاط الأرصفة</t>
  </si>
  <si>
    <t>بيتيومين</t>
  </si>
  <si>
    <t>المواد البيتومينية</t>
  </si>
  <si>
    <t>المرشحات النسيجية الأرضية</t>
  </si>
  <si>
    <t>دهان ثيرموبلاستيك للعلامات الأرضية</t>
  </si>
  <si>
    <t>حواجز خرسانية سابقة الصب</t>
  </si>
  <si>
    <t>وسائد تخفيف للصدمات</t>
  </si>
  <si>
    <t>أنظمة التاريض</t>
  </si>
  <si>
    <t>كابلات وأسلاك لأعمال الإنارة</t>
  </si>
  <si>
    <t>أعمدة الإنارة للشوارع</t>
  </si>
  <si>
    <t>مصابيح إضاءة</t>
  </si>
  <si>
    <t>أعمدة التغذية لإنارة الشوارع</t>
  </si>
  <si>
    <t>صندوق فصل التيار</t>
  </si>
  <si>
    <t xml:space="preserve">الإشارات العلوية   </t>
  </si>
  <si>
    <t>اعمدة الانارة (8 متر لغاية 25 متر)</t>
  </si>
  <si>
    <t>انابيب التمرير 100ملم</t>
  </si>
  <si>
    <t>توريدات ميكانيكية عامة</t>
  </si>
  <si>
    <t>توريدات كهربائية عامة</t>
  </si>
  <si>
    <t>توريد أنظمة هيدروليكية</t>
  </si>
  <si>
    <t>توريد أنظمة تحكم (PLC)</t>
  </si>
  <si>
    <t>توريد محركات ومولدات</t>
  </si>
  <si>
    <t>توريد أنظمة ضغط عالي</t>
  </si>
  <si>
    <t>توريد أنظمة التهوية للأنفاق</t>
  </si>
  <si>
    <t>توريد مصاعد وسلالم متحركة</t>
  </si>
  <si>
    <t>توريد أنظمة الطاقة للطوارئ</t>
  </si>
  <si>
    <t>توريد أنظمة الإنذار والإطفاء للحريق</t>
  </si>
  <si>
    <t>توريد أنظمة التليفون للطوارئ و (PABX)</t>
  </si>
  <si>
    <t>توريد أنظمة التحكم بالإضاءة</t>
  </si>
  <si>
    <t>توريد أنظمة مكافحة الحشرات</t>
  </si>
  <si>
    <t>توريد مضخات</t>
  </si>
  <si>
    <t>توريد أنابيب ومحابس ووصلات</t>
  </si>
  <si>
    <t>توريد أنظمة جودة المياه</t>
  </si>
  <si>
    <t>توريد الأنظمة الهيدروليكية الرئيسية</t>
  </si>
  <si>
    <t>توريد أعمال المياه والنوافير</t>
  </si>
  <si>
    <t>توريد مضخات المياه</t>
  </si>
  <si>
    <t>توريد معدات السلامة الشخصية</t>
  </si>
  <si>
    <t>توريد وسائد الاصطدام</t>
  </si>
  <si>
    <t>توريد الحواجز الخرسانية الاسطوانية</t>
  </si>
  <si>
    <t>توريد الحواجز البلاستيكية الاسطوانية</t>
  </si>
  <si>
    <t>رافعة</t>
  </si>
  <si>
    <t>توريد ماكينات اللحام</t>
  </si>
  <si>
    <t>توريد ماكينات ومعدات</t>
  </si>
  <si>
    <t>توريد الأسوار</t>
  </si>
  <si>
    <t>توريد الأسوار الخاصة</t>
  </si>
  <si>
    <t>توريد الأسوار الألومنيوم</t>
  </si>
  <si>
    <t>توريد نهايات لمسار الترام</t>
  </si>
  <si>
    <t>توريد كاسحات فولفو</t>
  </si>
  <si>
    <t>توريد مركبات الطوارئ</t>
  </si>
  <si>
    <t>توريد مكملات لمركبات الطوارئ</t>
  </si>
  <si>
    <t>وحدات أسوار</t>
  </si>
  <si>
    <t>توريد عجلات القياس</t>
  </si>
  <si>
    <t>توريد قطع غيار لمركبة تدفق المياه</t>
  </si>
  <si>
    <t>مواد الأنظمة المرورية</t>
  </si>
  <si>
    <t>أرفف كابولية</t>
  </si>
  <si>
    <t>كاميرا الدوائر المغلقة</t>
  </si>
  <si>
    <t>كاميرات</t>
  </si>
  <si>
    <t>وحدات الإشارات المرورية</t>
  </si>
  <si>
    <t>اعمد الإنارة ذات الأشكال الجمالية</t>
  </si>
  <si>
    <t>اعمد الإنارة العادية</t>
  </si>
  <si>
    <t>كابلات</t>
  </si>
  <si>
    <t>أدوات</t>
  </si>
  <si>
    <t>مكائن</t>
  </si>
  <si>
    <t>أجهزة اختبارات</t>
  </si>
  <si>
    <t>الأشرطة التحذيرية</t>
  </si>
  <si>
    <t>وحدات الإضائة واللمبات</t>
  </si>
  <si>
    <t>أعمدة التغذية</t>
  </si>
  <si>
    <t>كهربائيات</t>
  </si>
  <si>
    <t>كابلات ووصلات</t>
  </si>
  <si>
    <t>شاحنة خفيفة</t>
  </si>
  <si>
    <t>مفاتيح (Moxa)</t>
  </si>
  <si>
    <t>Concrete Ready Mix (Batch Plants)</t>
  </si>
  <si>
    <t>Steel Reinforcement (Mills)</t>
  </si>
  <si>
    <t>Bridge Bearings</t>
  </si>
  <si>
    <t>Bridge Expansion Joints</t>
  </si>
  <si>
    <t>Post Tensioning Strands</t>
  </si>
  <si>
    <t>Accessories for Post Tensioning</t>
  </si>
  <si>
    <t>MSE Wall Materials</t>
  </si>
  <si>
    <t>Scaffolding Systems</t>
  </si>
  <si>
    <t>Flying shuttering and launching gantries</t>
  </si>
  <si>
    <t>Precast yard equipment</t>
  </si>
  <si>
    <t>Deck pushing equipment</t>
  </si>
  <si>
    <t>Cantilever carriage equipment</t>
  </si>
  <si>
    <t>Grouts, Repair Mat. &amp; Chemicals</t>
  </si>
  <si>
    <t>Access Door &amp; S.S. Plate</t>
  </si>
  <si>
    <t>Binding Wire (S.S. / G.I.)</t>
  </si>
  <si>
    <t>Reinf. Steel Coupler</t>
  </si>
  <si>
    <t>Water Proofing Systems for Structures</t>
  </si>
  <si>
    <t>Water Stops</t>
  </si>
  <si>
    <t>Void Formers</t>
  </si>
  <si>
    <t>Polyethylene  Sheet</t>
  </si>
  <si>
    <t>Sonic Tube for Pile Testing</t>
  </si>
  <si>
    <t>Corregated Galvanized Duct for Prestressing</t>
  </si>
  <si>
    <t>Concrete Spacers</t>
  </si>
  <si>
    <t>Asphalt Concret</t>
  </si>
  <si>
    <t>Wet Mix</t>
  </si>
  <si>
    <t>Road Base</t>
  </si>
  <si>
    <t>Sub Base</t>
  </si>
  <si>
    <t>Crushed Sand</t>
  </si>
  <si>
    <t>Guardrail</t>
  </si>
  <si>
    <t>Kerbstone &amp; Interlock Tiles</t>
  </si>
  <si>
    <t>Bitumen</t>
  </si>
  <si>
    <t>Prime Coat &amp; Tack Coat</t>
  </si>
  <si>
    <t>Geotextile Filter Fabric</t>
  </si>
  <si>
    <t>Thermoplastic Road Marking Paint</t>
  </si>
  <si>
    <t>Precast Concrete Barrieres</t>
  </si>
  <si>
    <t>Crash Cushion</t>
  </si>
  <si>
    <t>Earthing Systems</t>
  </si>
  <si>
    <t>Cables &amp; Wires for RTA Road Lighting Works</t>
  </si>
  <si>
    <t>Street Lighting Poles</t>
  </si>
  <si>
    <t>Luminaries</t>
  </si>
  <si>
    <t>Street Lighting Feeder Pillar</t>
  </si>
  <si>
    <t>Cut Out Box</t>
  </si>
  <si>
    <t>Cantilever</t>
  </si>
  <si>
    <t>Poles ( 8 m-25m)</t>
  </si>
  <si>
    <t>100mm Pipes</t>
  </si>
  <si>
    <t xml:space="preserve">Mechanical General supply </t>
  </si>
  <si>
    <t>Electrical General  Work supply</t>
  </si>
  <si>
    <t>Hydraulic system supply</t>
  </si>
  <si>
    <t>PLC and control supply</t>
  </si>
  <si>
    <t>Generator and Engine supply</t>
  </si>
  <si>
    <t>HVAC supply</t>
  </si>
  <si>
    <t>Tunnel Ventilation supply</t>
  </si>
  <si>
    <t>Elevator and Escalator supply</t>
  </si>
  <si>
    <t xml:space="preserve">UPS and Emergency Power supply </t>
  </si>
  <si>
    <t xml:space="preserve">Fire Fighting and fire Alram supply </t>
  </si>
  <si>
    <t>PABX system and emergency Telphone supply</t>
  </si>
  <si>
    <t>Dimming Control System supply</t>
  </si>
  <si>
    <t xml:space="preserve">Pest Control supply </t>
  </si>
  <si>
    <t>Pumps Work supply</t>
  </si>
  <si>
    <t>Pipe ,Valve and Fitting supply</t>
  </si>
  <si>
    <t>Water Quality  system supply</t>
  </si>
  <si>
    <t>Hydro master supply</t>
  </si>
  <si>
    <t>Water Features and Fountian supply</t>
  </si>
  <si>
    <t>Water Pump</t>
  </si>
  <si>
    <t xml:space="preserve">PPE Equipment &amp; Uniforms </t>
  </si>
  <si>
    <t>Crush Cusion</t>
  </si>
  <si>
    <t>Concrete Bollards for Jumeira</t>
  </si>
  <si>
    <t>Plastic Bollards</t>
  </si>
  <si>
    <t>Skid Steer Loader</t>
  </si>
  <si>
    <t>Welding Machine</t>
  </si>
  <si>
    <t>Machinary &amp; Equipment</t>
  </si>
  <si>
    <t xml:space="preserve">Fence Panel </t>
  </si>
  <si>
    <t>Decorative Fence for Mankool</t>
  </si>
  <si>
    <t xml:space="preserve">Aluminium Fence Biege Color </t>
  </si>
  <si>
    <t>End Terminal for Tram</t>
  </si>
  <si>
    <t>Sweeper Model-5000 Voloce-Euro</t>
  </si>
  <si>
    <t>Emergency vehicle</t>
  </si>
  <si>
    <t>Accessories for Emergency vehicle</t>
  </si>
  <si>
    <t>Panel Decofor with Post, Fence Biege</t>
  </si>
  <si>
    <t>Digital measuring wheel</t>
  </si>
  <si>
    <t>Spare Parts for Water Jet Machine</t>
  </si>
  <si>
    <t>All Traffic System Material</t>
  </si>
  <si>
    <t>Cantilever Bracket</t>
  </si>
  <si>
    <t>ccTV Camera</t>
  </si>
  <si>
    <t>Pelco Camera</t>
  </si>
  <si>
    <t>Traffic Signal Heads</t>
  </si>
  <si>
    <t>Decorative Pole</t>
  </si>
  <si>
    <t>Street light poles</t>
  </si>
  <si>
    <t>Cables</t>
  </si>
  <si>
    <t>Tools, Nito Seal</t>
  </si>
  <si>
    <t>Machinery</t>
  </si>
  <si>
    <t>Testing Equipments</t>
  </si>
  <si>
    <t>Warning tape</t>
  </si>
  <si>
    <t>Luminaires &amp; Lamps</t>
  </si>
  <si>
    <t xml:space="preserve">Feeder Pillar </t>
  </si>
  <si>
    <t>Electrical items</t>
  </si>
  <si>
    <t>FOC Cables, Patch Panel &amp; Joint Enclosure</t>
  </si>
  <si>
    <t>Patch Co</t>
  </si>
  <si>
    <t>Mobile Trailer</t>
  </si>
  <si>
    <t>Moxa Switches</t>
  </si>
  <si>
    <t>الباتشات</t>
  </si>
  <si>
    <t>Supplier</t>
  </si>
  <si>
    <t>RLTS</t>
  </si>
  <si>
    <t>RMS</t>
  </si>
  <si>
    <t>LTSM</t>
  </si>
  <si>
    <t>Trrafic Diversions</t>
  </si>
  <si>
    <t>TRF</t>
  </si>
  <si>
    <t>TI</t>
  </si>
  <si>
    <t>Type of providor</t>
  </si>
  <si>
    <t xml:space="preserve">النشاط </t>
  </si>
  <si>
    <t xml:space="preserve">الإدارة المعنية </t>
  </si>
  <si>
    <t>القسم</t>
  </si>
  <si>
    <t>المهندس</t>
  </si>
  <si>
    <t>6/6/2017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</si>
</sst>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B0000]\ mmmm\ yyyy;@"/>
    <numFmt numFmtId="165" formatCode="[$-409]mmmm\ d\,\ yyyy;@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Dubai"/>
      <family val="2"/>
    </font>
    <font>
      <sz val="10"/>
      <color rgb="FF0000FF"/>
      <name val="Dubai"/>
      <family val="2"/>
    </font>
    <font>
      <sz val="10"/>
      <color theme="1"/>
      <name val="Calibri"/>
      <family val="2"/>
      <scheme val="minor"/>
    </font>
    <font>
      <b/>
      <sz val="10"/>
      <color theme="1"/>
      <name val="Dubai"/>
      <family val="2"/>
    </font>
    <font>
      <b/>
      <u/>
      <sz val="11"/>
      <color rgb="FF0000FF"/>
      <name val="Dubai"/>
      <family val="2"/>
    </font>
    <font>
      <sz val="10"/>
      <color rgb="FFFF0000"/>
      <name val="Dubai"/>
      <family val="2"/>
    </font>
    <font>
      <b/>
      <sz val="10"/>
      <color rgb="FFFF0000"/>
      <name val="Dubai"/>
      <family val="2"/>
    </font>
    <font>
      <b/>
      <sz val="11"/>
      <name val="Dubai"/>
      <family val="2"/>
    </font>
    <font>
      <sz val="10"/>
      <name val="Dubai"/>
      <family val="2"/>
    </font>
    <font>
      <b/>
      <sz val="11"/>
      <color theme="1"/>
      <name val="Calibri"/>
      <family val="2"/>
      <scheme val="minor"/>
    </font>
    <font>
      <b/>
      <sz val="10"/>
      <name val="Dubai"/>
      <family val="2"/>
    </font>
  </fonts>
  <fills count="7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Fill="1"/>
    <xf numFmtId="0" fontId="9" fillId="6" borderId="1" xfId="0" applyFont="1" applyFill="1" applyBorder="1" applyAlignment="1">
      <alignment horizontal="left" vertical="center" readingOrder="1"/>
    </xf>
    <xf numFmtId="0" fontId="9" fillId="6" borderId="1" xfId="0" applyFont="1" applyFill="1" applyBorder="1" applyAlignment="1">
      <alignment horizontal="right" vertical="center" readingOrder="2"/>
    </xf>
    <xf numFmtId="0" fontId="9" fillId="5" borderId="1" xfId="0" applyFont="1" applyFill="1" applyBorder="1" applyAlignment="1">
      <alignment horizontal="left" vertical="center" readingOrder="1"/>
    </xf>
    <xf numFmtId="0" fontId="9" fillId="5" borderId="1" xfId="0" applyFont="1" applyFill="1" applyBorder="1" applyAlignment="1">
      <alignment horizontal="right" vertical="center" readingOrder="2"/>
    </xf>
    <xf numFmtId="0" fontId="9" fillId="6" borderId="1" xfId="0" applyFont="1" applyFill="1" applyBorder="1" applyAlignment="1">
      <alignment horizontal="center" vertical="center" readingOrder="1"/>
    </xf>
    <xf numFmtId="0" fontId="9" fillId="5" borderId="1" xfId="0" applyFont="1" applyFill="1" applyBorder="1" applyAlignment="1">
      <alignment horizontal="center" vertical="center" readingOrder="1"/>
    </xf>
    <xf numFmtId="0" fontId="0" fillId="4" borderId="1" xfId="0" applyFill="1" applyBorder="1"/>
    <xf numFmtId="0" fontId="9" fillId="4" borderId="1" xfId="0" applyFont="1" applyFill="1" applyBorder="1" applyAlignment="1">
      <alignment horizontal="right" vertical="center" readingOrder="2"/>
    </xf>
    <xf numFmtId="0" fontId="0" fillId="4" borderId="1" xfId="0" applyFill="1" applyBorder="1" applyAlignment="1">
      <alignment horizontal="center"/>
    </xf>
    <xf numFmtId="0" fontId="0" fillId="0" borderId="0" xfId="0" applyProtection="1">
      <protection locked="0"/>
    </xf>
    <xf numFmtId="0" fontId="0" fillId="0" borderId="0" xfId="0" applyNumberFormat="1" applyProtection="1">
      <protection locked="0"/>
    </xf>
    <xf numFmtId="0" fontId="0" fillId="0" borderId="0" xfId="0" applyAlignment="1" applyProtection="1">
      <alignment vertical="top"/>
      <protection locked="0"/>
    </xf>
    <xf numFmtId="0" fontId="4" fillId="2" borderId="4" xfId="0" applyFont="1" applyFill="1" applyBorder="1" applyAlignment="1" applyProtection="1">
      <alignment horizontal="center" vertical="center" wrapText="1" readingOrder="2"/>
      <protection locked="0"/>
    </xf>
    <xf numFmtId="0" fontId="4" fillId="2" borderId="3" xfId="0" applyFont="1" applyFill="1" applyBorder="1" applyAlignment="1" applyProtection="1">
      <alignment horizontal="center" vertical="center" wrapText="1" readingOrder="2"/>
      <protection locked="0"/>
    </xf>
    <xf numFmtId="0" fontId="4" fillId="2" borderId="3" xfId="0" applyNumberFormat="1" applyFont="1" applyFill="1" applyBorder="1" applyAlignment="1" applyProtection="1">
      <alignment horizontal="center" vertical="center" wrapText="1" readingOrder="2"/>
      <protection locked="0"/>
    </xf>
    <xf numFmtId="0" fontId="4" fillId="2" borderId="5" xfId="0" applyFont="1" applyFill="1" applyBorder="1" applyAlignment="1" applyProtection="1">
      <alignment horizontal="center" vertical="center" wrapText="1" readingOrder="2"/>
      <protection locked="0"/>
    </xf>
    <xf numFmtId="0" fontId="3" fillId="0" borderId="0" xfId="0" applyFont="1" applyProtection="1">
      <protection locked="0"/>
    </xf>
    <xf numFmtId="0" fontId="1" fillId="3" borderId="1" xfId="0" applyFont="1" applyFill="1" applyBorder="1" applyAlignment="1" applyProtection="1">
      <alignment horizontal="center" vertical="center" wrapText="1" readingOrder="2"/>
      <protection locked="0"/>
    </xf>
    <xf numFmtId="0" fontId="1" fillId="3" borderId="1" xfId="0" applyFont="1" applyFill="1" applyBorder="1" applyAlignment="1" applyProtection="1">
      <alignment horizontal="right" vertical="center" wrapText="1"/>
      <protection locked="0"/>
    </xf>
    <xf numFmtId="0" fontId="9" fillId="0" borderId="1" xfId="0" applyNumberFormat="1" applyFont="1" applyFill="1" applyBorder="1" applyAlignment="1" applyProtection="1">
      <alignment horizontal="center" vertical="center" wrapText="1" readingOrder="2"/>
      <protection locked="0"/>
    </xf>
    <xf numFmtId="0" fontId="2" fillId="3" borderId="1" xfId="0" applyFont="1" applyFill="1" applyBorder="1" applyAlignment="1" applyProtection="1">
      <alignment horizontal="center" vertical="center" wrapText="1" readingOrder="2"/>
      <protection locked="0"/>
    </xf>
    <xf numFmtId="0" fontId="9" fillId="6" borderId="1" xfId="0" applyFont="1" applyFill="1" applyBorder="1" applyAlignment="1" applyProtection="1">
      <alignment horizontal="right" vertical="center" readingOrder="2"/>
      <protection locked="0"/>
    </xf>
    <xf numFmtId="0" fontId="9" fillId="6" borderId="1" xfId="0" applyFont="1" applyFill="1" applyBorder="1" applyAlignment="1" applyProtection="1">
      <alignment horizontal="left" vertical="center" readingOrder="1"/>
      <protection locked="0"/>
    </xf>
    <xf numFmtId="0" fontId="9" fillId="6" borderId="1" xfId="0" applyFont="1" applyFill="1" applyBorder="1" applyAlignment="1" applyProtection="1">
      <alignment horizontal="center" vertical="center" readingOrder="1"/>
      <protection locked="0"/>
    </xf>
    <xf numFmtId="0" fontId="1" fillId="3" borderId="1" xfId="0" applyFont="1" applyFill="1" applyBorder="1" applyAlignment="1" applyProtection="1">
      <alignment horizontal="right" vertical="center" wrapText="1" readingOrder="2"/>
      <protection locked="0"/>
    </xf>
    <xf numFmtId="0" fontId="7" fillId="3" borderId="1" xfId="0" applyFont="1" applyFill="1" applyBorder="1" applyAlignment="1" applyProtection="1">
      <alignment horizontal="center" vertical="center" wrapText="1" readingOrder="2"/>
      <protection locked="0"/>
    </xf>
    <xf numFmtId="0" fontId="6" fillId="3" borderId="1" xfId="0" applyFont="1" applyFill="1" applyBorder="1" applyAlignment="1" applyProtection="1">
      <alignment horizontal="center" vertical="center" wrapText="1" readingOrder="2"/>
      <protection locked="0"/>
    </xf>
    <xf numFmtId="0" fontId="9" fillId="5" borderId="1" xfId="0" applyFont="1" applyFill="1" applyBorder="1" applyAlignment="1" applyProtection="1">
      <alignment horizontal="right" vertical="center" readingOrder="2"/>
      <protection locked="0"/>
    </xf>
    <xf numFmtId="0" fontId="9" fillId="5" borderId="1" xfId="0" applyFont="1" applyFill="1" applyBorder="1" applyAlignment="1" applyProtection="1">
      <alignment horizontal="left" vertical="center" readingOrder="1"/>
      <protection locked="0"/>
    </xf>
    <xf numFmtId="0" fontId="9" fillId="5" borderId="1" xfId="0" applyFont="1" applyFill="1" applyBorder="1" applyAlignment="1" applyProtection="1">
      <alignment horizontal="center" vertical="center" readingOrder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9" fillId="4" borderId="1" xfId="0" applyFont="1" applyFill="1" applyBorder="1" applyAlignment="1" applyProtection="1">
      <alignment horizontal="right" vertical="center" readingOrder="2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6" borderId="3" xfId="0" applyFont="1" applyFill="1" applyBorder="1" applyAlignment="1" applyProtection="1">
      <alignment horizontal="center" vertical="center" wrapText="1" readingOrder="2"/>
      <protection locked="0"/>
    </xf>
    <xf numFmtId="0" fontId="10" fillId="6" borderId="0" xfId="0" applyFont="1" applyFill="1" applyProtection="1">
      <protection locked="0"/>
    </xf>
    <xf numFmtId="0" fontId="11" fillId="6" borderId="1" xfId="0" applyFont="1" applyFill="1" applyBorder="1" applyAlignment="1" applyProtection="1">
      <alignment horizontal="center" vertical="center" wrapText="1" readingOrder="2"/>
      <protection locked="0"/>
    </xf>
    <xf numFmtId="165" fontId="1" fillId="3" borderId="1" xfId="0" applyNumberFormat="1" applyFont="1" applyFill="1" applyBorder="1" applyAlignment="1" applyProtection="1">
      <alignment horizontal="center" vertical="center" wrapText="1" readingOrder="2"/>
      <protection locked="0"/>
    </xf>
    <xf numFmtId="165" fontId="0" fillId="0" borderId="1" xfId="0" applyNumberFormat="1" applyBorder="1" applyProtection="1">
      <protection locked="0"/>
    </xf>
    <xf numFmtId="0" fontId="8" fillId="0" borderId="0" xfId="0" applyFont="1" applyBorder="1" applyAlignment="1" applyProtection="1">
      <alignment horizontal="center" vertical="top" wrapText="1"/>
      <protection locked="0"/>
    </xf>
    <xf numFmtId="164" fontId="5" fillId="0" borderId="2" xfId="0" applyNumberFormat="1" applyFont="1" applyBorder="1" applyAlignment="1" applyProtection="1">
      <alignment horizontal="right" vertical="top" wrapText="1"/>
      <protection locked="0"/>
    </xf>
    <xf numFmtId="0" fontId="5" fillId="0" borderId="2" xfId="0" applyFont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CC"/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activeX1.xml><?xml version="1.0" encoding="utf-8"?>
<ax:ocx xmlns:ax="http://schemas.microsoft.com/office/2006/activeX" xmlns:r="http://schemas.openxmlformats.org/officeDocument/2006/relationships" ax:classid="{20DD1B9E-87C4-11D1-8BE3-0000F8754DA1}" ax:license="651A8940-87C5-11d1-8BE3-0000F8754DA1" ax:persistence="persistPropertyBag">
  <ax:ocxPr ax:name="_ExtentX" ax:value="2593"/>
  <ax:ocxPr ax:name="_ExtentY" ax:value="556"/>
  <ax:ocxPr ax:name="_Version" ax:value="393216"/>
  <ax:ocxPr ax:name="Font">
    <ax:font ax:persistence="persistPropertyBag">
      <ax:ocxPr ax:name="Name" ax:value="Dubai"/>
      <ax:ocxPr ax:name="Size" ax:value="9.75"/>
      <ax:ocxPr ax:name="Charset" ax:value="0"/>
      <ax:ocxPr ax:name="Weight" ax:value="400"/>
      <ax:ocxPr ax:name="Underline" ax:value="0"/>
      <ax:ocxPr ax:name="Italic" ax:value="0"/>
      <ax:ocxPr ax:name="Strikethrough" ax:value="0"/>
    </ax:font>
  </ax:ocxPr>
  <ax:ocxPr ax:name="Format" ax:value="465698817"/>
  <ax:ocxPr ax:name="CurrentDate" ax:value="42892"/>
</ax:ocx>
</file>

<file path=xl/activeX/activeX2.xml><?xml version="1.0" encoding="utf-8"?>
<ax:ocx xmlns:ax="http://schemas.microsoft.com/office/2006/activeX" xmlns:r="http://schemas.openxmlformats.org/officeDocument/2006/relationships" ax:classid="{20DD1B9E-87C4-11D1-8BE3-0000F8754DA1}" ax:license="651A8940-87C5-11d1-8BE3-0000F8754DA1" ax:persistence="persistPropertyBag">
  <ax:ocxPr ax:name="_ExtentX" ax:value="2990"/>
  <ax:ocxPr ax:name="_ExtentY" ax:value="556"/>
  <ax:ocxPr ax:name="_Version" ax:value="393216"/>
  <ax:ocxPr ax:name="Font">
    <ax:font ax:persistence="persistPropertyBag">
      <ax:ocxPr ax:name="Name" ax:value="Calibri"/>
      <ax:ocxPr ax:name="Size" ax:value="11.25"/>
      <ax:ocxPr ax:name="Charset" ax:value="0"/>
      <ax:ocxPr ax:name="Weight" ax:value="400"/>
      <ax:ocxPr ax:name="Underline" ax:value="0"/>
      <ax:ocxPr ax:name="Italic" ax:value="0"/>
      <ax:ocxPr ax:name="Strikethrough" ax:value="0"/>
    </ax:font>
  </ax:ocxPr>
  <ax:ocxPr ax:name="Format" ax:value="461045761"/>
  <ax:ocxPr ax:name="CurrentDate" ax:value="43156"/>
</ax:ocx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4</xdr:row>
          <xdr:rowOff>28576</xdr:rowOff>
        </xdr:from>
        <xdr:to>
          <xdr:col>8</xdr:col>
          <xdr:colOff>952499</xdr:colOff>
          <xdr:row>4</xdr:row>
          <xdr:rowOff>228600</xdr:rowOff>
        </xdr:to>
        <xdr:sp macro="" textlink="">
          <xdr:nvSpPr>
            <xdr:cNvPr id="2081" name="DTPicker21" hidden="1">
              <a:extLst>
                <a:ext uri="{63B3BB69-23CF-44E3-9099-C40C66FF867C}">
                  <a14:compatExt spid="_x0000_s2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</xdr:colOff>
          <xdr:row>1</xdr:row>
          <xdr:rowOff>19050</xdr:rowOff>
        </xdr:from>
        <xdr:to>
          <xdr:col>15</xdr:col>
          <xdr:colOff>1095375</xdr:colOff>
          <xdr:row>1</xdr:row>
          <xdr:rowOff>219075</xdr:rowOff>
        </xdr:to>
        <xdr:sp macro="" textlink="">
          <xdr:nvSpPr>
            <xdr:cNvPr id="1025" name="DTPicker2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5.emf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Z192"/>
  <sheetViews>
    <sheetView rightToLeft="1" tabSelected="1" topLeftCell="H1" workbookViewId="0">
      <pane ySplit="4" topLeftCell="A5" activePane="bottomLeft" state="frozen"/>
      <selection pane="bottomLeft" activeCell="K8" sqref="K8"/>
    </sheetView>
  </sheetViews>
  <sheetFormatPr defaultColWidth="9.140625" defaultRowHeight="15" x14ac:dyDescent="0.25"/>
  <cols>
    <col min="1" max="1" width="3.7109375" style="11" customWidth="1"/>
    <col min="2" max="2" width="35.28515625" style="11" customWidth="1"/>
    <col min="3" max="3" width="41" style="12" customWidth="1"/>
    <col min="4" max="4" width="38.85546875" style="38" customWidth="1"/>
    <col min="5" max="5" width="15.5703125" style="11" customWidth="1"/>
    <col min="6" max="7" width="14.7109375" style="11" customWidth="1"/>
    <col min="8" max="8" width="23.28515625" style="11" customWidth="1"/>
    <col min="9" max="14" width="14.7109375" style="11" customWidth="1"/>
    <col min="15" max="15" width="31.28515625" style="11" customWidth="1"/>
    <col min="16" max="16" width="35.7109375" style="11" customWidth="1"/>
    <col min="17" max="21" width="9.140625" style="11"/>
    <col min="22" max="22" width="32.85546875" style="11" customWidth="1"/>
    <col min="23" max="23" width="37.85546875" style="11" customWidth="1"/>
    <col min="24" max="24" width="14.7109375" style="11" customWidth="1"/>
    <col min="25" max="16384" width="9.140625" style="11"/>
  </cols>
  <sheetData>
    <row r="1" spans="1:26" x14ac:dyDescent="0.25">
      <c r="A1" s="11">
        <v>1</v>
      </c>
      <c r="B1" s="11">
        <f>A1+1</f>
        <v>2</v>
      </c>
      <c r="C1" s="12">
        <f t="shared" ref="C1:V1" si="0">B1+1</f>
        <v>3</v>
      </c>
      <c r="D1" s="38">
        <f t="shared" si="0"/>
        <v>4</v>
      </c>
      <c r="E1" s="11">
        <f t="shared" si="0"/>
        <v>5</v>
      </c>
      <c r="F1" s="11">
        <f t="shared" si="0"/>
        <v>6</v>
      </c>
      <c r="G1" s="11">
        <f t="shared" si="0"/>
        <v>7</v>
      </c>
      <c r="H1" s="11">
        <f t="shared" si="0"/>
        <v>8</v>
      </c>
      <c r="I1" s="11">
        <f t="shared" si="0"/>
        <v>9</v>
      </c>
      <c r="J1" s="11">
        <f t="shared" si="0"/>
        <v>10</v>
      </c>
      <c r="K1" s="11">
        <f t="shared" si="0"/>
        <v>11</v>
      </c>
      <c r="L1" s="11">
        <f t="shared" si="0"/>
        <v>12</v>
      </c>
      <c r="M1" s="11">
        <f t="shared" si="0"/>
        <v>13</v>
      </c>
      <c r="N1" s="11">
        <f t="shared" si="0"/>
        <v>14</v>
      </c>
      <c r="O1" s="11">
        <f t="shared" si="0"/>
        <v>15</v>
      </c>
      <c r="P1" s="11">
        <f t="shared" si="0"/>
        <v>16</v>
      </c>
      <c r="Q1" s="11">
        <f t="shared" si="0"/>
        <v>17</v>
      </c>
      <c r="R1" s="11">
        <f t="shared" si="0"/>
        <v>18</v>
      </c>
      <c r="S1" s="11">
        <f t="shared" si="0"/>
        <v>19</v>
      </c>
      <c r="T1" s="11">
        <f t="shared" si="0"/>
        <v>20</v>
      </c>
      <c r="U1" s="11">
        <f t="shared" si="0"/>
        <v>21</v>
      </c>
      <c r="V1" s="11">
        <f t="shared" si="0"/>
        <v>22</v>
      </c>
      <c r="W1" s="11" t="s">
        <v>63</v>
      </c>
    </row>
    <row r="2" spans="1:26" ht="23.1" customHeight="1" x14ac:dyDescent="0.25">
      <c r="A2" s="42" t="s">
        <v>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6" s="13" customFormat="1" ht="26.25" customHeight="1" thickBot="1" x14ac:dyDescent="0.3">
      <c r="A3" s="44" t="s">
        <v>17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3">
        <f ca="1">TODAY()</f>
        <v>43157</v>
      </c>
      <c r="O3" s="43"/>
      <c r="P3" s="43"/>
    </row>
    <row r="4" spans="1:26" s="18" customFormat="1" ht="69.75" customHeight="1" x14ac:dyDescent="0.2">
      <c r="A4" s="14" t="s">
        <v>0</v>
      </c>
      <c r="B4" s="15" t="s">
        <v>1</v>
      </c>
      <c r="C4" s="16" t="s">
        <v>326</v>
      </c>
      <c r="D4" s="37" t="s">
        <v>63</v>
      </c>
      <c r="E4" s="15" t="s">
        <v>325</v>
      </c>
      <c r="F4" s="15" t="s">
        <v>327</v>
      </c>
      <c r="G4" s="15" t="s">
        <v>328</v>
      </c>
      <c r="H4" s="15" t="s">
        <v>329</v>
      </c>
      <c r="I4" s="15" t="s">
        <v>4</v>
      </c>
      <c r="J4" s="15" t="s">
        <v>19</v>
      </c>
      <c r="K4" s="15" t="s">
        <v>20</v>
      </c>
      <c r="L4" s="15" t="s">
        <v>5</v>
      </c>
      <c r="M4" s="15" t="s">
        <v>7</v>
      </c>
      <c r="N4" s="15" t="s">
        <v>6</v>
      </c>
      <c r="O4" s="15" t="s">
        <v>2</v>
      </c>
      <c r="P4" s="17" t="s">
        <v>3</v>
      </c>
    </row>
    <row r="5" spans="1:26" s="18" customFormat="1" ht="20.100000000000001" customHeight="1" x14ac:dyDescent="0.2">
      <c r="A5" s="19">
        <v>1</v>
      </c>
      <c r="B5" s="20"/>
      <c r="C5" s="21" t="str">
        <f>VLOOKUP(D5,Data!$H$2:$L$189,5,FALSE)</f>
        <v>التحويلات المرورية</v>
      </c>
      <c r="D5" s="39" t="s">
        <v>322</v>
      </c>
      <c r="E5" s="21" t="str">
        <f>VLOOKUP($D5,Data!$H$2:$L$189,4,FALSE)</f>
        <v>Sub Contractor</v>
      </c>
      <c r="F5" s="21" t="str">
        <f>VLOOKUP($D5,Data!$H$2:$L$189,3,FALSE)</f>
        <v>TRF</v>
      </c>
      <c r="G5" s="21" t="str">
        <f>VLOOKUP($D5,Data!$H$2:$L$189,2,FALSE)</f>
        <v>TI</v>
      </c>
      <c r="H5" s="19"/>
      <c r="I5" s="40" t="s">
        <v>330</v>
      </c>
      <c r="J5" s="40"/>
      <c r="K5" s="40"/>
      <c r="L5" s="40"/>
      <c r="M5" s="40"/>
      <c r="N5" s="40"/>
      <c r="O5" s="19"/>
      <c r="P5" s="22"/>
      <c r="V5" s="23" t="s">
        <v>22</v>
      </c>
      <c r="W5" s="24" t="s">
        <v>71</v>
      </c>
      <c r="X5" s="25" t="s">
        <v>121</v>
      </c>
      <c r="Y5" s="25" t="s">
        <v>115</v>
      </c>
      <c r="Z5" s="25" t="s">
        <v>116</v>
      </c>
    </row>
    <row r="6" spans="1:26" s="18" customFormat="1" ht="20.100000000000001" customHeight="1" x14ac:dyDescent="0.2">
      <c r="A6" s="19">
        <f>A5+1</f>
        <v>2</v>
      </c>
      <c r="B6" s="26"/>
      <c r="C6" s="21" t="str">
        <f>VLOOKUP(D6,Data!$H$2:$L$189,5,FALSE)</f>
        <v>الحديد الإنشائي وهياكل التدعيم</v>
      </c>
      <c r="D6" s="39" t="s">
        <v>74</v>
      </c>
      <c r="E6" s="21" t="str">
        <f>VLOOKUP(D6,Data!$H$2:$L$189,4,FALSE)</f>
        <v>Sub Contractor</v>
      </c>
      <c r="F6" s="21" t="str">
        <f>VLOOKUP($D6,Data!$H$2:$L$189,3,FALSE)</f>
        <v>RDS</v>
      </c>
      <c r="G6" s="21" t="str">
        <f>VLOOKUP($D6,Data!$H$2:$L$189,2,FALSE)</f>
        <v>RC</v>
      </c>
      <c r="H6" s="19"/>
      <c r="I6" s="40"/>
      <c r="J6" s="40"/>
      <c r="K6" s="40"/>
      <c r="L6" s="40"/>
      <c r="M6" s="40"/>
      <c r="N6" s="40"/>
      <c r="O6" s="19"/>
      <c r="P6" s="22"/>
      <c r="V6" s="23" t="s">
        <v>23</v>
      </c>
      <c r="W6" s="24" t="s">
        <v>72</v>
      </c>
      <c r="X6" s="25" t="s">
        <v>121</v>
      </c>
      <c r="Y6" s="25" t="s">
        <v>115</v>
      </c>
      <c r="Z6" s="25" t="s">
        <v>116</v>
      </c>
    </row>
    <row r="7" spans="1:26" s="18" customFormat="1" ht="20.100000000000001" customHeight="1" x14ac:dyDescent="0.2">
      <c r="A7" s="19">
        <f t="shared" ref="A7:A70" si="1">A6+1</f>
        <v>3</v>
      </c>
      <c r="B7" s="26"/>
      <c r="C7" s="21" t="str">
        <f>VLOOKUP(D7,Data!$H$2:$L$189,5,FALSE)</f>
        <v>أعمال الجسور (حديد إنشائي)</v>
      </c>
      <c r="D7" s="39" t="s">
        <v>72</v>
      </c>
      <c r="E7" s="21" t="str">
        <f>VLOOKUP(D7,Data!$H$2:$L$189,4,FALSE)</f>
        <v>Sub Contractor</v>
      </c>
      <c r="F7" s="21" t="str">
        <f>VLOOKUP($D7,Data!$H$2:$L$189,3,FALSE)</f>
        <v>RDS</v>
      </c>
      <c r="G7" s="21" t="str">
        <f>VLOOKUP($D7,Data!$H$2:$L$189,2,FALSE)</f>
        <v>RC</v>
      </c>
      <c r="H7" s="19"/>
      <c r="I7" s="40"/>
      <c r="J7" s="40"/>
      <c r="K7" s="40"/>
      <c r="L7" s="40"/>
      <c r="M7" s="40"/>
      <c r="N7" s="40"/>
      <c r="O7" s="19"/>
      <c r="P7" s="22"/>
      <c r="V7" s="23" t="s">
        <v>24</v>
      </c>
      <c r="W7" s="24" t="s">
        <v>73</v>
      </c>
      <c r="X7" s="25" t="s">
        <v>121</v>
      </c>
      <c r="Y7" s="25" t="s">
        <v>115</v>
      </c>
      <c r="Z7" s="25" t="s">
        <v>116</v>
      </c>
    </row>
    <row r="8" spans="1:26" s="18" customFormat="1" ht="20.100000000000001" customHeight="1" x14ac:dyDescent="0.2">
      <c r="A8" s="19">
        <f t="shared" si="1"/>
        <v>4</v>
      </c>
      <c r="B8" s="26"/>
      <c r="C8" s="21" t="str">
        <f>VLOOKUP(D8,Data!$H$2:$L$189,5,FALSE)</f>
        <v>الحديد الإنشائي وهياكل التدعيم</v>
      </c>
      <c r="D8" s="39" t="s">
        <v>74</v>
      </c>
      <c r="E8" s="21" t="str">
        <f>VLOOKUP(D8,Data!$H$2:$L$189,4,FALSE)</f>
        <v>Sub Contractor</v>
      </c>
      <c r="F8" s="21" t="str">
        <f>VLOOKUP($D8,Data!$H$2:$L$189,3,FALSE)</f>
        <v>RDS</v>
      </c>
      <c r="G8" s="21" t="str">
        <f>VLOOKUP($D8,Data!$H$2:$L$189,2,FALSE)</f>
        <v>RC</v>
      </c>
      <c r="H8" s="19"/>
      <c r="I8" s="40"/>
      <c r="J8" s="40"/>
      <c r="K8" s="40"/>
      <c r="L8" s="40"/>
      <c r="M8" s="40"/>
      <c r="N8" s="40"/>
      <c r="O8" s="19"/>
      <c r="P8" s="22"/>
      <c r="V8" s="23" t="s">
        <v>25</v>
      </c>
      <c r="W8" s="24" t="s">
        <v>74</v>
      </c>
      <c r="X8" s="25" t="s">
        <v>121</v>
      </c>
      <c r="Y8" s="25" t="s">
        <v>115</v>
      </c>
      <c r="Z8" s="25" t="s">
        <v>116</v>
      </c>
    </row>
    <row r="9" spans="1:26" s="18" customFormat="1" ht="20.100000000000001" customHeight="1" x14ac:dyDescent="0.2">
      <c r="A9" s="19">
        <f t="shared" si="1"/>
        <v>5</v>
      </c>
      <c r="B9" s="20"/>
      <c r="C9" s="21" t="str">
        <f>VLOOKUP(D9,Data!$H$2:$L$189,5,FALSE)</f>
        <v>الأوتاد والأوتاد اللوحية وسند الجوانب</v>
      </c>
      <c r="D9" s="39" t="s">
        <v>75</v>
      </c>
      <c r="E9" s="21" t="str">
        <f>VLOOKUP(D9,Data!$H$2:$L$189,4,FALSE)</f>
        <v>Sub Contractor</v>
      </c>
      <c r="F9" s="21" t="str">
        <f>VLOOKUP($D9,Data!$H$2:$L$189,3,FALSE)</f>
        <v>RDS</v>
      </c>
      <c r="G9" s="21" t="str">
        <f>VLOOKUP($D9,Data!$H$2:$L$189,2,FALSE)</f>
        <v>RC</v>
      </c>
      <c r="H9" s="19"/>
      <c r="I9" s="40"/>
      <c r="J9" s="40"/>
      <c r="K9" s="40"/>
      <c r="L9" s="40"/>
      <c r="M9" s="40"/>
      <c r="N9" s="40"/>
      <c r="O9" s="19"/>
      <c r="P9" s="22"/>
      <c r="V9" s="23" t="s">
        <v>26</v>
      </c>
      <c r="W9" s="24" t="s">
        <v>75</v>
      </c>
      <c r="X9" s="25" t="s">
        <v>121</v>
      </c>
      <c r="Y9" s="25" t="s">
        <v>115</v>
      </c>
      <c r="Z9" s="25" t="s">
        <v>116</v>
      </c>
    </row>
    <row r="10" spans="1:26" s="18" customFormat="1" ht="20.100000000000001" customHeight="1" x14ac:dyDescent="0.2">
      <c r="A10" s="19">
        <f t="shared" si="1"/>
        <v>6</v>
      </c>
      <c r="B10" s="20"/>
      <c r="C10" s="21" t="str">
        <f>VLOOKUP(D10,Data!$H$2:$L$189,5,FALSE)</f>
        <v>الحديد الإنشائي وهياكل التدعيم</v>
      </c>
      <c r="D10" s="39" t="s">
        <v>74</v>
      </c>
      <c r="E10" s="21" t="str">
        <f>VLOOKUP(D10,Data!$H$2:$L$189,4,FALSE)</f>
        <v>Sub Contractor</v>
      </c>
      <c r="F10" s="21" t="str">
        <f>VLOOKUP($D10,Data!$H$2:$L$189,3,FALSE)</f>
        <v>RDS</v>
      </c>
      <c r="G10" s="21" t="str">
        <f>VLOOKUP($D10,Data!$H$2:$L$189,2,FALSE)</f>
        <v>RC</v>
      </c>
      <c r="H10" s="19"/>
      <c r="I10" s="40"/>
      <c r="J10" s="40"/>
      <c r="K10" s="40"/>
      <c r="L10" s="40"/>
      <c r="M10" s="40"/>
      <c r="N10" s="40"/>
      <c r="O10" s="19"/>
      <c r="P10" s="22"/>
      <c r="V10" s="23" t="s">
        <v>27</v>
      </c>
      <c r="W10" s="24" t="s">
        <v>76</v>
      </c>
      <c r="X10" s="25" t="s">
        <v>121</v>
      </c>
      <c r="Y10" s="25" t="s">
        <v>115</v>
      </c>
      <c r="Z10" s="25" t="s">
        <v>116</v>
      </c>
    </row>
    <row r="11" spans="1:26" s="18" customFormat="1" ht="20.100000000000001" customHeight="1" x14ac:dyDescent="0.2">
      <c r="A11" s="19">
        <f t="shared" si="1"/>
        <v>7</v>
      </c>
      <c r="B11" s="20"/>
      <c r="C11" s="21" t="e">
        <f>VLOOKUP(D11,Data!$H$2:$L$189,5,FALSE)</f>
        <v>#N/A</v>
      </c>
      <c r="D11" s="39"/>
      <c r="E11" s="21" t="e">
        <f>VLOOKUP(D11,Data!$H$2:$L$189,4,FALSE)</f>
        <v>#N/A</v>
      </c>
      <c r="F11" s="21" t="e">
        <f>VLOOKUP($D11,Data!$H$2:$L$189,3,FALSE)</f>
        <v>#N/A</v>
      </c>
      <c r="G11" s="21" t="e">
        <f>VLOOKUP($D11,Data!$H$2:$L$189,2,FALSE)</f>
        <v>#N/A</v>
      </c>
      <c r="H11" s="19"/>
      <c r="I11" s="40"/>
      <c r="J11" s="40"/>
      <c r="K11" s="40"/>
      <c r="L11" s="40"/>
      <c r="M11" s="40"/>
      <c r="N11" s="40"/>
      <c r="O11" s="19"/>
      <c r="P11" s="22"/>
      <c r="V11" s="23" t="s">
        <v>28</v>
      </c>
      <c r="W11" s="24" t="s">
        <v>77</v>
      </c>
      <c r="X11" s="25" t="s">
        <v>121</v>
      </c>
      <c r="Y11" s="25" t="s">
        <v>115</v>
      </c>
      <c r="Z11" s="25" t="s">
        <v>116</v>
      </c>
    </row>
    <row r="12" spans="1:26" s="18" customFormat="1" ht="20.100000000000001" customHeight="1" x14ac:dyDescent="0.2">
      <c r="A12" s="19">
        <f t="shared" si="1"/>
        <v>8</v>
      </c>
      <c r="B12" s="20"/>
      <c r="C12" s="21" t="e">
        <f>VLOOKUP(D12,Data!$H$2:$L$189,5,FALSE)</f>
        <v>#N/A</v>
      </c>
      <c r="D12" s="39"/>
      <c r="E12" s="21" t="e">
        <f>VLOOKUP(D12,Data!$H$2:$L$189,4,FALSE)</f>
        <v>#N/A</v>
      </c>
      <c r="F12" s="21" t="e">
        <f>VLOOKUP($D12,Data!$H$2:$L$189,3,FALSE)</f>
        <v>#N/A</v>
      </c>
      <c r="G12" s="21" t="e">
        <f>VLOOKUP($D12,Data!$H$2:$L$189,2,FALSE)</f>
        <v>#N/A</v>
      </c>
      <c r="H12" s="19"/>
      <c r="I12" s="40"/>
      <c r="J12" s="40"/>
      <c r="K12" s="40"/>
      <c r="L12" s="40"/>
      <c r="M12" s="40"/>
      <c r="N12" s="40"/>
      <c r="O12" s="19"/>
      <c r="P12" s="22"/>
      <c r="V12" s="23" t="s">
        <v>29</v>
      </c>
      <c r="W12" s="24" t="s">
        <v>78</v>
      </c>
      <c r="X12" s="25" t="s">
        <v>121</v>
      </c>
      <c r="Y12" s="25" t="s">
        <v>115</v>
      </c>
      <c r="Z12" s="25" t="s">
        <v>116</v>
      </c>
    </row>
    <row r="13" spans="1:26" s="18" customFormat="1" ht="20.100000000000001" customHeight="1" x14ac:dyDescent="0.2">
      <c r="A13" s="19">
        <f t="shared" si="1"/>
        <v>9</v>
      </c>
      <c r="B13" s="20"/>
      <c r="C13" s="21" t="e">
        <f>VLOOKUP(D13,Data!$H$2:$L$189,5,FALSE)</f>
        <v>#N/A</v>
      </c>
      <c r="D13" s="39"/>
      <c r="E13" s="21" t="e">
        <f>VLOOKUP(D13,Data!$H$2:$L$189,4,FALSE)</f>
        <v>#N/A</v>
      </c>
      <c r="F13" s="21" t="e">
        <f>VLOOKUP($D13,Data!$H$2:$L$189,3,FALSE)</f>
        <v>#N/A</v>
      </c>
      <c r="G13" s="21" t="e">
        <f>VLOOKUP($D13,Data!$H$2:$L$189,2,FALSE)</f>
        <v>#N/A</v>
      </c>
      <c r="H13" s="19"/>
      <c r="I13" s="40"/>
      <c r="J13" s="40"/>
      <c r="K13" s="40"/>
      <c r="L13" s="40"/>
      <c r="M13" s="40"/>
      <c r="N13" s="40"/>
      <c r="O13" s="19"/>
      <c r="P13" s="22"/>
      <c r="V13" s="23" t="s">
        <v>9</v>
      </c>
      <c r="W13" s="24" t="s">
        <v>79</v>
      </c>
      <c r="X13" s="25" t="s">
        <v>121</v>
      </c>
      <c r="Y13" s="25" t="s">
        <v>115</v>
      </c>
      <c r="Z13" s="25" t="s">
        <v>116</v>
      </c>
    </row>
    <row r="14" spans="1:26" s="18" customFormat="1" ht="20.100000000000001" customHeight="1" x14ac:dyDescent="0.2">
      <c r="A14" s="19">
        <f t="shared" si="1"/>
        <v>10</v>
      </c>
      <c r="B14" s="20"/>
      <c r="C14" s="21" t="e">
        <f>VLOOKUP(D14,Data!$H$2:$L$189,5,FALSE)</f>
        <v>#N/A</v>
      </c>
      <c r="D14" s="39"/>
      <c r="E14" s="21" t="e">
        <f>VLOOKUP(D14,Data!$H$2:$L$189,4,FALSE)</f>
        <v>#N/A</v>
      </c>
      <c r="F14" s="21" t="e">
        <f>VLOOKUP($D14,Data!$H$2:$L$189,3,FALSE)</f>
        <v>#N/A</v>
      </c>
      <c r="G14" s="21" t="e">
        <f>VLOOKUP($D14,Data!$H$2:$L$189,2,FALSE)</f>
        <v>#N/A</v>
      </c>
      <c r="H14" s="19"/>
      <c r="I14" s="40"/>
      <c r="J14" s="40"/>
      <c r="K14" s="40"/>
      <c r="L14" s="40"/>
      <c r="M14" s="40"/>
      <c r="N14" s="40"/>
      <c r="O14" s="19"/>
      <c r="P14" s="22"/>
      <c r="V14" s="23" t="s">
        <v>30</v>
      </c>
      <c r="W14" s="24" t="s">
        <v>80</v>
      </c>
      <c r="X14" s="25" t="s">
        <v>121</v>
      </c>
      <c r="Y14" s="25" t="s">
        <v>115</v>
      </c>
      <c r="Z14" s="25" t="s">
        <v>116</v>
      </c>
    </row>
    <row r="15" spans="1:26" s="18" customFormat="1" ht="20.100000000000001" customHeight="1" x14ac:dyDescent="0.2">
      <c r="A15" s="19">
        <f t="shared" si="1"/>
        <v>11</v>
      </c>
      <c r="B15" s="20"/>
      <c r="C15" s="21" t="e">
        <f>VLOOKUP(D15,Data!$H$2:$L$189,5,FALSE)</f>
        <v>#N/A</v>
      </c>
      <c r="D15" s="39"/>
      <c r="E15" s="21" t="e">
        <f>VLOOKUP(D15,Data!$H$2:$L$189,4,FALSE)</f>
        <v>#N/A</v>
      </c>
      <c r="F15" s="21" t="e">
        <f>VLOOKUP($D15,Data!$H$2:$L$189,3,FALSE)</f>
        <v>#N/A</v>
      </c>
      <c r="G15" s="21" t="e">
        <f>VLOOKUP($D15,Data!$H$2:$L$189,2,FALSE)</f>
        <v>#N/A</v>
      </c>
      <c r="H15" s="19"/>
      <c r="I15" s="40"/>
      <c r="J15" s="40"/>
      <c r="K15" s="40"/>
      <c r="L15" s="40"/>
      <c r="M15" s="40"/>
      <c r="N15" s="40"/>
      <c r="O15" s="27"/>
      <c r="P15" s="28"/>
      <c r="V15" s="23" t="s">
        <v>31</v>
      </c>
      <c r="W15" s="24" t="s">
        <v>81</v>
      </c>
      <c r="X15" s="25" t="s">
        <v>121</v>
      </c>
      <c r="Y15" s="25" t="s">
        <v>115</v>
      </c>
      <c r="Z15" s="25" t="s">
        <v>116</v>
      </c>
    </row>
    <row r="16" spans="1:26" s="18" customFormat="1" ht="20.100000000000001" customHeight="1" x14ac:dyDescent="0.2">
      <c r="A16" s="19">
        <f t="shared" si="1"/>
        <v>12</v>
      </c>
      <c r="B16" s="20"/>
      <c r="C16" s="21" t="e">
        <f>VLOOKUP(D16,Data!$H$2:$L$189,5,FALSE)</f>
        <v>#N/A</v>
      </c>
      <c r="D16" s="39"/>
      <c r="E16" s="21" t="e">
        <f>VLOOKUP(D16,Data!$H$2:$L$189,4,FALSE)</f>
        <v>#N/A</v>
      </c>
      <c r="F16" s="21" t="e">
        <f>VLOOKUP($D16,Data!$H$2:$L$189,3,FALSE)</f>
        <v>#N/A</v>
      </c>
      <c r="G16" s="21" t="e">
        <f>VLOOKUP($D16,Data!$H$2:$L$189,2,FALSE)</f>
        <v>#N/A</v>
      </c>
      <c r="H16" s="19"/>
      <c r="I16" s="40"/>
      <c r="J16" s="40"/>
      <c r="K16" s="40"/>
      <c r="L16" s="40"/>
      <c r="M16" s="40"/>
      <c r="N16" s="40"/>
      <c r="O16" s="19"/>
      <c r="P16" s="22"/>
      <c r="V16" s="23" t="s">
        <v>32</v>
      </c>
      <c r="W16" s="24" t="s">
        <v>82</v>
      </c>
      <c r="X16" s="25" t="s">
        <v>121</v>
      </c>
      <c r="Y16" s="25" t="s">
        <v>115</v>
      </c>
      <c r="Z16" s="25" t="s">
        <v>116</v>
      </c>
    </row>
    <row r="17" spans="1:26" s="18" customFormat="1" ht="20.100000000000001" customHeight="1" x14ac:dyDescent="0.2">
      <c r="A17" s="19">
        <f t="shared" si="1"/>
        <v>13</v>
      </c>
      <c r="B17" s="20"/>
      <c r="C17" s="21" t="e">
        <f>VLOOKUP(D17,Data!$H$2:$L$189,5,FALSE)</f>
        <v>#N/A</v>
      </c>
      <c r="D17" s="39"/>
      <c r="E17" s="21" t="e">
        <f>VLOOKUP(D17,Data!$H$2:$L$189,4,FALSE)</f>
        <v>#N/A</v>
      </c>
      <c r="F17" s="21" t="e">
        <f>VLOOKUP($D17,Data!$H$2:$L$189,3,FALSE)</f>
        <v>#N/A</v>
      </c>
      <c r="G17" s="21" t="e">
        <f>VLOOKUP($D17,Data!$H$2:$L$189,2,FALSE)</f>
        <v>#N/A</v>
      </c>
      <c r="H17" s="19"/>
      <c r="I17" s="40"/>
      <c r="J17" s="40"/>
      <c r="K17" s="40"/>
      <c r="L17" s="40"/>
      <c r="M17" s="40"/>
      <c r="N17" s="40"/>
      <c r="O17" s="19"/>
      <c r="P17" s="22"/>
      <c r="V17" s="23" t="s">
        <v>33</v>
      </c>
      <c r="W17" s="24" t="s">
        <v>83</v>
      </c>
      <c r="X17" s="25" t="s">
        <v>121</v>
      </c>
      <c r="Y17" s="25" t="s">
        <v>115</v>
      </c>
      <c r="Z17" s="25" t="s">
        <v>116</v>
      </c>
    </row>
    <row r="18" spans="1:26" s="18" customFormat="1" ht="20.100000000000001" customHeight="1" x14ac:dyDescent="0.2">
      <c r="A18" s="19">
        <f t="shared" si="1"/>
        <v>14</v>
      </c>
      <c r="B18" s="20"/>
      <c r="C18" s="21" t="e">
        <f>VLOOKUP(D18,Data!$H$2:$L$189,5,FALSE)</f>
        <v>#N/A</v>
      </c>
      <c r="D18" s="39"/>
      <c r="E18" s="21" t="e">
        <f>VLOOKUP(D18,Data!$H$2:$L$189,4,FALSE)</f>
        <v>#N/A</v>
      </c>
      <c r="F18" s="21" t="e">
        <f>VLOOKUP($D18,Data!$H$2:$L$189,3,FALSE)</f>
        <v>#N/A</v>
      </c>
      <c r="G18" s="21" t="e">
        <f>VLOOKUP($D18,Data!$H$2:$L$189,2,FALSE)</f>
        <v>#N/A</v>
      </c>
      <c r="H18" s="19"/>
      <c r="I18" s="40"/>
      <c r="J18" s="40"/>
      <c r="K18" s="40"/>
      <c r="L18" s="40"/>
      <c r="M18" s="40"/>
      <c r="N18" s="40"/>
      <c r="O18" s="19"/>
      <c r="P18" s="22"/>
      <c r="V18" s="23" t="s">
        <v>34</v>
      </c>
      <c r="W18" s="24" t="s">
        <v>84</v>
      </c>
      <c r="X18" s="25" t="s">
        <v>121</v>
      </c>
      <c r="Y18" s="25" t="s">
        <v>115</v>
      </c>
      <c r="Z18" s="25" t="s">
        <v>116</v>
      </c>
    </row>
    <row r="19" spans="1:26" s="18" customFormat="1" ht="20.100000000000001" customHeight="1" x14ac:dyDescent="0.2">
      <c r="A19" s="19">
        <f t="shared" si="1"/>
        <v>15</v>
      </c>
      <c r="B19" s="20"/>
      <c r="C19" s="21" t="e">
        <f>VLOOKUP(D19,Data!$H$2:$L$189,5,FALSE)</f>
        <v>#N/A</v>
      </c>
      <c r="D19" s="39"/>
      <c r="E19" s="21" t="e">
        <f>VLOOKUP(D19,Data!$H$2:$L$189,4,FALSE)</f>
        <v>#N/A</v>
      </c>
      <c r="F19" s="21" t="e">
        <f>VLOOKUP($D19,Data!$H$2:$L$189,3,FALSE)</f>
        <v>#N/A</v>
      </c>
      <c r="G19" s="21" t="e">
        <f>VLOOKUP($D19,Data!$H$2:$L$189,2,FALSE)</f>
        <v>#N/A</v>
      </c>
      <c r="H19" s="19"/>
      <c r="I19" s="40"/>
      <c r="J19" s="40"/>
      <c r="K19" s="40"/>
      <c r="L19" s="40"/>
      <c r="M19" s="40"/>
      <c r="N19" s="40"/>
      <c r="O19" s="19"/>
      <c r="P19" s="22"/>
      <c r="V19" s="23" t="s">
        <v>35</v>
      </c>
      <c r="W19" s="24" t="s">
        <v>85</v>
      </c>
      <c r="X19" s="25" t="s">
        <v>121</v>
      </c>
      <c r="Y19" s="25" t="s">
        <v>115</v>
      </c>
      <c r="Z19" s="25" t="s">
        <v>116</v>
      </c>
    </row>
    <row r="20" spans="1:26" s="18" customFormat="1" ht="20.100000000000001" customHeight="1" x14ac:dyDescent="0.2">
      <c r="A20" s="19">
        <f t="shared" si="1"/>
        <v>16</v>
      </c>
      <c r="B20" s="20"/>
      <c r="C20" s="21" t="e">
        <f>VLOOKUP(D20,Data!$H$2:$L$189,5,FALSE)</f>
        <v>#N/A</v>
      </c>
      <c r="D20" s="39"/>
      <c r="E20" s="21" t="e">
        <f>VLOOKUP(D20,Data!$H$2:$L$189,4,FALSE)</f>
        <v>#N/A</v>
      </c>
      <c r="F20" s="21" t="e">
        <f>VLOOKUP($D20,Data!$H$2:$L$189,3,FALSE)</f>
        <v>#N/A</v>
      </c>
      <c r="G20" s="21" t="e">
        <f>VLOOKUP($D20,Data!$H$2:$L$189,2,FALSE)</f>
        <v>#N/A</v>
      </c>
      <c r="H20" s="19"/>
      <c r="I20" s="40"/>
      <c r="J20" s="40"/>
      <c r="K20" s="40"/>
      <c r="L20" s="40"/>
      <c r="M20" s="40"/>
      <c r="N20" s="40"/>
      <c r="O20" s="19"/>
      <c r="P20" s="22"/>
      <c r="V20" s="23" t="s">
        <v>36</v>
      </c>
      <c r="W20" s="24" t="s">
        <v>86</v>
      </c>
      <c r="X20" s="25" t="s">
        <v>121</v>
      </c>
      <c r="Y20" s="25" t="s">
        <v>115</v>
      </c>
      <c r="Z20" s="25" t="s">
        <v>116</v>
      </c>
    </row>
    <row r="21" spans="1:26" s="18" customFormat="1" ht="20.100000000000001" customHeight="1" x14ac:dyDescent="0.2">
      <c r="A21" s="19">
        <f t="shared" si="1"/>
        <v>17</v>
      </c>
      <c r="B21" s="20"/>
      <c r="C21" s="21" t="e">
        <f>VLOOKUP(D21,Data!$H$2:$L$189,5,FALSE)</f>
        <v>#N/A</v>
      </c>
      <c r="D21" s="39"/>
      <c r="E21" s="21" t="e">
        <f>VLOOKUP(D21,Data!$H$2:$L$189,4,FALSE)</f>
        <v>#N/A</v>
      </c>
      <c r="F21" s="21" t="e">
        <f>VLOOKUP($D21,Data!$H$2:$L$189,3,FALSE)</f>
        <v>#N/A</v>
      </c>
      <c r="G21" s="21" t="e">
        <f>VLOOKUP($D21,Data!$H$2:$L$189,2,FALSE)</f>
        <v>#N/A</v>
      </c>
      <c r="H21" s="19"/>
      <c r="I21" s="40"/>
      <c r="J21" s="40"/>
      <c r="K21" s="40"/>
      <c r="L21" s="40"/>
      <c r="M21" s="40"/>
      <c r="N21" s="40"/>
      <c r="O21" s="19"/>
      <c r="P21" s="22"/>
      <c r="V21" s="23" t="s">
        <v>37</v>
      </c>
      <c r="W21" s="24" t="s">
        <v>87</v>
      </c>
      <c r="X21" s="25" t="s">
        <v>121</v>
      </c>
      <c r="Y21" s="25" t="s">
        <v>115</v>
      </c>
      <c r="Z21" s="25" t="s">
        <v>116</v>
      </c>
    </row>
    <row r="22" spans="1:26" s="18" customFormat="1" ht="20.100000000000001" customHeight="1" x14ac:dyDescent="0.2">
      <c r="A22" s="19">
        <f t="shared" si="1"/>
        <v>18</v>
      </c>
      <c r="B22" s="20"/>
      <c r="C22" s="21" t="e">
        <f>VLOOKUP(D22,Data!$H$2:$L$189,5,FALSE)</f>
        <v>#N/A</v>
      </c>
      <c r="D22" s="39"/>
      <c r="E22" s="21" t="e">
        <f>VLOOKUP(D22,Data!$H$2:$L$189,4,FALSE)</f>
        <v>#N/A</v>
      </c>
      <c r="F22" s="21" t="e">
        <f>VLOOKUP($D22,Data!$H$2:$L$189,3,FALSE)</f>
        <v>#N/A</v>
      </c>
      <c r="G22" s="21" t="e">
        <f>VLOOKUP($D22,Data!$H$2:$L$189,2,FALSE)</f>
        <v>#N/A</v>
      </c>
      <c r="H22" s="19"/>
      <c r="I22" s="40"/>
      <c r="J22" s="40"/>
      <c r="K22" s="40"/>
      <c r="L22" s="40"/>
      <c r="M22" s="40"/>
      <c r="N22" s="40"/>
      <c r="O22" s="19"/>
      <c r="P22" s="22"/>
      <c r="V22" s="23" t="s">
        <v>38</v>
      </c>
      <c r="W22" s="24" t="s">
        <v>88</v>
      </c>
      <c r="X22" s="25" t="s">
        <v>121</v>
      </c>
      <c r="Y22" s="25" t="s">
        <v>115</v>
      </c>
      <c r="Z22" s="25" t="s">
        <v>116</v>
      </c>
    </row>
    <row r="23" spans="1:26" s="18" customFormat="1" ht="20.100000000000001" customHeight="1" x14ac:dyDescent="0.2">
      <c r="A23" s="19">
        <f t="shared" si="1"/>
        <v>19</v>
      </c>
      <c r="B23" s="20"/>
      <c r="C23" s="21" t="e">
        <f>VLOOKUP(D23,Data!$H$2:$L$189,5,FALSE)</f>
        <v>#N/A</v>
      </c>
      <c r="D23" s="39"/>
      <c r="E23" s="21" t="e">
        <f>VLOOKUP(D23,Data!$H$2:$L$189,4,FALSE)</f>
        <v>#N/A</v>
      </c>
      <c r="F23" s="21" t="e">
        <f>VLOOKUP($D23,Data!$H$2:$L$189,3,FALSE)</f>
        <v>#N/A</v>
      </c>
      <c r="G23" s="21" t="e">
        <f>VLOOKUP($D23,Data!$H$2:$L$189,2,FALSE)</f>
        <v>#N/A</v>
      </c>
      <c r="H23" s="19"/>
      <c r="I23" s="40"/>
      <c r="J23" s="40"/>
      <c r="K23" s="40"/>
      <c r="L23" s="40"/>
      <c r="M23" s="40"/>
      <c r="N23" s="40"/>
      <c r="O23" s="19"/>
      <c r="P23" s="22"/>
      <c r="V23" s="23" t="s">
        <v>39</v>
      </c>
      <c r="W23" s="24" t="s">
        <v>89</v>
      </c>
      <c r="X23" s="25" t="s">
        <v>121</v>
      </c>
      <c r="Y23" s="25" t="s">
        <v>115</v>
      </c>
      <c r="Z23" s="25" t="s">
        <v>116</v>
      </c>
    </row>
    <row r="24" spans="1:26" s="18" customFormat="1" ht="20.100000000000001" customHeight="1" x14ac:dyDescent="0.2">
      <c r="A24" s="19">
        <f t="shared" si="1"/>
        <v>20</v>
      </c>
      <c r="B24" s="20"/>
      <c r="C24" s="21" t="e">
        <f>VLOOKUP(D24,Data!$H$2:$L$189,5,FALSE)</f>
        <v>#N/A</v>
      </c>
      <c r="D24" s="39"/>
      <c r="E24" s="21" t="e">
        <f>VLOOKUP(D24,Data!$H$2:$L$189,4,FALSE)</f>
        <v>#N/A</v>
      </c>
      <c r="F24" s="21" t="e">
        <f>VLOOKUP($D24,Data!$H$2:$L$189,3,FALSE)</f>
        <v>#N/A</v>
      </c>
      <c r="G24" s="21" t="e">
        <f>VLOOKUP($D24,Data!$H$2:$L$189,2,FALSE)</f>
        <v>#N/A</v>
      </c>
      <c r="H24" s="19"/>
      <c r="I24" s="40"/>
      <c r="J24" s="40"/>
      <c r="K24" s="40"/>
      <c r="L24" s="40"/>
      <c r="M24" s="40"/>
      <c r="N24" s="40"/>
      <c r="O24" s="19"/>
      <c r="P24" s="22"/>
      <c r="V24" s="23" t="s">
        <v>13</v>
      </c>
      <c r="W24" s="24" t="s">
        <v>90</v>
      </c>
      <c r="X24" s="25" t="s">
        <v>121</v>
      </c>
      <c r="Y24" s="25" t="s">
        <v>115</v>
      </c>
      <c r="Z24" s="25" t="s">
        <v>116</v>
      </c>
    </row>
    <row r="25" spans="1:26" s="18" customFormat="1" ht="20.100000000000001" customHeight="1" x14ac:dyDescent="0.2">
      <c r="A25" s="19">
        <f t="shared" si="1"/>
        <v>21</v>
      </c>
      <c r="B25" s="20"/>
      <c r="C25" s="21" t="e">
        <f>VLOOKUP(D25,Data!$H$2:$L$189,5,FALSE)</f>
        <v>#N/A</v>
      </c>
      <c r="D25" s="39"/>
      <c r="E25" s="21" t="e">
        <f>VLOOKUP(D25,Data!$H$2:$L$189,4,FALSE)</f>
        <v>#N/A</v>
      </c>
      <c r="F25" s="21" t="e">
        <f>VLOOKUP($D25,Data!$H$2:$L$189,3,FALSE)</f>
        <v>#N/A</v>
      </c>
      <c r="G25" s="21" t="e">
        <f>VLOOKUP($D25,Data!$H$2:$L$189,2,FALSE)</f>
        <v>#N/A</v>
      </c>
      <c r="H25" s="19"/>
      <c r="I25" s="40"/>
      <c r="J25" s="40"/>
      <c r="K25" s="40"/>
      <c r="L25" s="40"/>
      <c r="M25" s="40"/>
      <c r="N25" s="40"/>
      <c r="O25" s="19"/>
      <c r="P25" s="22"/>
      <c r="V25" s="23" t="s">
        <v>11</v>
      </c>
      <c r="W25" s="24" t="s">
        <v>91</v>
      </c>
      <c r="X25" s="25" t="s">
        <v>121</v>
      </c>
      <c r="Y25" s="25" t="s">
        <v>115</v>
      </c>
      <c r="Z25" s="25" t="s">
        <v>116</v>
      </c>
    </row>
    <row r="26" spans="1:26" s="18" customFormat="1" ht="20.100000000000001" customHeight="1" x14ac:dyDescent="0.2">
      <c r="A26" s="19">
        <f t="shared" si="1"/>
        <v>22</v>
      </c>
      <c r="B26" s="20"/>
      <c r="C26" s="21" t="e">
        <f>VLOOKUP(D26,Data!$H$2:$L$189,5,FALSE)</f>
        <v>#N/A</v>
      </c>
      <c r="D26" s="39"/>
      <c r="E26" s="21" t="e">
        <f>VLOOKUP(D26,Data!$H$2:$L$189,4,FALSE)</f>
        <v>#N/A</v>
      </c>
      <c r="F26" s="21" t="e">
        <f>VLOOKUP($D26,Data!$H$2:$L$189,3,FALSE)</f>
        <v>#N/A</v>
      </c>
      <c r="G26" s="21" t="e">
        <f>VLOOKUP($D26,Data!$H$2:$L$189,2,FALSE)</f>
        <v>#N/A</v>
      </c>
      <c r="H26" s="19"/>
      <c r="I26" s="40"/>
      <c r="J26" s="40"/>
      <c r="K26" s="40"/>
      <c r="L26" s="40"/>
      <c r="M26" s="40"/>
      <c r="N26" s="40"/>
      <c r="O26" s="19"/>
      <c r="P26" s="22"/>
      <c r="V26" s="23" t="s">
        <v>40</v>
      </c>
      <c r="W26" s="24" t="s">
        <v>92</v>
      </c>
      <c r="X26" s="25" t="s">
        <v>121</v>
      </c>
      <c r="Y26" s="25" t="s">
        <v>115</v>
      </c>
      <c r="Z26" s="25" t="s">
        <v>116</v>
      </c>
    </row>
    <row r="27" spans="1:26" s="18" customFormat="1" ht="20.100000000000001" customHeight="1" x14ac:dyDescent="0.2">
      <c r="A27" s="19">
        <f t="shared" si="1"/>
        <v>23</v>
      </c>
      <c r="B27" s="20"/>
      <c r="C27" s="21" t="e">
        <f>VLOOKUP(D27,Data!$H$2:$L$189,5,FALSE)</f>
        <v>#N/A</v>
      </c>
      <c r="D27" s="39"/>
      <c r="E27" s="21" t="e">
        <f>VLOOKUP(D27,Data!$H$2:$L$189,4,FALSE)</f>
        <v>#N/A</v>
      </c>
      <c r="F27" s="21" t="e">
        <f>VLOOKUP($D27,Data!$H$2:$L$189,3,FALSE)</f>
        <v>#N/A</v>
      </c>
      <c r="G27" s="21" t="e">
        <f>VLOOKUP($D27,Data!$H$2:$L$189,2,FALSE)</f>
        <v>#N/A</v>
      </c>
      <c r="H27" s="19"/>
      <c r="I27" s="40"/>
      <c r="J27" s="40"/>
      <c r="K27" s="40"/>
      <c r="L27" s="40"/>
      <c r="M27" s="40"/>
      <c r="N27" s="40"/>
      <c r="O27" s="19"/>
      <c r="P27" s="22"/>
      <c r="V27" s="23" t="s">
        <v>41</v>
      </c>
      <c r="W27" s="24" t="s">
        <v>93</v>
      </c>
      <c r="X27" s="25" t="s">
        <v>121</v>
      </c>
      <c r="Y27" s="25" t="s">
        <v>115</v>
      </c>
      <c r="Z27" s="25" t="s">
        <v>117</v>
      </c>
    </row>
    <row r="28" spans="1:26" s="18" customFormat="1" ht="20.100000000000001" customHeight="1" x14ac:dyDescent="0.2">
      <c r="A28" s="19">
        <f t="shared" si="1"/>
        <v>24</v>
      </c>
      <c r="B28" s="20"/>
      <c r="C28" s="21" t="e">
        <f>VLOOKUP(D28,Data!$H$2:$L$189,5,FALSE)</f>
        <v>#N/A</v>
      </c>
      <c r="D28" s="39"/>
      <c r="E28" s="21" t="e">
        <f>VLOOKUP(D28,Data!$H$2:$L$189,4,FALSE)</f>
        <v>#N/A</v>
      </c>
      <c r="F28" s="21" t="e">
        <f>VLOOKUP($D28,Data!$H$2:$L$189,3,FALSE)</f>
        <v>#N/A</v>
      </c>
      <c r="G28" s="21" t="e">
        <f>VLOOKUP($D28,Data!$H$2:$L$189,2,FALSE)</f>
        <v>#N/A</v>
      </c>
      <c r="H28" s="19"/>
      <c r="I28" s="40"/>
      <c r="J28" s="40"/>
      <c r="K28" s="40"/>
      <c r="L28" s="40"/>
      <c r="M28" s="40"/>
      <c r="N28" s="40"/>
      <c r="O28" s="19"/>
      <c r="P28" s="22"/>
      <c r="V28" s="23" t="s">
        <v>42</v>
      </c>
      <c r="W28" s="24" t="s">
        <v>94</v>
      </c>
      <c r="X28" s="25" t="s">
        <v>121</v>
      </c>
      <c r="Y28" s="25" t="s">
        <v>115</v>
      </c>
      <c r="Z28" s="25" t="s">
        <v>117</v>
      </c>
    </row>
    <row r="29" spans="1:26" s="18" customFormat="1" ht="20.100000000000001" customHeight="1" x14ac:dyDescent="0.2">
      <c r="A29" s="19">
        <f t="shared" si="1"/>
        <v>25</v>
      </c>
      <c r="B29" s="20"/>
      <c r="C29" s="21" t="e">
        <f>VLOOKUP(D29,Data!$H$2:$L$189,5,FALSE)</f>
        <v>#N/A</v>
      </c>
      <c r="D29" s="39"/>
      <c r="E29" s="21" t="e">
        <f>VLOOKUP(D29,Data!$H$2:$L$189,4,FALSE)</f>
        <v>#N/A</v>
      </c>
      <c r="F29" s="21" t="e">
        <f>VLOOKUP($D29,Data!$H$2:$L$189,3,FALSE)</f>
        <v>#N/A</v>
      </c>
      <c r="G29" s="21" t="e">
        <f>VLOOKUP($D29,Data!$H$2:$L$189,2,FALSE)</f>
        <v>#N/A</v>
      </c>
      <c r="H29" s="19"/>
      <c r="I29" s="40"/>
      <c r="J29" s="40"/>
      <c r="K29" s="40"/>
      <c r="L29" s="40"/>
      <c r="M29" s="40"/>
      <c r="N29" s="40"/>
      <c r="O29" s="19"/>
      <c r="P29" s="22"/>
      <c r="V29" s="23" t="s">
        <v>43</v>
      </c>
      <c r="W29" s="24" t="s">
        <v>95</v>
      </c>
      <c r="X29" s="25" t="s">
        <v>121</v>
      </c>
      <c r="Y29" s="25" t="s">
        <v>118</v>
      </c>
      <c r="Z29" s="25" t="s">
        <v>119</v>
      </c>
    </row>
    <row r="30" spans="1:26" s="18" customFormat="1" ht="20.100000000000001" customHeight="1" x14ac:dyDescent="0.2">
      <c r="A30" s="19">
        <f t="shared" si="1"/>
        <v>26</v>
      </c>
      <c r="B30" s="20"/>
      <c r="C30" s="21" t="e">
        <f>VLOOKUP(D30,Data!$H$2:$L$189,5,FALSE)</f>
        <v>#N/A</v>
      </c>
      <c r="D30" s="39"/>
      <c r="E30" s="21" t="e">
        <f>VLOOKUP(D30,Data!$H$2:$L$189,4,FALSE)</f>
        <v>#N/A</v>
      </c>
      <c r="F30" s="21" t="e">
        <f>VLOOKUP($D30,Data!$H$2:$L$189,3,FALSE)</f>
        <v>#N/A</v>
      </c>
      <c r="G30" s="21" t="e">
        <f>VLOOKUP($D30,Data!$H$2:$L$189,2,FALSE)</f>
        <v>#N/A</v>
      </c>
      <c r="H30" s="19"/>
      <c r="I30" s="40"/>
      <c r="J30" s="40"/>
      <c r="K30" s="40"/>
      <c r="L30" s="40"/>
      <c r="M30" s="40"/>
      <c r="N30" s="40"/>
      <c r="O30" s="19"/>
      <c r="P30" s="22"/>
      <c r="V30" s="23" t="s">
        <v>44</v>
      </c>
      <c r="W30" s="24" t="s">
        <v>96</v>
      </c>
      <c r="X30" s="25" t="s">
        <v>121</v>
      </c>
      <c r="Y30" s="25" t="s">
        <v>118</v>
      </c>
      <c r="Z30" s="25" t="s">
        <v>119</v>
      </c>
    </row>
    <row r="31" spans="1:26" s="18" customFormat="1" ht="20.100000000000001" customHeight="1" x14ac:dyDescent="0.2">
      <c r="A31" s="19">
        <f t="shared" si="1"/>
        <v>27</v>
      </c>
      <c r="B31" s="20"/>
      <c r="C31" s="21" t="e">
        <f>VLOOKUP(D31,Data!$H$2:$L$189,5,FALSE)</f>
        <v>#N/A</v>
      </c>
      <c r="D31" s="39"/>
      <c r="E31" s="21" t="e">
        <f>VLOOKUP(D31,Data!$H$2:$L$189,4,FALSE)</f>
        <v>#N/A</v>
      </c>
      <c r="F31" s="21" t="e">
        <f>VLOOKUP($D31,Data!$H$2:$L$189,3,FALSE)</f>
        <v>#N/A</v>
      </c>
      <c r="G31" s="21" t="e">
        <f>VLOOKUP($D31,Data!$H$2:$L$189,2,FALSE)</f>
        <v>#N/A</v>
      </c>
      <c r="H31" s="19"/>
      <c r="I31" s="40"/>
      <c r="J31" s="40"/>
      <c r="K31" s="40"/>
      <c r="L31" s="40"/>
      <c r="M31" s="40"/>
      <c r="N31" s="40"/>
      <c r="O31" s="19"/>
      <c r="P31" s="22"/>
      <c r="V31" s="23" t="s">
        <v>45</v>
      </c>
      <c r="W31" s="24" t="s">
        <v>97</v>
      </c>
      <c r="X31" s="25" t="s">
        <v>121</v>
      </c>
      <c r="Y31" s="25" t="s">
        <v>118</v>
      </c>
      <c r="Z31" s="25" t="s">
        <v>119</v>
      </c>
    </row>
    <row r="32" spans="1:26" s="18" customFormat="1" ht="20.100000000000001" customHeight="1" x14ac:dyDescent="0.2">
      <c r="A32" s="19">
        <f t="shared" si="1"/>
        <v>28</v>
      </c>
      <c r="B32" s="20"/>
      <c r="C32" s="21" t="e">
        <f>VLOOKUP(D32,Data!$H$2:$L$189,5,FALSE)</f>
        <v>#N/A</v>
      </c>
      <c r="D32" s="39"/>
      <c r="E32" s="21" t="e">
        <f>VLOOKUP(D32,Data!$H$2:$L$189,4,FALSE)</f>
        <v>#N/A</v>
      </c>
      <c r="F32" s="21" t="e">
        <f>VLOOKUP($D32,Data!$H$2:$L$189,3,FALSE)</f>
        <v>#N/A</v>
      </c>
      <c r="G32" s="21" t="e">
        <f>VLOOKUP($D32,Data!$H$2:$L$189,2,FALSE)</f>
        <v>#N/A</v>
      </c>
      <c r="H32" s="19"/>
      <c r="I32" s="40"/>
      <c r="J32" s="40"/>
      <c r="K32" s="40"/>
      <c r="L32" s="40"/>
      <c r="M32" s="40"/>
      <c r="N32" s="40"/>
      <c r="O32" s="19"/>
      <c r="P32" s="22"/>
      <c r="V32" s="23" t="s">
        <v>46</v>
      </c>
      <c r="W32" s="24" t="s">
        <v>98</v>
      </c>
      <c r="X32" s="25" t="s">
        <v>121</v>
      </c>
      <c r="Y32" s="25" t="s">
        <v>118</v>
      </c>
      <c r="Z32" s="25" t="s">
        <v>119</v>
      </c>
    </row>
    <row r="33" spans="1:26" s="18" customFormat="1" ht="20.100000000000001" customHeight="1" x14ac:dyDescent="0.2">
      <c r="A33" s="19">
        <f t="shared" si="1"/>
        <v>29</v>
      </c>
      <c r="B33" s="20"/>
      <c r="C33" s="21" t="e">
        <f>VLOOKUP(D33,Data!$H$2:$L$189,5,FALSE)</f>
        <v>#N/A</v>
      </c>
      <c r="D33" s="39"/>
      <c r="E33" s="21" t="e">
        <f>VLOOKUP(D33,Data!$H$2:$L$189,4,FALSE)</f>
        <v>#N/A</v>
      </c>
      <c r="F33" s="21" t="e">
        <f>VLOOKUP($D33,Data!$H$2:$L$189,3,FALSE)</f>
        <v>#N/A</v>
      </c>
      <c r="G33" s="21" t="e">
        <f>VLOOKUP($D33,Data!$H$2:$L$189,2,FALSE)</f>
        <v>#N/A</v>
      </c>
      <c r="H33" s="19"/>
      <c r="I33" s="40"/>
      <c r="J33" s="40"/>
      <c r="K33" s="40"/>
      <c r="L33" s="40"/>
      <c r="M33" s="40"/>
      <c r="N33" s="40"/>
      <c r="O33" s="19"/>
      <c r="P33" s="22"/>
      <c r="V33" s="23" t="s">
        <v>47</v>
      </c>
      <c r="W33" s="24" t="s">
        <v>99</v>
      </c>
      <c r="X33" s="25" t="s">
        <v>121</v>
      </c>
      <c r="Y33" s="25" t="s">
        <v>118</v>
      </c>
      <c r="Z33" s="25" t="s">
        <v>119</v>
      </c>
    </row>
    <row r="34" spans="1:26" s="18" customFormat="1" ht="20.100000000000001" customHeight="1" x14ac:dyDescent="0.2">
      <c r="A34" s="19">
        <f t="shared" si="1"/>
        <v>30</v>
      </c>
      <c r="B34" s="20"/>
      <c r="C34" s="21" t="e">
        <f>VLOOKUP(D34,Data!$H$2:$L$189,5,FALSE)</f>
        <v>#N/A</v>
      </c>
      <c r="D34" s="39"/>
      <c r="E34" s="21" t="e">
        <f>VLOOKUP(D34,Data!$H$2:$L$189,4,FALSE)</f>
        <v>#N/A</v>
      </c>
      <c r="F34" s="21" t="e">
        <f>VLOOKUP($D34,Data!$H$2:$L$189,3,FALSE)</f>
        <v>#N/A</v>
      </c>
      <c r="G34" s="21" t="e">
        <f>VLOOKUP($D34,Data!$H$2:$L$189,2,FALSE)</f>
        <v>#N/A</v>
      </c>
      <c r="H34" s="19"/>
      <c r="I34" s="40"/>
      <c r="J34" s="40"/>
      <c r="K34" s="40"/>
      <c r="L34" s="40"/>
      <c r="M34" s="40"/>
      <c r="N34" s="40"/>
      <c r="O34" s="19"/>
      <c r="P34" s="27"/>
      <c r="V34" s="23" t="s">
        <v>48</v>
      </c>
      <c r="W34" s="24" t="s">
        <v>100</v>
      </c>
      <c r="X34" s="25" t="s">
        <v>121</v>
      </c>
      <c r="Y34" s="25" t="s">
        <v>118</v>
      </c>
      <c r="Z34" s="25" t="s">
        <v>119</v>
      </c>
    </row>
    <row r="35" spans="1:26" s="18" customFormat="1" ht="20.100000000000001" customHeight="1" x14ac:dyDescent="0.2">
      <c r="A35" s="19">
        <f t="shared" si="1"/>
        <v>31</v>
      </c>
      <c r="B35" s="20"/>
      <c r="C35" s="21" t="e">
        <f>VLOOKUP(D35,Data!$H$2:$L$189,5,FALSE)</f>
        <v>#N/A</v>
      </c>
      <c r="D35" s="39"/>
      <c r="E35" s="21" t="e">
        <f>VLOOKUP(D35,Data!$H$2:$L$189,4,FALSE)</f>
        <v>#N/A</v>
      </c>
      <c r="F35" s="21" t="e">
        <f>VLOOKUP($D35,Data!$H$2:$L$189,3,FALSE)</f>
        <v>#N/A</v>
      </c>
      <c r="G35" s="21" t="e">
        <f>VLOOKUP($D35,Data!$H$2:$L$189,2,FALSE)</f>
        <v>#N/A</v>
      </c>
      <c r="H35" s="19"/>
      <c r="I35" s="40"/>
      <c r="J35" s="40"/>
      <c r="K35" s="40"/>
      <c r="L35" s="40"/>
      <c r="M35" s="40"/>
      <c r="N35" s="40"/>
      <c r="O35" s="19"/>
      <c r="P35" s="27"/>
      <c r="V35" s="23" t="s">
        <v>49</v>
      </c>
      <c r="W35" s="24" t="s">
        <v>101</v>
      </c>
      <c r="X35" s="25" t="s">
        <v>121</v>
      </c>
      <c r="Y35" s="25" t="s">
        <v>118</v>
      </c>
      <c r="Z35" s="25" t="s">
        <v>119</v>
      </c>
    </row>
    <row r="36" spans="1:26" s="18" customFormat="1" ht="20.100000000000001" customHeight="1" x14ac:dyDescent="0.2">
      <c r="A36" s="19">
        <f t="shared" si="1"/>
        <v>32</v>
      </c>
      <c r="B36" s="20"/>
      <c r="C36" s="21" t="e">
        <f>VLOOKUP(D36,Data!$H$2:$L$189,5,FALSE)</f>
        <v>#N/A</v>
      </c>
      <c r="D36" s="39"/>
      <c r="E36" s="21" t="e">
        <f>VLOOKUP(D36,Data!$H$2:$L$189,4,FALSE)</f>
        <v>#N/A</v>
      </c>
      <c r="F36" s="21" t="e">
        <f>VLOOKUP($D36,Data!$H$2:$L$189,3,FALSE)</f>
        <v>#N/A</v>
      </c>
      <c r="G36" s="21" t="e">
        <f>VLOOKUP($D36,Data!$H$2:$L$189,2,FALSE)</f>
        <v>#N/A</v>
      </c>
      <c r="H36" s="19"/>
      <c r="I36" s="40"/>
      <c r="J36" s="40"/>
      <c r="K36" s="40"/>
      <c r="L36" s="40"/>
      <c r="M36" s="40"/>
      <c r="N36" s="40"/>
      <c r="O36" s="19"/>
      <c r="P36" s="22"/>
      <c r="V36" s="23" t="s">
        <v>50</v>
      </c>
      <c r="W36" s="24" t="s">
        <v>102</v>
      </c>
      <c r="X36" s="25" t="s">
        <v>121</v>
      </c>
      <c r="Y36" s="25" t="s">
        <v>118</v>
      </c>
      <c r="Z36" s="25" t="s">
        <v>119</v>
      </c>
    </row>
    <row r="37" spans="1:26" s="18" customFormat="1" ht="20.100000000000001" customHeight="1" x14ac:dyDescent="0.2">
      <c r="A37" s="19">
        <f t="shared" si="1"/>
        <v>33</v>
      </c>
      <c r="B37" s="20"/>
      <c r="C37" s="21" t="e">
        <f>VLOOKUP(D37,Data!$H$2:$L$189,5,FALSE)</f>
        <v>#N/A</v>
      </c>
      <c r="D37" s="39"/>
      <c r="E37" s="21" t="e">
        <f>VLOOKUP(D37,Data!$H$2:$L$189,4,FALSE)</f>
        <v>#N/A</v>
      </c>
      <c r="F37" s="21" t="e">
        <f>VLOOKUP($D37,Data!$H$2:$L$189,3,FALSE)</f>
        <v>#N/A</v>
      </c>
      <c r="G37" s="21" t="e">
        <f>VLOOKUP($D37,Data!$H$2:$L$189,2,FALSE)</f>
        <v>#N/A</v>
      </c>
      <c r="H37" s="19"/>
      <c r="I37" s="40"/>
      <c r="J37" s="40"/>
      <c r="K37" s="40"/>
      <c r="L37" s="40"/>
      <c r="M37" s="40"/>
      <c r="N37" s="40"/>
      <c r="O37" s="19"/>
      <c r="P37" s="22"/>
      <c r="V37" s="23" t="s">
        <v>51</v>
      </c>
      <c r="W37" s="24" t="s">
        <v>103</v>
      </c>
      <c r="X37" s="25" t="s">
        <v>121</v>
      </c>
      <c r="Y37" s="25" t="s">
        <v>118</v>
      </c>
      <c r="Z37" s="25" t="s">
        <v>119</v>
      </c>
    </row>
    <row r="38" spans="1:26" s="18" customFormat="1" ht="20.100000000000001" customHeight="1" x14ac:dyDescent="0.2">
      <c r="A38" s="19">
        <f t="shared" si="1"/>
        <v>34</v>
      </c>
      <c r="B38" s="20"/>
      <c r="C38" s="21" t="e">
        <f>VLOOKUP(D38,Data!$H$2:$L$189,5,FALSE)</f>
        <v>#N/A</v>
      </c>
      <c r="D38" s="39"/>
      <c r="E38" s="21" t="e">
        <f>VLOOKUP(D38,Data!$H$2:$L$189,4,FALSE)</f>
        <v>#N/A</v>
      </c>
      <c r="F38" s="21" t="e">
        <f>VLOOKUP($D38,Data!$H$2:$L$189,3,FALSE)</f>
        <v>#N/A</v>
      </c>
      <c r="G38" s="21" t="e">
        <f>VLOOKUP($D38,Data!$H$2:$L$189,2,FALSE)</f>
        <v>#N/A</v>
      </c>
      <c r="H38" s="19"/>
      <c r="I38" s="40"/>
      <c r="J38" s="40"/>
      <c r="K38" s="40"/>
      <c r="L38" s="40"/>
      <c r="M38" s="40"/>
      <c r="N38" s="40"/>
      <c r="O38" s="19"/>
      <c r="P38" s="22"/>
      <c r="V38" s="23" t="s">
        <v>52</v>
      </c>
      <c r="W38" s="24" t="s">
        <v>104</v>
      </c>
      <c r="X38" s="25" t="s">
        <v>121</v>
      </c>
      <c r="Y38" s="25" t="s">
        <v>118</v>
      </c>
      <c r="Z38" s="25" t="s">
        <v>119</v>
      </c>
    </row>
    <row r="39" spans="1:26" s="18" customFormat="1" ht="20.100000000000001" customHeight="1" x14ac:dyDescent="0.2">
      <c r="A39" s="19">
        <f t="shared" si="1"/>
        <v>35</v>
      </c>
      <c r="B39" s="20"/>
      <c r="C39" s="21" t="e">
        <f>VLOOKUP(D39,Data!$H$2:$L$189,5,FALSE)</f>
        <v>#N/A</v>
      </c>
      <c r="D39" s="39"/>
      <c r="E39" s="21" t="e">
        <f>VLOOKUP(D39,Data!$H$2:$L$189,4,FALSE)</f>
        <v>#N/A</v>
      </c>
      <c r="F39" s="21" t="e">
        <f>VLOOKUP($D39,Data!$H$2:$L$189,3,FALSE)</f>
        <v>#N/A</v>
      </c>
      <c r="G39" s="21" t="e">
        <f>VLOOKUP($D39,Data!$H$2:$L$189,2,FALSE)</f>
        <v>#N/A</v>
      </c>
      <c r="H39" s="19"/>
      <c r="I39" s="40"/>
      <c r="J39" s="40"/>
      <c r="K39" s="40"/>
      <c r="L39" s="40"/>
      <c r="M39" s="40"/>
      <c r="N39" s="40"/>
      <c r="O39" s="19"/>
      <c r="P39" s="22"/>
      <c r="V39" s="23" t="s">
        <v>53</v>
      </c>
      <c r="W39" s="24" t="s">
        <v>105</v>
      </c>
      <c r="X39" s="25" t="s">
        <v>121</v>
      </c>
      <c r="Y39" s="25" t="s">
        <v>118</v>
      </c>
      <c r="Z39" s="25" t="s">
        <v>119</v>
      </c>
    </row>
    <row r="40" spans="1:26" s="18" customFormat="1" ht="20.100000000000001" customHeight="1" x14ac:dyDescent="0.2">
      <c r="A40" s="19">
        <f t="shared" si="1"/>
        <v>36</v>
      </c>
      <c r="B40" s="20"/>
      <c r="C40" s="21" t="e">
        <f>VLOOKUP(D40,Data!$H$2:$L$189,5,FALSE)</f>
        <v>#N/A</v>
      </c>
      <c r="D40" s="39"/>
      <c r="E40" s="21" t="e">
        <f>VLOOKUP(D40,Data!$H$2:$L$189,4,FALSE)</f>
        <v>#N/A</v>
      </c>
      <c r="F40" s="21" t="e">
        <f>VLOOKUP($D40,Data!$H$2:$L$189,3,FALSE)</f>
        <v>#N/A</v>
      </c>
      <c r="G40" s="21" t="e">
        <f>VLOOKUP($D40,Data!$H$2:$L$189,2,FALSE)</f>
        <v>#N/A</v>
      </c>
      <c r="H40" s="19"/>
      <c r="I40" s="40"/>
      <c r="J40" s="40"/>
      <c r="K40" s="40"/>
      <c r="L40" s="40"/>
      <c r="M40" s="40"/>
      <c r="N40" s="40"/>
      <c r="O40" s="19"/>
      <c r="P40" s="22"/>
      <c r="V40" s="23" t="s">
        <v>54</v>
      </c>
      <c r="W40" s="24" t="s">
        <v>106</v>
      </c>
      <c r="X40" s="25" t="s">
        <v>121</v>
      </c>
      <c r="Y40" s="25" t="s">
        <v>118</v>
      </c>
      <c r="Z40" s="25" t="s">
        <v>119</v>
      </c>
    </row>
    <row r="41" spans="1:26" s="18" customFormat="1" ht="20.100000000000001" customHeight="1" x14ac:dyDescent="0.2">
      <c r="A41" s="19">
        <f t="shared" si="1"/>
        <v>37</v>
      </c>
      <c r="B41" s="20"/>
      <c r="C41" s="21" t="e">
        <f>VLOOKUP(D41,Data!$H$2:$L$189,5,FALSE)</f>
        <v>#N/A</v>
      </c>
      <c r="D41" s="39"/>
      <c r="E41" s="21" t="e">
        <f>VLOOKUP(D41,Data!$H$2:$L$189,4,FALSE)</f>
        <v>#N/A</v>
      </c>
      <c r="F41" s="21" t="e">
        <f>VLOOKUP($D41,Data!$H$2:$L$189,3,FALSE)</f>
        <v>#N/A</v>
      </c>
      <c r="G41" s="21" t="e">
        <f>VLOOKUP($D41,Data!$H$2:$L$189,2,FALSE)</f>
        <v>#N/A</v>
      </c>
      <c r="H41" s="19"/>
      <c r="I41" s="40"/>
      <c r="J41" s="40"/>
      <c r="K41" s="40"/>
      <c r="L41" s="40"/>
      <c r="M41" s="40"/>
      <c r="N41" s="40"/>
      <c r="O41" s="19"/>
      <c r="P41" s="22"/>
      <c r="V41" s="23" t="s">
        <v>55</v>
      </c>
      <c r="W41" s="24" t="s">
        <v>107</v>
      </c>
      <c r="X41" s="25" t="s">
        <v>121</v>
      </c>
      <c r="Y41" s="25" t="s">
        <v>118</v>
      </c>
      <c r="Z41" s="25" t="s">
        <v>119</v>
      </c>
    </row>
    <row r="42" spans="1:26" s="18" customFormat="1" ht="20.100000000000001" customHeight="1" x14ac:dyDescent="0.2">
      <c r="A42" s="19">
        <f t="shared" si="1"/>
        <v>38</v>
      </c>
      <c r="B42" s="20"/>
      <c r="C42" s="21" t="e">
        <f>VLOOKUP(D42,Data!$H$2:$L$189,5,FALSE)</f>
        <v>#N/A</v>
      </c>
      <c r="D42" s="39"/>
      <c r="E42" s="21" t="e">
        <f>VLOOKUP(D42,Data!$H$2:$L$189,4,FALSE)</f>
        <v>#N/A</v>
      </c>
      <c r="F42" s="21" t="e">
        <f>VLOOKUP($D42,Data!$H$2:$L$189,3,FALSE)</f>
        <v>#N/A</v>
      </c>
      <c r="G42" s="21" t="e">
        <f>VLOOKUP($D42,Data!$H$2:$L$189,2,FALSE)</f>
        <v>#N/A</v>
      </c>
      <c r="H42" s="19"/>
      <c r="I42" s="40"/>
      <c r="J42" s="40"/>
      <c r="K42" s="40"/>
      <c r="L42" s="40"/>
      <c r="M42" s="40"/>
      <c r="N42" s="40"/>
      <c r="O42" s="19"/>
      <c r="P42" s="28"/>
      <c r="V42" s="23" t="s">
        <v>56</v>
      </c>
      <c r="W42" s="24" t="s">
        <v>108</v>
      </c>
      <c r="X42" s="25" t="s">
        <v>121</v>
      </c>
      <c r="Y42" s="25" t="s">
        <v>118</v>
      </c>
      <c r="Z42" s="25" t="s">
        <v>119</v>
      </c>
    </row>
    <row r="43" spans="1:26" s="18" customFormat="1" ht="20.100000000000001" customHeight="1" x14ac:dyDescent="0.2">
      <c r="A43" s="19">
        <f t="shared" si="1"/>
        <v>39</v>
      </c>
      <c r="B43" s="20"/>
      <c r="C43" s="21" t="e">
        <f>VLOOKUP(D43,Data!$H$2:$L$189,5,FALSE)</f>
        <v>#N/A</v>
      </c>
      <c r="D43" s="39"/>
      <c r="E43" s="21" t="e">
        <f>VLOOKUP(D43,Data!$H$2:$L$189,4,FALSE)</f>
        <v>#N/A</v>
      </c>
      <c r="F43" s="21" t="e">
        <f>VLOOKUP($D43,Data!$H$2:$L$189,3,FALSE)</f>
        <v>#N/A</v>
      </c>
      <c r="G43" s="21" t="e">
        <f>VLOOKUP($D43,Data!$H$2:$L$189,2,FALSE)</f>
        <v>#N/A</v>
      </c>
      <c r="H43" s="19"/>
      <c r="I43" s="40"/>
      <c r="J43" s="40"/>
      <c r="K43" s="40"/>
      <c r="L43" s="40"/>
      <c r="M43" s="40"/>
      <c r="N43" s="40"/>
      <c r="O43" s="19"/>
      <c r="P43" s="22"/>
      <c r="V43" s="23" t="s">
        <v>57</v>
      </c>
      <c r="W43" s="24" t="s">
        <v>109</v>
      </c>
      <c r="X43" s="25" t="s">
        <v>121</v>
      </c>
      <c r="Y43" s="25" t="s">
        <v>118</v>
      </c>
      <c r="Z43" s="25" t="s">
        <v>119</v>
      </c>
    </row>
    <row r="44" spans="1:26" s="18" customFormat="1" ht="20.100000000000001" customHeight="1" x14ac:dyDescent="0.2">
      <c r="A44" s="19">
        <f t="shared" si="1"/>
        <v>40</v>
      </c>
      <c r="B44" s="20"/>
      <c r="C44" s="21" t="e">
        <f>VLOOKUP(D44,Data!$H$2:$L$189,5,FALSE)</f>
        <v>#N/A</v>
      </c>
      <c r="D44" s="39"/>
      <c r="E44" s="21" t="e">
        <f>VLOOKUP(D44,Data!$H$2:$L$189,4,FALSE)</f>
        <v>#N/A</v>
      </c>
      <c r="F44" s="21" t="e">
        <f>VLOOKUP($D44,Data!$H$2:$L$189,3,FALSE)</f>
        <v>#N/A</v>
      </c>
      <c r="G44" s="21" t="e">
        <f>VLOOKUP($D44,Data!$H$2:$L$189,2,FALSE)</f>
        <v>#N/A</v>
      </c>
      <c r="H44" s="19"/>
      <c r="I44" s="40"/>
      <c r="J44" s="40"/>
      <c r="K44" s="40"/>
      <c r="L44" s="40"/>
      <c r="M44" s="40"/>
      <c r="N44" s="40"/>
      <c r="O44" s="19"/>
      <c r="P44" s="22"/>
      <c r="V44" s="23" t="s">
        <v>58</v>
      </c>
      <c r="W44" s="24" t="s">
        <v>110</v>
      </c>
      <c r="X44" s="25" t="s">
        <v>121</v>
      </c>
      <c r="Y44" s="25" t="s">
        <v>118</v>
      </c>
      <c r="Z44" s="25" t="s">
        <v>119</v>
      </c>
    </row>
    <row r="45" spans="1:26" s="18" customFormat="1" ht="20.100000000000001" customHeight="1" x14ac:dyDescent="0.2">
      <c r="A45" s="19">
        <f t="shared" si="1"/>
        <v>41</v>
      </c>
      <c r="B45" s="20"/>
      <c r="C45" s="21" t="e">
        <f>VLOOKUP(D45,Data!$H$2:$L$189,5,FALSE)</f>
        <v>#N/A</v>
      </c>
      <c r="D45" s="39"/>
      <c r="E45" s="21" t="e">
        <f>VLOOKUP(D45,Data!$H$2:$L$189,4,FALSE)</f>
        <v>#N/A</v>
      </c>
      <c r="F45" s="21" t="e">
        <f>VLOOKUP($D45,Data!$H$2:$L$189,3,FALSE)</f>
        <v>#N/A</v>
      </c>
      <c r="G45" s="21" t="e">
        <f>VLOOKUP($D45,Data!$H$2:$L$189,2,FALSE)</f>
        <v>#N/A</v>
      </c>
      <c r="H45" s="19"/>
      <c r="I45" s="40"/>
      <c r="J45" s="40"/>
      <c r="K45" s="40"/>
      <c r="L45" s="40"/>
      <c r="M45" s="40"/>
      <c r="N45" s="40"/>
      <c r="O45" s="19"/>
      <c r="P45" s="22"/>
      <c r="V45" s="23" t="s">
        <v>59</v>
      </c>
      <c r="W45" s="24" t="s">
        <v>111</v>
      </c>
      <c r="X45" s="25" t="s">
        <v>121</v>
      </c>
      <c r="Y45" s="25" t="s">
        <v>118</v>
      </c>
      <c r="Z45" s="25" t="s">
        <v>119</v>
      </c>
    </row>
    <row r="46" spans="1:26" s="18" customFormat="1" ht="20.100000000000001" customHeight="1" x14ac:dyDescent="0.2">
      <c r="A46" s="19">
        <f t="shared" si="1"/>
        <v>42</v>
      </c>
      <c r="B46" s="20"/>
      <c r="C46" s="21" t="e">
        <f>VLOOKUP(D46,Data!$H$2:$L$189,5,FALSE)</f>
        <v>#N/A</v>
      </c>
      <c r="D46" s="39"/>
      <c r="E46" s="21" t="e">
        <f>VLOOKUP(D46,Data!$H$2:$L$189,4,FALSE)</f>
        <v>#N/A</v>
      </c>
      <c r="F46" s="21" t="e">
        <f>VLOOKUP($D46,Data!$H$2:$L$189,3,FALSE)</f>
        <v>#N/A</v>
      </c>
      <c r="G46" s="21" t="e">
        <f>VLOOKUP($D46,Data!$H$2:$L$189,2,FALSE)</f>
        <v>#N/A</v>
      </c>
      <c r="H46" s="19"/>
      <c r="I46" s="40"/>
      <c r="J46" s="40"/>
      <c r="K46" s="40"/>
      <c r="L46" s="40"/>
      <c r="M46" s="40"/>
      <c r="N46" s="40"/>
      <c r="O46" s="19"/>
      <c r="P46" s="22"/>
      <c r="V46" s="23" t="s">
        <v>60</v>
      </c>
      <c r="W46" s="24" t="s">
        <v>112</v>
      </c>
      <c r="X46" s="25" t="s">
        <v>121</v>
      </c>
      <c r="Y46" s="25" t="s">
        <v>118</v>
      </c>
      <c r="Z46" s="25" t="s">
        <v>119</v>
      </c>
    </row>
    <row r="47" spans="1:26" s="18" customFormat="1" ht="20.100000000000001" customHeight="1" x14ac:dyDescent="0.2">
      <c r="A47" s="19">
        <f t="shared" si="1"/>
        <v>43</v>
      </c>
      <c r="B47" s="20"/>
      <c r="C47" s="21" t="e">
        <f>VLOOKUP(D47,Data!$H$2:$L$189,5,FALSE)</f>
        <v>#N/A</v>
      </c>
      <c r="D47" s="39"/>
      <c r="E47" s="21" t="e">
        <f>VLOOKUP(D47,Data!$H$2:$L$189,4,FALSE)</f>
        <v>#N/A</v>
      </c>
      <c r="F47" s="21" t="e">
        <f>VLOOKUP($D47,Data!$H$2:$L$189,3,FALSE)</f>
        <v>#N/A</v>
      </c>
      <c r="G47" s="21" t="e">
        <f>VLOOKUP($D47,Data!$H$2:$L$189,2,FALSE)</f>
        <v>#N/A</v>
      </c>
      <c r="H47" s="19"/>
      <c r="I47" s="40"/>
      <c r="J47" s="40"/>
      <c r="K47" s="40"/>
      <c r="L47" s="40"/>
      <c r="M47" s="40"/>
      <c r="N47" s="40"/>
      <c r="O47" s="19"/>
      <c r="P47" s="22"/>
      <c r="V47" s="23" t="s">
        <v>61</v>
      </c>
      <c r="W47" s="24" t="s">
        <v>113</v>
      </c>
      <c r="X47" s="25" t="s">
        <v>121</v>
      </c>
      <c r="Y47" s="25" t="s">
        <v>118</v>
      </c>
      <c r="Z47" s="25" t="s">
        <v>120</v>
      </c>
    </row>
    <row r="48" spans="1:26" s="18" customFormat="1" ht="20.100000000000001" customHeight="1" x14ac:dyDescent="0.2">
      <c r="A48" s="19">
        <f t="shared" si="1"/>
        <v>44</v>
      </c>
      <c r="B48" s="20"/>
      <c r="C48" s="21" t="e">
        <f>VLOOKUP(D48,Data!$H$2:$L$189,5,FALSE)</f>
        <v>#N/A</v>
      </c>
      <c r="D48" s="39"/>
      <c r="E48" s="21" t="e">
        <f>VLOOKUP(D48,Data!$H$2:$L$189,4,FALSE)</f>
        <v>#N/A</v>
      </c>
      <c r="F48" s="21" t="e">
        <f>VLOOKUP($D48,Data!$H$2:$L$189,3,FALSE)</f>
        <v>#N/A</v>
      </c>
      <c r="G48" s="21" t="e">
        <f>VLOOKUP($D48,Data!$H$2:$L$189,2,FALSE)</f>
        <v>#N/A</v>
      </c>
      <c r="H48" s="19"/>
      <c r="I48" s="40"/>
      <c r="J48" s="40"/>
      <c r="K48" s="40"/>
      <c r="L48" s="40"/>
      <c r="M48" s="40"/>
      <c r="N48" s="40"/>
      <c r="O48" s="19"/>
      <c r="P48" s="22"/>
      <c r="V48" s="23" t="s">
        <v>62</v>
      </c>
      <c r="W48" s="24" t="s">
        <v>114</v>
      </c>
      <c r="X48" s="25" t="s">
        <v>121</v>
      </c>
      <c r="Y48" s="25" t="s">
        <v>118</v>
      </c>
      <c r="Z48" s="25" t="s">
        <v>120</v>
      </c>
    </row>
    <row r="49" spans="1:26" s="18" customFormat="1" ht="20.100000000000001" customHeight="1" x14ac:dyDescent="0.2">
      <c r="A49" s="19">
        <f t="shared" si="1"/>
        <v>45</v>
      </c>
      <c r="B49" s="20"/>
      <c r="C49" s="21" t="e">
        <f>VLOOKUP(D49,Data!$H$2:$L$189,5,FALSE)</f>
        <v>#N/A</v>
      </c>
      <c r="D49" s="39"/>
      <c r="E49" s="21" t="e">
        <f>VLOOKUP(D49,Data!$H$2:$L$189,4,FALSE)</f>
        <v>#N/A</v>
      </c>
      <c r="F49" s="21" t="e">
        <f>VLOOKUP($D49,Data!$H$2:$L$189,3,FALSE)</f>
        <v>#N/A</v>
      </c>
      <c r="G49" s="21" t="e">
        <f>VLOOKUP($D49,Data!$H$2:$L$189,2,FALSE)</f>
        <v>#N/A</v>
      </c>
      <c r="H49" s="19"/>
      <c r="I49" s="40"/>
      <c r="J49" s="40"/>
      <c r="K49" s="40"/>
      <c r="L49" s="40"/>
      <c r="M49" s="40"/>
      <c r="N49" s="40"/>
      <c r="O49" s="19"/>
      <c r="P49" s="22"/>
      <c r="V49" s="29" t="s">
        <v>122</v>
      </c>
      <c r="W49" s="30" t="s">
        <v>217</v>
      </c>
      <c r="X49" s="31" t="s">
        <v>318</v>
      </c>
      <c r="Y49" s="31" t="s">
        <v>115</v>
      </c>
      <c r="Z49" s="31" t="s">
        <v>116</v>
      </c>
    </row>
    <row r="50" spans="1:26" s="18" customFormat="1" ht="20.100000000000001" customHeight="1" x14ac:dyDescent="0.2">
      <c r="A50" s="19">
        <f t="shared" si="1"/>
        <v>46</v>
      </c>
      <c r="B50" s="20"/>
      <c r="C50" s="21" t="e">
        <f>VLOOKUP(D50,Data!$H$2:$L$189,5,FALSE)</f>
        <v>#N/A</v>
      </c>
      <c r="D50" s="39"/>
      <c r="E50" s="21" t="e">
        <f>VLOOKUP(D50,Data!$H$2:$L$189,4,FALSE)</f>
        <v>#N/A</v>
      </c>
      <c r="F50" s="21" t="e">
        <f>VLOOKUP($D50,Data!$H$2:$L$189,3,FALSE)</f>
        <v>#N/A</v>
      </c>
      <c r="G50" s="21" t="e">
        <f>VLOOKUP($D50,Data!$H$2:$L$189,2,FALSE)</f>
        <v>#N/A</v>
      </c>
      <c r="H50" s="19"/>
      <c r="I50" s="40"/>
      <c r="J50" s="40"/>
      <c r="K50" s="40"/>
      <c r="L50" s="40"/>
      <c r="M50" s="40"/>
      <c r="N50" s="40"/>
      <c r="O50" s="19"/>
      <c r="P50" s="22"/>
      <c r="V50" s="29" t="s">
        <v>123</v>
      </c>
      <c r="W50" s="30" t="s">
        <v>218</v>
      </c>
      <c r="X50" s="31" t="s">
        <v>318</v>
      </c>
      <c r="Y50" s="31" t="s">
        <v>115</v>
      </c>
      <c r="Z50" s="31" t="s">
        <v>116</v>
      </c>
    </row>
    <row r="51" spans="1:26" s="18" customFormat="1" ht="20.100000000000001" customHeight="1" x14ac:dyDescent="0.2">
      <c r="A51" s="19">
        <f t="shared" si="1"/>
        <v>47</v>
      </c>
      <c r="B51" s="20"/>
      <c r="C51" s="21" t="e">
        <f>VLOOKUP(D51,Data!$H$2:$L$189,5,FALSE)</f>
        <v>#N/A</v>
      </c>
      <c r="D51" s="39"/>
      <c r="E51" s="21" t="e">
        <f>VLOOKUP(D51,Data!$H$2:$L$189,4,FALSE)</f>
        <v>#N/A</v>
      </c>
      <c r="F51" s="21" t="e">
        <f>VLOOKUP($D51,Data!$H$2:$L$189,3,FALSE)</f>
        <v>#N/A</v>
      </c>
      <c r="G51" s="21" t="e">
        <f>VLOOKUP($D51,Data!$H$2:$L$189,2,FALSE)</f>
        <v>#N/A</v>
      </c>
      <c r="H51" s="19"/>
      <c r="I51" s="40"/>
      <c r="J51" s="40"/>
      <c r="K51" s="40"/>
      <c r="L51" s="40"/>
      <c r="M51" s="40"/>
      <c r="N51" s="40"/>
      <c r="O51" s="19"/>
      <c r="P51" s="22"/>
      <c r="V51" s="29" t="s">
        <v>12</v>
      </c>
      <c r="W51" s="30" t="s">
        <v>219</v>
      </c>
      <c r="X51" s="31" t="s">
        <v>318</v>
      </c>
      <c r="Y51" s="31" t="s">
        <v>115</v>
      </c>
      <c r="Z51" s="31" t="s">
        <v>116</v>
      </c>
    </row>
    <row r="52" spans="1:26" s="18" customFormat="1" ht="20.100000000000001" customHeight="1" x14ac:dyDescent="0.2">
      <c r="A52" s="19">
        <f t="shared" si="1"/>
        <v>48</v>
      </c>
      <c r="B52" s="20"/>
      <c r="C52" s="21" t="e">
        <f>VLOOKUP(D52,Data!$H$2:$L$189,5,FALSE)</f>
        <v>#N/A</v>
      </c>
      <c r="D52" s="39"/>
      <c r="E52" s="21" t="e">
        <f>VLOOKUP(D52,Data!$H$2:$L$189,4,FALSE)</f>
        <v>#N/A</v>
      </c>
      <c r="F52" s="21" t="e">
        <f>VLOOKUP($D52,Data!$H$2:$L$189,3,FALSE)</f>
        <v>#N/A</v>
      </c>
      <c r="G52" s="21" t="e">
        <f>VLOOKUP($D52,Data!$H$2:$L$189,2,FALSE)</f>
        <v>#N/A</v>
      </c>
      <c r="H52" s="19"/>
      <c r="I52" s="40"/>
      <c r="J52" s="40"/>
      <c r="K52" s="40"/>
      <c r="L52" s="40"/>
      <c r="M52" s="40"/>
      <c r="N52" s="40"/>
      <c r="O52" s="19"/>
      <c r="P52" s="22"/>
      <c r="V52" s="29" t="s">
        <v>15</v>
      </c>
      <c r="W52" s="30" t="s">
        <v>220</v>
      </c>
      <c r="X52" s="31" t="s">
        <v>318</v>
      </c>
      <c r="Y52" s="31" t="s">
        <v>115</v>
      </c>
      <c r="Z52" s="31" t="s">
        <v>116</v>
      </c>
    </row>
    <row r="53" spans="1:26" s="18" customFormat="1" ht="20.100000000000001" customHeight="1" x14ac:dyDescent="0.2">
      <c r="A53" s="19">
        <f t="shared" si="1"/>
        <v>49</v>
      </c>
      <c r="B53" s="20"/>
      <c r="C53" s="21" t="e">
        <f>VLOOKUP(D53,Data!$H$2:$L$189,5,FALSE)</f>
        <v>#N/A</v>
      </c>
      <c r="D53" s="39"/>
      <c r="E53" s="21" t="e">
        <f>VLOOKUP(D53,Data!$H$2:$L$189,4,FALSE)</f>
        <v>#N/A</v>
      </c>
      <c r="F53" s="21" t="e">
        <f>VLOOKUP($D53,Data!$H$2:$L$189,3,FALSE)</f>
        <v>#N/A</v>
      </c>
      <c r="G53" s="21" t="e">
        <f>VLOOKUP($D53,Data!$H$2:$L$189,2,FALSE)</f>
        <v>#N/A</v>
      </c>
      <c r="H53" s="19"/>
      <c r="I53" s="40"/>
      <c r="J53" s="40"/>
      <c r="K53" s="40"/>
      <c r="L53" s="40"/>
      <c r="M53" s="40"/>
      <c r="N53" s="40"/>
      <c r="O53" s="19"/>
      <c r="P53" s="22"/>
      <c r="V53" s="29" t="s">
        <v>10</v>
      </c>
      <c r="W53" s="30" t="s">
        <v>221</v>
      </c>
      <c r="X53" s="31" t="s">
        <v>318</v>
      </c>
      <c r="Y53" s="31" t="s">
        <v>115</v>
      </c>
      <c r="Z53" s="31" t="s">
        <v>116</v>
      </c>
    </row>
    <row r="54" spans="1:26" s="18" customFormat="1" ht="20.100000000000001" customHeight="1" x14ac:dyDescent="0.2">
      <c r="A54" s="19">
        <f t="shared" si="1"/>
        <v>50</v>
      </c>
      <c r="B54" s="20"/>
      <c r="C54" s="21" t="e">
        <f>VLOOKUP(D54,Data!$H$2:$L$189,5,FALSE)</f>
        <v>#N/A</v>
      </c>
      <c r="D54" s="39"/>
      <c r="E54" s="21" t="e">
        <f>VLOOKUP(D54,Data!$H$2:$L$189,4,FALSE)</f>
        <v>#N/A</v>
      </c>
      <c r="F54" s="21" t="e">
        <f>VLOOKUP($D54,Data!$H$2:$L$189,3,FALSE)</f>
        <v>#N/A</v>
      </c>
      <c r="G54" s="21" t="e">
        <f>VLOOKUP($D54,Data!$H$2:$L$189,2,FALSE)</f>
        <v>#N/A</v>
      </c>
      <c r="H54" s="19"/>
      <c r="I54" s="40"/>
      <c r="J54" s="40"/>
      <c r="K54" s="40"/>
      <c r="L54" s="40"/>
      <c r="M54" s="40"/>
      <c r="N54" s="40"/>
      <c r="O54" s="19"/>
      <c r="P54" s="22"/>
      <c r="V54" s="29" t="s">
        <v>124</v>
      </c>
      <c r="W54" s="30" t="s">
        <v>222</v>
      </c>
      <c r="X54" s="31" t="s">
        <v>318</v>
      </c>
      <c r="Y54" s="31" t="s">
        <v>115</v>
      </c>
      <c r="Z54" s="31" t="s">
        <v>116</v>
      </c>
    </row>
    <row r="55" spans="1:26" s="18" customFormat="1" ht="20.100000000000001" customHeight="1" x14ac:dyDescent="0.2">
      <c r="A55" s="19">
        <f t="shared" si="1"/>
        <v>51</v>
      </c>
      <c r="B55" s="20"/>
      <c r="C55" s="21" t="e">
        <f>VLOOKUP(D55,Data!$H$2:$L$189,5,FALSE)</f>
        <v>#N/A</v>
      </c>
      <c r="D55" s="39"/>
      <c r="E55" s="21" t="e">
        <f>VLOOKUP(D55,Data!$H$2:$L$189,4,FALSE)</f>
        <v>#N/A</v>
      </c>
      <c r="F55" s="21" t="e">
        <f>VLOOKUP($D55,Data!$H$2:$L$189,3,FALSE)</f>
        <v>#N/A</v>
      </c>
      <c r="G55" s="21" t="e">
        <f>VLOOKUP($D55,Data!$H$2:$L$189,2,FALSE)</f>
        <v>#N/A</v>
      </c>
      <c r="H55" s="19"/>
      <c r="I55" s="40"/>
      <c r="J55" s="40"/>
      <c r="K55" s="40"/>
      <c r="L55" s="40"/>
      <c r="M55" s="40"/>
      <c r="N55" s="40"/>
      <c r="O55" s="19"/>
      <c r="P55" s="22"/>
      <c r="V55" s="29" t="s">
        <v>9</v>
      </c>
      <c r="W55" s="30" t="s">
        <v>79</v>
      </c>
      <c r="X55" s="31" t="s">
        <v>318</v>
      </c>
      <c r="Y55" s="31" t="s">
        <v>115</v>
      </c>
      <c r="Z55" s="31" t="s">
        <v>116</v>
      </c>
    </row>
    <row r="56" spans="1:26" s="18" customFormat="1" ht="20.100000000000001" customHeight="1" x14ac:dyDescent="0.2">
      <c r="A56" s="19">
        <f t="shared" si="1"/>
        <v>52</v>
      </c>
      <c r="B56" s="20"/>
      <c r="C56" s="21" t="e">
        <f>VLOOKUP(D56,Data!$H$2:$L$189,5,FALSE)</f>
        <v>#N/A</v>
      </c>
      <c r="D56" s="39"/>
      <c r="E56" s="21" t="e">
        <f>VLOOKUP(D56,Data!$H$2:$L$189,4,FALSE)</f>
        <v>#N/A</v>
      </c>
      <c r="F56" s="21" t="e">
        <f>VLOOKUP($D56,Data!$H$2:$L$189,3,FALSE)</f>
        <v>#N/A</v>
      </c>
      <c r="G56" s="21" t="e">
        <f>VLOOKUP($D56,Data!$H$2:$L$189,2,FALSE)</f>
        <v>#N/A</v>
      </c>
      <c r="H56" s="19"/>
      <c r="I56" s="40"/>
      <c r="J56" s="40"/>
      <c r="K56" s="40"/>
      <c r="L56" s="40"/>
      <c r="M56" s="40"/>
      <c r="N56" s="40"/>
      <c r="O56" s="19"/>
      <c r="P56" s="22"/>
      <c r="V56" s="29" t="s">
        <v>125</v>
      </c>
      <c r="W56" s="30" t="s">
        <v>223</v>
      </c>
      <c r="X56" s="31" t="s">
        <v>318</v>
      </c>
      <c r="Y56" s="31" t="s">
        <v>115</v>
      </c>
      <c r="Z56" s="31" t="s">
        <v>116</v>
      </c>
    </row>
    <row r="57" spans="1:26" s="18" customFormat="1" ht="20.100000000000001" customHeight="1" x14ac:dyDescent="0.2">
      <c r="A57" s="19">
        <f t="shared" si="1"/>
        <v>53</v>
      </c>
      <c r="B57" s="20"/>
      <c r="C57" s="21" t="e">
        <f>VLOOKUP(D57,Data!$H$2:$L$189,5,FALSE)</f>
        <v>#N/A</v>
      </c>
      <c r="D57" s="39"/>
      <c r="E57" s="21" t="e">
        <f>VLOOKUP(D57,Data!$H$2:$L$189,4,FALSE)</f>
        <v>#N/A</v>
      </c>
      <c r="F57" s="21" t="e">
        <f>VLOOKUP($D57,Data!$H$2:$L$189,3,FALSE)</f>
        <v>#N/A</v>
      </c>
      <c r="G57" s="21" t="e">
        <f>VLOOKUP($D57,Data!$H$2:$L$189,2,FALSE)</f>
        <v>#N/A</v>
      </c>
      <c r="H57" s="19"/>
      <c r="I57" s="40"/>
      <c r="J57" s="40"/>
      <c r="K57" s="40"/>
      <c r="L57" s="40"/>
      <c r="M57" s="40"/>
      <c r="N57" s="40"/>
      <c r="O57" s="19"/>
      <c r="P57" s="22"/>
      <c r="V57" s="29" t="s">
        <v>14</v>
      </c>
      <c r="W57" s="30" t="s">
        <v>224</v>
      </c>
      <c r="X57" s="31" t="s">
        <v>318</v>
      </c>
      <c r="Y57" s="31" t="s">
        <v>115</v>
      </c>
      <c r="Z57" s="31" t="s">
        <v>116</v>
      </c>
    </row>
    <row r="58" spans="1:26" s="18" customFormat="1" ht="20.100000000000001" customHeight="1" x14ac:dyDescent="0.2">
      <c r="A58" s="19">
        <f t="shared" si="1"/>
        <v>54</v>
      </c>
      <c r="B58" s="20"/>
      <c r="C58" s="21" t="e">
        <f>VLOOKUP(D58,Data!$H$2:$L$189,5,FALSE)</f>
        <v>#N/A</v>
      </c>
      <c r="D58" s="39"/>
      <c r="E58" s="21" t="e">
        <f>VLOOKUP(D58,Data!$H$2:$L$189,4,FALSE)</f>
        <v>#N/A</v>
      </c>
      <c r="F58" s="21" t="e">
        <f>VLOOKUP($D58,Data!$H$2:$L$189,3,FALSE)</f>
        <v>#N/A</v>
      </c>
      <c r="G58" s="21" t="e">
        <f>VLOOKUP($D58,Data!$H$2:$L$189,2,FALSE)</f>
        <v>#N/A</v>
      </c>
      <c r="H58" s="19"/>
      <c r="I58" s="40"/>
      <c r="J58" s="40"/>
      <c r="K58" s="40"/>
      <c r="L58" s="40"/>
      <c r="M58" s="40"/>
      <c r="N58" s="40"/>
      <c r="O58" s="19"/>
      <c r="P58" s="28"/>
      <c r="V58" s="29" t="s">
        <v>126</v>
      </c>
      <c r="W58" s="30" t="s">
        <v>225</v>
      </c>
      <c r="X58" s="31" t="s">
        <v>318</v>
      </c>
      <c r="Y58" s="31" t="s">
        <v>115</v>
      </c>
      <c r="Z58" s="31" t="s">
        <v>116</v>
      </c>
    </row>
    <row r="59" spans="1:26" s="18" customFormat="1" ht="20.100000000000001" customHeight="1" x14ac:dyDescent="0.2">
      <c r="A59" s="19">
        <f t="shared" si="1"/>
        <v>55</v>
      </c>
      <c r="B59" s="20"/>
      <c r="C59" s="21" t="e">
        <f>VLOOKUP(D59,Data!$H$2:$L$189,5,FALSE)</f>
        <v>#N/A</v>
      </c>
      <c r="D59" s="39"/>
      <c r="E59" s="21" t="e">
        <f>VLOOKUP(D59,Data!$H$2:$L$189,4,FALSE)</f>
        <v>#N/A</v>
      </c>
      <c r="F59" s="21" t="e">
        <f>VLOOKUP($D59,Data!$H$2:$L$189,3,FALSE)</f>
        <v>#N/A</v>
      </c>
      <c r="G59" s="21" t="e">
        <f>VLOOKUP($D59,Data!$H$2:$L$189,2,FALSE)</f>
        <v>#N/A</v>
      </c>
      <c r="H59" s="19"/>
      <c r="I59" s="40"/>
      <c r="J59" s="40"/>
      <c r="K59" s="40"/>
      <c r="L59" s="40"/>
      <c r="M59" s="40"/>
      <c r="N59" s="40"/>
      <c r="O59" s="19"/>
      <c r="P59" s="28"/>
      <c r="V59" s="29" t="s">
        <v>127</v>
      </c>
      <c r="W59" s="30" t="s">
        <v>226</v>
      </c>
      <c r="X59" s="31" t="s">
        <v>318</v>
      </c>
      <c r="Y59" s="31" t="s">
        <v>115</v>
      </c>
      <c r="Z59" s="31" t="s">
        <v>116</v>
      </c>
    </row>
    <row r="60" spans="1:26" s="18" customFormat="1" ht="20.100000000000001" customHeight="1" x14ac:dyDescent="0.2">
      <c r="A60" s="19">
        <f t="shared" si="1"/>
        <v>56</v>
      </c>
      <c r="B60" s="20"/>
      <c r="C60" s="21" t="e">
        <f>VLOOKUP(D60,Data!$H$2:$L$189,5,FALSE)</f>
        <v>#N/A</v>
      </c>
      <c r="D60" s="39"/>
      <c r="E60" s="21" t="e">
        <f>VLOOKUP(D60,Data!$H$2:$L$189,4,FALSE)</f>
        <v>#N/A</v>
      </c>
      <c r="F60" s="21" t="e">
        <f>VLOOKUP($D60,Data!$H$2:$L$189,3,FALSE)</f>
        <v>#N/A</v>
      </c>
      <c r="G60" s="21" t="e">
        <f>VLOOKUP($D60,Data!$H$2:$L$189,2,FALSE)</f>
        <v>#N/A</v>
      </c>
      <c r="H60" s="19"/>
      <c r="I60" s="40"/>
      <c r="J60" s="40"/>
      <c r="K60" s="40"/>
      <c r="L60" s="40"/>
      <c r="M60" s="40"/>
      <c r="N60" s="40"/>
      <c r="O60" s="19"/>
      <c r="P60" s="22"/>
      <c r="V60" s="29" t="s">
        <v>128</v>
      </c>
      <c r="W60" s="30" t="s">
        <v>227</v>
      </c>
      <c r="X60" s="31" t="s">
        <v>318</v>
      </c>
      <c r="Y60" s="31" t="s">
        <v>115</v>
      </c>
      <c r="Z60" s="31" t="s">
        <v>116</v>
      </c>
    </row>
    <row r="61" spans="1:26" s="18" customFormat="1" ht="20.100000000000001" customHeight="1" x14ac:dyDescent="0.2">
      <c r="A61" s="19">
        <f t="shared" si="1"/>
        <v>57</v>
      </c>
      <c r="B61" s="20"/>
      <c r="C61" s="21" t="e">
        <f>VLOOKUP(D61,Data!$H$2:$L$189,5,FALSE)</f>
        <v>#N/A</v>
      </c>
      <c r="D61" s="39"/>
      <c r="E61" s="21" t="e">
        <f>VLOOKUP(D61,Data!$H$2:$L$189,4,FALSE)</f>
        <v>#N/A</v>
      </c>
      <c r="F61" s="21" t="e">
        <f>VLOOKUP($D61,Data!$H$2:$L$189,3,FALSE)</f>
        <v>#N/A</v>
      </c>
      <c r="G61" s="21" t="e">
        <f>VLOOKUP($D61,Data!$H$2:$L$189,2,FALSE)</f>
        <v>#N/A</v>
      </c>
      <c r="H61" s="19"/>
      <c r="I61" s="40"/>
      <c r="J61" s="40"/>
      <c r="K61" s="40"/>
      <c r="L61" s="40"/>
      <c r="M61" s="40"/>
      <c r="N61" s="40"/>
      <c r="O61" s="19"/>
      <c r="P61" s="27"/>
      <c r="V61" s="29" t="s">
        <v>129</v>
      </c>
      <c r="W61" s="30" t="s">
        <v>228</v>
      </c>
      <c r="X61" s="31" t="s">
        <v>318</v>
      </c>
      <c r="Y61" s="31" t="s">
        <v>115</v>
      </c>
      <c r="Z61" s="31" t="s">
        <v>116</v>
      </c>
    </row>
    <row r="62" spans="1:26" s="18" customFormat="1" ht="20.100000000000001" customHeight="1" x14ac:dyDescent="0.2">
      <c r="A62" s="19">
        <f t="shared" si="1"/>
        <v>58</v>
      </c>
      <c r="B62" s="20"/>
      <c r="C62" s="21" t="e">
        <f>VLOOKUP(D62,Data!$H$2:$L$189,5,FALSE)</f>
        <v>#N/A</v>
      </c>
      <c r="D62" s="39"/>
      <c r="E62" s="21" t="e">
        <f>VLOOKUP(D62,Data!$H$2:$L$189,4,FALSE)</f>
        <v>#N/A</v>
      </c>
      <c r="F62" s="21" t="e">
        <f>VLOOKUP($D62,Data!$H$2:$L$189,3,FALSE)</f>
        <v>#N/A</v>
      </c>
      <c r="G62" s="21" t="e">
        <f>VLOOKUP($D62,Data!$H$2:$L$189,2,FALSE)</f>
        <v>#N/A</v>
      </c>
      <c r="H62" s="19"/>
      <c r="I62" s="40"/>
      <c r="J62" s="40"/>
      <c r="K62" s="40"/>
      <c r="L62" s="40"/>
      <c r="M62" s="40"/>
      <c r="N62" s="40"/>
      <c r="O62" s="19"/>
      <c r="P62" s="22"/>
      <c r="V62" s="29" t="s">
        <v>130</v>
      </c>
      <c r="W62" s="30" t="s">
        <v>229</v>
      </c>
      <c r="X62" s="31" t="s">
        <v>318</v>
      </c>
      <c r="Y62" s="31" t="s">
        <v>115</v>
      </c>
      <c r="Z62" s="31" t="s">
        <v>116</v>
      </c>
    </row>
    <row r="63" spans="1:26" s="18" customFormat="1" ht="20.100000000000001" customHeight="1" x14ac:dyDescent="0.2">
      <c r="A63" s="19">
        <f t="shared" si="1"/>
        <v>59</v>
      </c>
      <c r="B63" s="20"/>
      <c r="C63" s="21" t="e">
        <f>VLOOKUP(D63,Data!$H$2:$L$189,5,FALSE)</f>
        <v>#N/A</v>
      </c>
      <c r="D63" s="39"/>
      <c r="E63" s="21" t="e">
        <f>VLOOKUP(D63,Data!$H$2:$L$189,4,FALSE)</f>
        <v>#N/A</v>
      </c>
      <c r="F63" s="21" t="e">
        <f>VLOOKUP($D63,Data!$H$2:$L$189,3,FALSE)</f>
        <v>#N/A</v>
      </c>
      <c r="G63" s="21" t="e">
        <f>VLOOKUP($D63,Data!$H$2:$L$189,2,FALSE)</f>
        <v>#N/A</v>
      </c>
      <c r="H63" s="19"/>
      <c r="I63" s="40"/>
      <c r="J63" s="40"/>
      <c r="K63" s="40"/>
      <c r="L63" s="40"/>
      <c r="M63" s="40"/>
      <c r="N63" s="40"/>
      <c r="O63" s="19"/>
      <c r="P63" s="22"/>
      <c r="V63" s="29" t="s">
        <v>131</v>
      </c>
      <c r="W63" s="30" t="s">
        <v>230</v>
      </c>
      <c r="X63" s="31" t="s">
        <v>318</v>
      </c>
      <c r="Y63" s="31" t="s">
        <v>115</v>
      </c>
      <c r="Z63" s="31" t="s">
        <v>116</v>
      </c>
    </row>
    <row r="64" spans="1:26" s="18" customFormat="1" ht="20.100000000000001" customHeight="1" x14ac:dyDescent="0.2">
      <c r="A64" s="19">
        <f t="shared" si="1"/>
        <v>60</v>
      </c>
      <c r="B64" s="20"/>
      <c r="C64" s="21" t="e">
        <f>VLOOKUP(D64,Data!$H$2:$L$189,5,FALSE)</f>
        <v>#N/A</v>
      </c>
      <c r="D64" s="39"/>
      <c r="E64" s="21" t="e">
        <f>VLOOKUP(D64,Data!$H$2:$L$189,4,FALSE)</f>
        <v>#N/A</v>
      </c>
      <c r="F64" s="21" t="e">
        <f>VLOOKUP($D64,Data!$H$2:$L$189,3,FALSE)</f>
        <v>#N/A</v>
      </c>
      <c r="G64" s="21" t="e">
        <f>VLOOKUP($D64,Data!$H$2:$L$189,2,FALSE)</f>
        <v>#N/A</v>
      </c>
      <c r="H64" s="19"/>
      <c r="I64" s="40"/>
      <c r="J64" s="40"/>
      <c r="K64" s="40"/>
      <c r="L64" s="40"/>
      <c r="M64" s="40"/>
      <c r="N64" s="40"/>
      <c r="O64" s="19"/>
      <c r="P64" s="22"/>
      <c r="V64" s="29" t="s">
        <v>132</v>
      </c>
      <c r="W64" s="30" t="s">
        <v>231</v>
      </c>
      <c r="X64" s="31" t="s">
        <v>318</v>
      </c>
      <c r="Y64" s="31" t="s">
        <v>115</v>
      </c>
      <c r="Z64" s="31" t="s">
        <v>116</v>
      </c>
    </row>
    <row r="65" spans="1:26" s="18" customFormat="1" ht="20.100000000000001" customHeight="1" x14ac:dyDescent="0.2">
      <c r="A65" s="19">
        <f t="shared" si="1"/>
        <v>61</v>
      </c>
      <c r="B65" s="20"/>
      <c r="C65" s="21" t="e">
        <f>VLOOKUP(D65,Data!$H$2:$L$189,5,FALSE)</f>
        <v>#N/A</v>
      </c>
      <c r="D65" s="39"/>
      <c r="E65" s="21" t="e">
        <f>VLOOKUP(D65,Data!$H$2:$L$189,4,FALSE)</f>
        <v>#N/A</v>
      </c>
      <c r="F65" s="21" t="e">
        <f>VLOOKUP($D65,Data!$H$2:$L$189,3,FALSE)</f>
        <v>#N/A</v>
      </c>
      <c r="G65" s="21" t="e">
        <f>VLOOKUP($D65,Data!$H$2:$L$189,2,FALSE)</f>
        <v>#N/A</v>
      </c>
      <c r="H65" s="19"/>
      <c r="I65" s="40"/>
      <c r="J65" s="40"/>
      <c r="K65" s="40"/>
      <c r="L65" s="40"/>
      <c r="M65" s="40"/>
      <c r="N65" s="40"/>
      <c r="O65" s="19"/>
      <c r="P65" s="22"/>
      <c r="V65" s="29" t="s">
        <v>133</v>
      </c>
      <c r="W65" s="30" t="s">
        <v>232</v>
      </c>
      <c r="X65" s="31" t="s">
        <v>318</v>
      </c>
      <c r="Y65" s="31" t="s">
        <v>115</v>
      </c>
      <c r="Z65" s="31" t="s">
        <v>116</v>
      </c>
    </row>
    <row r="66" spans="1:26" s="18" customFormat="1" ht="20.100000000000001" customHeight="1" x14ac:dyDescent="0.2">
      <c r="A66" s="19">
        <f t="shared" si="1"/>
        <v>62</v>
      </c>
      <c r="B66" s="20"/>
      <c r="C66" s="21" t="e">
        <f>VLOOKUP(D66,Data!$H$2:$L$189,5,FALSE)</f>
        <v>#N/A</v>
      </c>
      <c r="D66" s="39"/>
      <c r="E66" s="21" t="e">
        <f>VLOOKUP(D66,Data!$H$2:$L$189,4,FALSE)</f>
        <v>#N/A</v>
      </c>
      <c r="F66" s="21" t="e">
        <f>VLOOKUP($D66,Data!$H$2:$L$189,3,FALSE)</f>
        <v>#N/A</v>
      </c>
      <c r="G66" s="21" t="e">
        <f>VLOOKUP($D66,Data!$H$2:$L$189,2,FALSE)</f>
        <v>#N/A</v>
      </c>
      <c r="H66" s="19"/>
      <c r="I66" s="40"/>
      <c r="J66" s="40"/>
      <c r="K66" s="40"/>
      <c r="L66" s="40"/>
      <c r="M66" s="40"/>
      <c r="N66" s="40"/>
      <c r="O66" s="19"/>
      <c r="P66" s="22"/>
      <c r="V66" s="29" t="s">
        <v>134</v>
      </c>
      <c r="W66" s="30" t="s">
        <v>233</v>
      </c>
      <c r="X66" s="31" t="s">
        <v>318</v>
      </c>
      <c r="Y66" s="31" t="s">
        <v>115</v>
      </c>
      <c r="Z66" s="31" t="s">
        <v>116</v>
      </c>
    </row>
    <row r="67" spans="1:26" s="18" customFormat="1" ht="20.100000000000001" customHeight="1" x14ac:dyDescent="0.2">
      <c r="A67" s="19">
        <f t="shared" si="1"/>
        <v>63</v>
      </c>
      <c r="B67" s="20"/>
      <c r="C67" s="21" t="e">
        <f>VLOOKUP(D67,Data!$H$2:$L$189,5,FALSE)</f>
        <v>#N/A</v>
      </c>
      <c r="D67" s="39"/>
      <c r="E67" s="21" t="e">
        <f>VLOOKUP(D67,Data!$H$2:$L$189,4,FALSE)</f>
        <v>#N/A</v>
      </c>
      <c r="F67" s="21" t="e">
        <f>VLOOKUP($D67,Data!$H$2:$L$189,3,FALSE)</f>
        <v>#N/A</v>
      </c>
      <c r="G67" s="21" t="e">
        <f>VLOOKUP($D67,Data!$H$2:$L$189,2,FALSE)</f>
        <v>#N/A</v>
      </c>
      <c r="H67" s="19"/>
      <c r="I67" s="40"/>
      <c r="J67" s="40"/>
      <c r="K67" s="40"/>
      <c r="L67" s="40"/>
      <c r="M67" s="40"/>
      <c r="N67" s="40"/>
      <c r="O67" s="19"/>
      <c r="P67" s="22"/>
      <c r="V67" s="29" t="s">
        <v>135</v>
      </c>
      <c r="W67" s="30" t="s">
        <v>234</v>
      </c>
      <c r="X67" s="31" t="s">
        <v>318</v>
      </c>
      <c r="Y67" s="31" t="s">
        <v>115</v>
      </c>
      <c r="Z67" s="31" t="s">
        <v>116</v>
      </c>
    </row>
    <row r="68" spans="1:26" s="18" customFormat="1" ht="20.100000000000001" customHeight="1" x14ac:dyDescent="0.2">
      <c r="A68" s="19">
        <f t="shared" si="1"/>
        <v>64</v>
      </c>
      <c r="B68" s="20"/>
      <c r="C68" s="21" t="e">
        <f>VLOOKUP(D68,Data!$H$2:$L$189,5,FALSE)</f>
        <v>#N/A</v>
      </c>
      <c r="D68" s="39"/>
      <c r="E68" s="21" t="e">
        <f>VLOOKUP(D68,Data!$H$2:$L$189,4,FALSE)</f>
        <v>#N/A</v>
      </c>
      <c r="F68" s="21" t="e">
        <f>VLOOKUP($D68,Data!$H$2:$L$189,3,FALSE)</f>
        <v>#N/A</v>
      </c>
      <c r="G68" s="21" t="e">
        <f>VLOOKUP($D68,Data!$H$2:$L$189,2,FALSE)</f>
        <v>#N/A</v>
      </c>
      <c r="H68" s="19"/>
      <c r="I68" s="40"/>
      <c r="J68" s="40"/>
      <c r="K68" s="40"/>
      <c r="L68" s="40"/>
      <c r="M68" s="40"/>
      <c r="N68" s="40"/>
      <c r="O68" s="19"/>
      <c r="P68" s="22"/>
      <c r="V68" s="29" t="s">
        <v>136</v>
      </c>
      <c r="W68" s="30" t="s">
        <v>235</v>
      </c>
      <c r="X68" s="31" t="s">
        <v>318</v>
      </c>
      <c r="Y68" s="31" t="s">
        <v>115</v>
      </c>
      <c r="Z68" s="31" t="s">
        <v>116</v>
      </c>
    </row>
    <row r="69" spans="1:26" s="18" customFormat="1" ht="20.100000000000001" customHeight="1" x14ac:dyDescent="0.2">
      <c r="A69" s="19">
        <f t="shared" si="1"/>
        <v>65</v>
      </c>
      <c r="B69" s="20"/>
      <c r="C69" s="21" t="e">
        <f>VLOOKUP(D69,Data!$H$2:$L$189,5,FALSE)</f>
        <v>#N/A</v>
      </c>
      <c r="D69" s="39"/>
      <c r="E69" s="21" t="e">
        <f>VLOOKUP(D69,Data!$H$2:$L$189,4,FALSE)</f>
        <v>#N/A</v>
      </c>
      <c r="F69" s="21" t="e">
        <f>VLOOKUP($D69,Data!$H$2:$L$189,3,FALSE)</f>
        <v>#N/A</v>
      </c>
      <c r="G69" s="21" t="e">
        <f>VLOOKUP($D69,Data!$H$2:$L$189,2,FALSE)</f>
        <v>#N/A</v>
      </c>
      <c r="H69" s="19"/>
      <c r="I69" s="40"/>
      <c r="J69" s="40"/>
      <c r="K69" s="40"/>
      <c r="L69" s="40"/>
      <c r="M69" s="40"/>
      <c r="N69" s="40"/>
      <c r="O69" s="19"/>
      <c r="P69" s="22"/>
      <c r="V69" s="29" t="s">
        <v>137</v>
      </c>
      <c r="W69" s="30" t="s">
        <v>236</v>
      </c>
      <c r="X69" s="31" t="s">
        <v>318</v>
      </c>
      <c r="Y69" s="31" t="s">
        <v>115</v>
      </c>
      <c r="Z69" s="31" t="s">
        <v>116</v>
      </c>
    </row>
    <row r="70" spans="1:26" s="18" customFormat="1" ht="20.100000000000001" customHeight="1" x14ac:dyDescent="0.2">
      <c r="A70" s="19">
        <f t="shared" si="1"/>
        <v>66</v>
      </c>
      <c r="B70" s="20"/>
      <c r="C70" s="21" t="e">
        <f>VLOOKUP(D70,Data!$H$2:$L$189,5,FALSE)</f>
        <v>#N/A</v>
      </c>
      <c r="D70" s="39"/>
      <c r="E70" s="21" t="e">
        <f>VLOOKUP(D70,Data!$H$2:$L$189,4,FALSE)</f>
        <v>#N/A</v>
      </c>
      <c r="F70" s="21" t="e">
        <f>VLOOKUP($D70,Data!$H$2:$L$189,3,FALSE)</f>
        <v>#N/A</v>
      </c>
      <c r="G70" s="21" t="e">
        <f>VLOOKUP($D70,Data!$H$2:$L$189,2,FALSE)</f>
        <v>#N/A</v>
      </c>
      <c r="H70" s="19"/>
      <c r="I70" s="40"/>
      <c r="J70" s="40"/>
      <c r="K70" s="40"/>
      <c r="L70" s="40"/>
      <c r="M70" s="40"/>
      <c r="N70" s="40"/>
      <c r="O70" s="19"/>
      <c r="P70" s="22"/>
      <c r="V70" s="29" t="s">
        <v>138</v>
      </c>
      <c r="W70" s="30" t="s">
        <v>237</v>
      </c>
      <c r="X70" s="31" t="s">
        <v>318</v>
      </c>
      <c r="Y70" s="31" t="s">
        <v>115</v>
      </c>
      <c r="Z70" s="31" t="s">
        <v>116</v>
      </c>
    </row>
    <row r="71" spans="1:26" s="18" customFormat="1" ht="20.100000000000001" customHeight="1" x14ac:dyDescent="0.2">
      <c r="A71" s="19">
        <f t="shared" ref="A71:A104" si="2">A70+1</f>
        <v>67</v>
      </c>
      <c r="B71" s="20"/>
      <c r="C71" s="21" t="e">
        <f>VLOOKUP(D71,Data!$H$2:$L$189,5,FALSE)</f>
        <v>#N/A</v>
      </c>
      <c r="D71" s="39"/>
      <c r="E71" s="21" t="e">
        <f>VLOOKUP(D71,Data!$H$2:$L$189,4,FALSE)</f>
        <v>#N/A</v>
      </c>
      <c r="F71" s="21" t="e">
        <f>VLOOKUP($D71,Data!$H$2:$L$189,3,FALSE)</f>
        <v>#N/A</v>
      </c>
      <c r="G71" s="21" t="e">
        <f>VLOOKUP($D71,Data!$H$2:$L$189,2,FALSE)</f>
        <v>#N/A</v>
      </c>
      <c r="H71" s="19"/>
      <c r="I71" s="40"/>
      <c r="J71" s="40"/>
      <c r="K71" s="40"/>
      <c r="L71" s="40"/>
      <c r="M71" s="40"/>
      <c r="N71" s="40"/>
      <c r="O71" s="19"/>
      <c r="P71" s="22"/>
      <c r="V71" s="29" t="s">
        <v>139</v>
      </c>
      <c r="W71" s="30" t="s">
        <v>238</v>
      </c>
      <c r="X71" s="31" t="s">
        <v>318</v>
      </c>
      <c r="Y71" s="31" t="s">
        <v>115</v>
      </c>
      <c r="Z71" s="31" t="s">
        <v>116</v>
      </c>
    </row>
    <row r="72" spans="1:26" s="18" customFormat="1" ht="20.100000000000001" customHeight="1" x14ac:dyDescent="0.2">
      <c r="A72" s="19">
        <f t="shared" si="2"/>
        <v>68</v>
      </c>
      <c r="B72" s="20"/>
      <c r="C72" s="21" t="e">
        <f>VLOOKUP(D72,Data!$H$2:$L$189,5,FALSE)</f>
        <v>#N/A</v>
      </c>
      <c r="D72" s="39"/>
      <c r="E72" s="21" t="e">
        <f>VLOOKUP(D72,Data!$H$2:$L$189,4,FALSE)</f>
        <v>#N/A</v>
      </c>
      <c r="F72" s="21" t="e">
        <f>VLOOKUP($D72,Data!$H$2:$L$189,3,FALSE)</f>
        <v>#N/A</v>
      </c>
      <c r="G72" s="21" t="e">
        <f>VLOOKUP($D72,Data!$H$2:$L$189,2,FALSE)</f>
        <v>#N/A</v>
      </c>
      <c r="H72" s="19"/>
      <c r="I72" s="40"/>
      <c r="J72" s="40"/>
      <c r="K72" s="40"/>
      <c r="L72" s="40"/>
      <c r="M72" s="40"/>
      <c r="N72" s="40"/>
      <c r="O72" s="19"/>
      <c r="P72" s="22"/>
      <c r="V72" s="29" t="s">
        <v>140</v>
      </c>
      <c r="W72" s="30" t="s">
        <v>239</v>
      </c>
      <c r="X72" s="31" t="s">
        <v>318</v>
      </c>
      <c r="Y72" s="31" t="s">
        <v>115</v>
      </c>
      <c r="Z72" s="31" t="s">
        <v>116</v>
      </c>
    </row>
    <row r="73" spans="1:26" s="18" customFormat="1" ht="20.100000000000001" customHeight="1" x14ac:dyDescent="0.2">
      <c r="A73" s="19">
        <f t="shared" si="2"/>
        <v>69</v>
      </c>
      <c r="B73" s="20"/>
      <c r="C73" s="21" t="e">
        <f>VLOOKUP(D73,Data!$H$2:$L$189,5,FALSE)</f>
        <v>#N/A</v>
      </c>
      <c r="D73" s="39"/>
      <c r="E73" s="21" t="e">
        <f>VLOOKUP(D73,Data!$H$2:$L$189,4,FALSE)</f>
        <v>#N/A</v>
      </c>
      <c r="F73" s="21" t="e">
        <f>VLOOKUP($D73,Data!$H$2:$L$189,3,FALSE)</f>
        <v>#N/A</v>
      </c>
      <c r="G73" s="21" t="e">
        <f>VLOOKUP($D73,Data!$H$2:$L$189,2,FALSE)</f>
        <v>#N/A</v>
      </c>
      <c r="H73" s="32"/>
      <c r="I73" s="40"/>
      <c r="J73" s="40"/>
      <c r="K73" s="40"/>
      <c r="L73" s="40"/>
      <c r="M73" s="40"/>
      <c r="N73" s="40"/>
      <c r="O73" s="19"/>
      <c r="P73" s="22"/>
      <c r="V73" s="29" t="s">
        <v>141</v>
      </c>
      <c r="W73" s="30" t="s">
        <v>240</v>
      </c>
      <c r="X73" s="31" t="s">
        <v>318</v>
      </c>
      <c r="Y73" s="31" t="s">
        <v>115</v>
      </c>
      <c r="Z73" s="31" t="s">
        <v>116</v>
      </c>
    </row>
    <row r="74" spans="1:26" s="18" customFormat="1" ht="20.100000000000001" customHeight="1" x14ac:dyDescent="0.2">
      <c r="A74" s="19">
        <f t="shared" si="2"/>
        <v>70</v>
      </c>
      <c r="B74" s="20"/>
      <c r="C74" s="21" t="e">
        <f>VLOOKUP(D74,Data!$H$2:$L$189,5,FALSE)</f>
        <v>#N/A</v>
      </c>
      <c r="D74" s="39"/>
      <c r="E74" s="21" t="e">
        <f>VLOOKUP(D74,Data!$H$2:$L$189,4,FALSE)</f>
        <v>#N/A</v>
      </c>
      <c r="F74" s="21" t="e">
        <f>VLOOKUP($D74,Data!$H$2:$L$189,3,FALSE)</f>
        <v>#N/A</v>
      </c>
      <c r="G74" s="21" t="e">
        <f>VLOOKUP($D74,Data!$H$2:$L$189,2,FALSE)</f>
        <v>#N/A</v>
      </c>
      <c r="H74" s="19"/>
      <c r="I74" s="40"/>
      <c r="J74" s="40"/>
      <c r="K74" s="40"/>
      <c r="L74" s="40"/>
      <c r="M74" s="40"/>
      <c r="N74" s="40"/>
      <c r="O74" s="19"/>
      <c r="P74" s="22"/>
      <c r="V74" s="29" t="s">
        <v>142</v>
      </c>
      <c r="W74" s="30" t="s">
        <v>241</v>
      </c>
      <c r="X74" s="31" t="s">
        <v>318</v>
      </c>
      <c r="Y74" s="31" t="s">
        <v>115</v>
      </c>
      <c r="Z74" s="31" t="s">
        <v>116</v>
      </c>
    </row>
    <row r="75" spans="1:26" s="18" customFormat="1" ht="20.100000000000001" customHeight="1" x14ac:dyDescent="0.2">
      <c r="A75" s="19">
        <f t="shared" si="2"/>
        <v>71</v>
      </c>
      <c r="B75" s="20"/>
      <c r="C75" s="21" t="e">
        <f>VLOOKUP(D75,Data!$H$2:$L$189,5,FALSE)</f>
        <v>#N/A</v>
      </c>
      <c r="D75" s="39"/>
      <c r="E75" s="21" t="e">
        <f>VLOOKUP(D75,Data!$H$2:$L$189,4,FALSE)</f>
        <v>#N/A</v>
      </c>
      <c r="F75" s="21" t="e">
        <f>VLOOKUP($D75,Data!$H$2:$L$189,3,FALSE)</f>
        <v>#N/A</v>
      </c>
      <c r="G75" s="21" t="e">
        <f>VLOOKUP($D75,Data!$H$2:$L$189,2,FALSE)</f>
        <v>#N/A</v>
      </c>
      <c r="H75" s="19"/>
      <c r="I75" s="40"/>
      <c r="J75" s="40"/>
      <c r="K75" s="40"/>
      <c r="L75" s="40"/>
      <c r="M75" s="40"/>
      <c r="N75" s="40"/>
      <c r="O75" s="19"/>
      <c r="P75" s="22"/>
      <c r="V75" s="29" t="s">
        <v>143</v>
      </c>
      <c r="W75" s="30" t="s">
        <v>242</v>
      </c>
      <c r="X75" s="31" t="s">
        <v>318</v>
      </c>
      <c r="Y75" s="31" t="s">
        <v>115</v>
      </c>
      <c r="Z75" s="31" t="s">
        <v>116</v>
      </c>
    </row>
    <row r="76" spans="1:26" s="18" customFormat="1" ht="20.100000000000001" customHeight="1" x14ac:dyDescent="0.2">
      <c r="A76" s="19">
        <f t="shared" si="2"/>
        <v>72</v>
      </c>
      <c r="B76" s="20"/>
      <c r="C76" s="21" t="e">
        <f>VLOOKUP(D76,Data!$H$2:$L$189,5,FALSE)</f>
        <v>#N/A</v>
      </c>
      <c r="D76" s="39"/>
      <c r="E76" s="21" t="e">
        <f>VLOOKUP(D76,Data!$H$2:$L$189,4,FALSE)</f>
        <v>#N/A</v>
      </c>
      <c r="F76" s="21" t="e">
        <f>VLOOKUP($D76,Data!$H$2:$L$189,3,FALSE)</f>
        <v>#N/A</v>
      </c>
      <c r="G76" s="21" t="e">
        <f>VLOOKUP($D76,Data!$H$2:$L$189,2,FALSE)</f>
        <v>#N/A</v>
      </c>
      <c r="H76" s="19"/>
      <c r="I76" s="40"/>
      <c r="J76" s="40"/>
      <c r="K76" s="40"/>
      <c r="L76" s="40"/>
      <c r="M76" s="40"/>
      <c r="N76" s="40"/>
      <c r="O76" s="19"/>
      <c r="P76" s="22"/>
      <c r="V76" s="29" t="s">
        <v>144</v>
      </c>
      <c r="W76" s="30" t="s">
        <v>243</v>
      </c>
      <c r="X76" s="31" t="s">
        <v>318</v>
      </c>
      <c r="Y76" s="31" t="s">
        <v>115</v>
      </c>
      <c r="Z76" s="31" t="s">
        <v>116</v>
      </c>
    </row>
    <row r="77" spans="1:26" s="18" customFormat="1" ht="20.100000000000001" customHeight="1" x14ac:dyDescent="0.2">
      <c r="A77" s="19">
        <f t="shared" si="2"/>
        <v>73</v>
      </c>
      <c r="B77" s="20"/>
      <c r="C77" s="21" t="e">
        <f>VLOOKUP(D77,Data!$H$2:$L$189,5,FALSE)</f>
        <v>#N/A</v>
      </c>
      <c r="D77" s="39"/>
      <c r="E77" s="21" t="e">
        <f>VLOOKUP(D77,Data!$H$2:$L$189,4,FALSE)</f>
        <v>#N/A</v>
      </c>
      <c r="F77" s="21" t="e">
        <f>VLOOKUP($D77,Data!$H$2:$L$189,3,FALSE)</f>
        <v>#N/A</v>
      </c>
      <c r="G77" s="21" t="e">
        <f>VLOOKUP($D77,Data!$H$2:$L$189,2,FALSE)</f>
        <v>#N/A</v>
      </c>
      <c r="H77" s="19"/>
      <c r="I77" s="40"/>
      <c r="J77" s="40"/>
      <c r="K77" s="40"/>
      <c r="L77" s="40"/>
      <c r="M77" s="40"/>
      <c r="N77" s="40"/>
      <c r="O77" s="19"/>
      <c r="P77" s="22"/>
      <c r="V77" s="29" t="s">
        <v>145</v>
      </c>
      <c r="W77" s="30" t="s">
        <v>244</v>
      </c>
      <c r="X77" s="31" t="s">
        <v>318</v>
      </c>
      <c r="Y77" s="31" t="s">
        <v>115</v>
      </c>
      <c r="Z77" s="31" t="s">
        <v>116</v>
      </c>
    </row>
    <row r="78" spans="1:26" s="18" customFormat="1" ht="20.100000000000001" customHeight="1" x14ac:dyDescent="0.2">
      <c r="A78" s="19">
        <f t="shared" si="2"/>
        <v>74</v>
      </c>
      <c r="B78" s="20"/>
      <c r="C78" s="21" t="e">
        <f>VLOOKUP(D78,Data!$H$2:$L$189,5,FALSE)</f>
        <v>#N/A</v>
      </c>
      <c r="D78" s="39"/>
      <c r="E78" s="21" t="e">
        <f>VLOOKUP(D78,Data!$H$2:$L$189,4,FALSE)</f>
        <v>#N/A</v>
      </c>
      <c r="F78" s="21" t="e">
        <f>VLOOKUP($D78,Data!$H$2:$L$189,3,FALSE)</f>
        <v>#N/A</v>
      </c>
      <c r="G78" s="21" t="e">
        <f>VLOOKUP($D78,Data!$H$2:$L$189,2,FALSE)</f>
        <v>#N/A</v>
      </c>
      <c r="H78" s="19"/>
      <c r="I78" s="40"/>
      <c r="J78" s="40"/>
      <c r="K78" s="40"/>
      <c r="L78" s="40"/>
      <c r="M78" s="40"/>
      <c r="N78" s="40"/>
      <c r="O78" s="19"/>
      <c r="P78" s="22"/>
      <c r="V78" s="29" t="s">
        <v>146</v>
      </c>
      <c r="W78" s="30" t="s">
        <v>245</v>
      </c>
      <c r="X78" s="31" t="s">
        <v>318</v>
      </c>
      <c r="Y78" s="31" t="s">
        <v>115</v>
      </c>
      <c r="Z78" s="31" t="s">
        <v>116</v>
      </c>
    </row>
    <row r="79" spans="1:26" s="18" customFormat="1" ht="20.100000000000001" customHeight="1" x14ac:dyDescent="0.2">
      <c r="A79" s="19">
        <f t="shared" si="2"/>
        <v>75</v>
      </c>
      <c r="B79" s="20"/>
      <c r="C79" s="21" t="e">
        <f>VLOOKUP(D79,Data!$H$2:$L$189,5,FALSE)</f>
        <v>#N/A</v>
      </c>
      <c r="D79" s="39"/>
      <c r="E79" s="21" t="e">
        <f>VLOOKUP(D79,Data!$H$2:$L$189,4,FALSE)</f>
        <v>#N/A</v>
      </c>
      <c r="F79" s="21" t="e">
        <f>VLOOKUP($D79,Data!$H$2:$L$189,3,FALSE)</f>
        <v>#N/A</v>
      </c>
      <c r="G79" s="21" t="e">
        <f>VLOOKUP($D79,Data!$H$2:$L$189,2,FALSE)</f>
        <v>#N/A</v>
      </c>
      <c r="H79" s="19"/>
      <c r="I79" s="40"/>
      <c r="J79" s="40"/>
      <c r="K79" s="40"/>
      <c r="L79" s="40"/>
      <c r="M79" s="40"/>
      <c r="N79" s="40"/>
      <c r="O79" s="19"/>
      <c r="P79" s="22"/>
      <c r="V79" s="29" t="s">
        <v>147</v>
      </c>
      <c r="W79" s="30" t="s">
        <v>246</v>
      </c>
      <c r="X79" s="31" t="s">
        <v>318</v>
      </c>
      <c r="Y79" s="31" t="s">
        <v>115</v>
      </c>
      <c r="Z79" s="31" t="s">
        <v>116</v>
      </c>
    </row>
    <row r="80" spans="1:26" ht="18.75" x14ac:dyDescent="0.25">
      <c r="A80" s="19">
        <f t="shared" si="2"/>
        <v>76</v>
      </c>
      <c r="B80" s="33"/>
      <c r="C80" s="21" t="e">
        <f>VLOOKUP(D80,Data!$H$2:$L$189,5,FALSE)</f>
        <v>#N/A</v>
      </c>
      <c r="D80" s="39"/>
      <c r="E80" s="21" t="e">
        <f>VLOOKUP(D80,Data!$H$2:$L$189,4,FALSE)</f>
        <v>#N/A</v>
      </c>
      <c r="F80" s="21" t="e">
        <f>VLOOKUP($D80,Data!$H$2:$L$189,3,FALSE)</f>
        <v>#N/A</v>
      </c>
      <c r="G80" s="21" t="e">
        <f>VLOOKUP($D80,Data!$H$2:$L$189,2,FALSE)</f>
        <v>#N/A</v>
      </c>
      <c r="H80" s="33"/>
      <c r="I80" s="41"/>
      <c r="J80" s="41"/>
      <c r="K80" s="41"/>
      <c r="L80" s="41"/>
      <c r="M80" s="41"/>
      <c r="N80" s="41"/>
      <c r="O80" s="33"/>
      <c r="P80" s="33"/>
      <c r="V80" s="29" t="s">
        <v>148</v>
      </c>
      <c r="W80" s="30" t="s">
        <v>247</v>
      </c>
      <c r="X80" s="31" t="s">
        <v>318</v>
      </c>
      <c r="Y80" s="31" t="s">
        <v>115</v>
      </c>
      <c r="Z80" s="31" t="s">
        <v>116</v>
      </c>
    </row>
    <row r="81" spans="1:26" ht="18.75" x14ac:dyDescent="0.25">
      <c r="A81" s="19">
        <f t="shared" si="2"/>
        <v>77</v>
      </c>
      <c r="B81" s="33"/>
      <c r="C81" s="21" t="e">
        <f>VLOOKUP(D81,Data!$H$2:$L$189,5,FALSE)</f>
        <v>#N/A</v>
      </c>
      <c r="D81" s="39"/>
      <c r="E81" s="21" t="e">
        <f>VLOOKUP(D81,Data!$H$2:$L$189,4,FALSE)</f>
        <v>#N/A</v>
      </c>
      <c r="F81" s="21" t="e">
        <f>VLOOKUP($D81,Data!$H$2:$L$189,3,FALSE)</f>
        <v>#N/A</v>
      </c>
      <c r="G81" s="21" t="e">
        <f>VLOOKUP($D81,Data!$H$2:$L$189,2,FALSE)</f>
        <v>#N/A</v>
      </c>
      <c r="H81" s="33"/>
      <c r="I81" s="41"/>
      <c r="J81" s="41"/>
      <c r="K81" s="41"/>
      <c r="L81" s="41"/>
      <c r="M81" s="41"/>
      <c r="N81" s="41"/>
      <c r="O81" s="33"/>
      <c r="P81" s="33"/>
      <c r="V81" s="29" t="s">
        <v>149</v>
      </c>
      <c r="W81" s="30" t="s">
        <v>248</v>
      </c>
      <c r="X81" s="31" t="s">
        <v>318</v>
      </c>
      <c r="Y81" s="31" t="s">
        <v>115</v>
      </c>
      <c r="Z81" s="31" t="s">
        <v>116</v>
      </c>
    </row>
    <row r="82" spans="1:26" ht="18.75" x14ac:dyDescent="0.25">
      <c r="A82" s="19">
        <f t="shared" si="2"/>
        <v>78</v>
      </c>
      <c r="B82" s="33"/>
      <c r="C82" s="21" t="e">
        <f>VLOOKUP(D82,Data!$H$2:$L$189,5,FALSE)</f>
        <v>#N/A</v>
      </c>
      <c r="D82" s="39"/>
      <c r="E82" s="21" t="e">
        <f>VLOOKUP(D82,Data!$H$2:$L$189,4,FALSE)</f>
        <v>#N/A</v>
      </c>
      <c r="F82" s="21" t="e">
        <f>VLOOKUP($D82,Data!$H$2:$L$189,3,FALSE)</f>
        <v>#N/A</v>
      </c>
      <c r="G82" s="21" t="e">
        <f>VLOOKUP($D82,Data!$H$2:$L$189,2,FALSE)</f>
        <v>#N/A</v>
      </c>
      <c r="H82" s="33"/>
      <c r="I82" s="41"/>
      <c r="J82" s="41"/>
      <c r="K82" s="41"/>
      <c r="L82" s="41"/>
      <c r="M82" s="41"/>
      <c r="N82" s="41"/>
      <c r="O82" s="33"/>
      <c r="P82" s="33"/>
      <c r="V82" s="29" t="s">
        <v>150</v>
      </c>
      <c r="W82" s="30" t="s">
        <v>249</v>
      </c>
      <c r="X82" s="31" t="s">
        <v>318</v>
      </c>
      <c r="Y82" s="31" t="s">
        <v>115</v>
      </c>
      <c r="Z82" s="31" t="s">
        <v>116</v>
      </c>
    </row>
    <row r="83" spans="1:26" ht="18.75" x14ac:dyDescent="0.25">
      <c r="A83" s="19">
        <f t="shared" si="2"/>
        <v>79</v>
      </c>
      <c r="B83" s="33"/>
      <c r="C83" s="21" t="e">
        <f>VLOOKUP(D83,Data!$H$2:$L$189,5,FALSE)</f>
        <v>#N/A</v>
      </c>
      <c r="D83" s="39"/>
      <c r="E83" s="21" t="e">
        <f>VLOOKUP(D83,Data!$H$2:$L$189,4,FALSE)</f>
        <v>#N/A</v>
      </c>
      <c r="F83" s="21" t="e">
        <f>VLOOKUP($D83,Data!$H$2:$L$189,3,FALSE)</f>
        <v>#N/A</v>
      </c>
      <c r="G83" s="21" t="e">
        <f>VLOOKUP($D83,Data!$H$2:$L$189,2,FALSE)</f>
        <v>#N/A</v>
      </c>
      <c r="H83" s="33"/>
      <c r="I83" s="41"/>
      <c r="J83" s="41"/>
      <c r="K83" s="41"/>
      <c r="L83" s="41"/>
      <c r="M83" s="41"/>
      <c r="N83" s="41"/>
      <c r="O83" s="33"/>
      <c r="P83" s="33"/>
      <c r="V83" s="29" t="s">
        <v>151</v>
      </c>
      <c r="W83" s="30" t="s">
        <v>250</v>
      </c>
      <c r="X83" s="31" t="s">
        <v>318</v>
      </c>
      <c r="Y83" s="31" t="s">
        <v>115</v>
      </c>
      <c r="Z83" s="31" t="s">
        <v>116</v>
      </c>
    </row>
    <row r="84" spans="1:26" ht="18.75" x14ac:dyDescent="0.25">
      <c r="A84" s="19">
        <f t="shared" si="2"/>
        <v>80</v>
      </c>
      <c r="B84" s="33"/>
      <c r="C84" s="21" t="e">
        <f>VLOOKUP(D84,Data!$H$2:$L$189,5,FALSE)</f>
        <v>#N/A</v>
      </c>
      <c r="D84" s="39"/>
      <c r="E84" s="21" t="e">
        <f>VLOOKUP(D84,Data!$H$2:$L$189,4,FALSE)</f>
        <v>#N/A</v>
      </c>
      <c r="F84" s="21" t="e">
        <f>VLOOKUP($D84,Data!$H$2:$L$189,3,FALSE)</f>
        <v>#N/A</v>
      </c>
      <c r="G84" s="21" t="e">
        <f>VLOOKUP($D84,Data!$H$2:$L$189,2,FALSE)</f>
        <v>#N/A</v>
      </c>
      <c r="H84" s="33"/>
      <c r="I84" s="41"/>
      <c r="J84" s="41"/>
      <c r="K84" s="41"/>
      <c r="L84" s="41"/>
      <c r="M84" s="41"/>
      <c r="N84" s="41"/>
      <c r="O84" s="33"/>
      <c r="P84" s="33"/>
      <c r="V84" s="29" t="s">
        <v>152</v>
      </c>
      <c r="W84" s="30" t="s">
        <v>251</v>
      </c>
      <c r="X84" s="31" t="s">
        <v>318</v>
      </c>
      <c r="Y84" s="31" t="s">
        <v>115</v>
      </c>
      <c r="Z84" s="31" t="s">
        <v>116</v>
      </c>
    </row>
    <row r="85" spans="1:26" ht="18.75" x14ac:dyDescent="0.25">
      <c r="A85" s="19">
        <f t="shared" si="2"/>
        <v>81</v>
      </c>
      <c r="B85" s="33"/>
      <c r="C85" s="21" t="e">
        <f>VLOOKUP(D85,Data!$H$2:$L$189,5,FALSE)</f>
        <v>#N/A</v>
      </c>
      <c r="D85" s="39"/>
      <c r="E85" s="21" t="e">
        <f>VLOOKUP(D85,Data!$H$2:$L$189,4,FALSE)</f>
        <v>#N/A</v>
      </c>
      <c r="F85" s="21" t="e">
        <f>VLOOKUP($D85,Data!$H$2:$L$189,3,FALSE)</f>
        <v>#N/A</v>
      </c>
      <c r="G85" s="21" t="e">
        <f>VLOOKUP($D85,Data!$H$2:$L$189,2,FALSE)</f>
        <v>#N/A</v>
      </c>
      <c r="H85" s="33"/>
      <c r="I85" s="41"/>
      <c r="J85" s="41"/>
      <c r="K85" s="41"/>
      <c r="L85" s="41"/>
      <c r="M85" s="41"/>
      <c r="N85" s="41"/>
      <c r="O85" s="33"/>
      <c r="P85" s="33"/>
      <c r="V85" s="29" t="s">
        <v>153</v>
      </c>
      <c r="W85" s="30" t="s">
        <v>252</v>
      </c>
      <c r="X85" s="31" t="s">
        <v>318</v>
      </c>
      <c r="Y85" s="31" t="s">
        <v>115</v>
      </c>
      <c r="Z85" s="31" t="s">
        <v>116</v>
      </c>
    </row>
    <row r="86" spans="1:26" ht="18.75" x14ac:dyDescent="0.25">
      <c r="A86" s="19">
        <f t="shared" si="2"/>
        <v>82</v>
      </c>
      <c r="B86" s="33"/>
      <c r="C86" s="21" t="e">
        <f>VLOOKUP(D86,Data!$H$2:$L$189,5,FALSE)</f>
        <v>#N/A</v>
      </c>
      <c r="D86" s="39"/>
      <c r="E86" s="21" t="e">
        <f>VLOOKUP(D86,Data!$H$2:$L$189,4,FALSE)</f>
        <v>#N/A</v>
      </c>
      <c r="F86" s="21" t="e">
        <f>VLOOKUP($D86,Data!$H$2:$L$189,3,FALSE)</f>
        <v>#N/A</v>
      </c>
      <c r="G86" s="21" t="e">
        <f>VLOOKUP($D86,Data!$H$2:$L$189,2,FALSE)</f>
        <v>#N/A</v>
      </c>
      <c r="H86" s="33"/>
      <c r="I86" s="41"/>
      <c r="J86" s="41"/>
      <c r="K86" s="41"/>
      <c r="L86" s="41"/>
      <c r="M86" s="41"/>
      <c r="N86" s="41"/>
      <c r="O86" s="33"/>
      <c r="P86" s="33"/>
      <c r="V86" s="29" t="s">
        <v>154</v>
      </c>
      <c r="W86" s="30" t="s">
        <v>253</v>
      </c>
      <c r="X86" s="31" t="s">
        <v>318</v>
      </c>
      <c r="Y86" s="31" t="s">
        <v>115</v>
      </c>
      <c r="Z86" s="31" t="s">
        <v>319</v>
      </c>
    </row>
    <row r="87" spans="1:26" ht="18.75" x14ac:dyDescent="0.25">
      <c r="A87" s="19">
        <f t="shared" si="2"/>
        <v>83</v>
      </c>
      <c r="B87" s="33"/>
      <c r="C87" s="21" t="e">
        <f>VLOOKUP(D87,Data!$H$2:$L$189,5,FALSE)</f>
        <v>#N/A</v>
      </c>
      <c r="D87" s="39"/>
      <c r="E87" s="21" t="e">
        <f>VLOOKUP(D87,Data!$H$2:$L$189,4,FALSE)</f>
        <v>#N/A</v>
      </c>
      <c r="F87" s="21" t="e">
        <f>VLOOKUP($D87,Data!$H$2:$L$189,3,FALSE)</f>
        <v>#N/A</v>
      </c>
      <c r="G87" s="21" t="e">
        <f>VLOOKUP($D87,Data!$H$2:$L$189,2,FALSE)</f>
        <v>#N/A</v>
      </c>
      <c r="H87" s="33"/>
      <c r="I87" s="41"/>
      <c r="J87" s="41"/>
      <c r="K87" s="41"/>
      <c r="L87" s="41"/>
      <c r="M87" s="41"/>
      <c r="N87" s="41"/>
      <c r="O87" s="33"/>
      <c r="P87" s="33"/>
      <c r="V87" s="29" t="s">
        <v>155</v>
      </c>
      <c r="W87" s="30" t="s">
        <v>254</v>
      </c>
      <c r="X87" s="31" t="s">
        <v>318</v>
      </c>
      <c r="Y87" s="31" t="s">
        <v>115</v>
      </c>
      <c r="Z87" s="31" t="s">
        <v>319</v>
      </c>
    </row>
    <row r="88" spans="1:26" ht="18.75" x14ac:dyDescent="0.25">
      <c r="A88" s="19">
        <f t="shared" si="2"/>
        <v>84</v>
      </c>
      <c r="B88" s="33"/>
      <c r="C88" s="21" t="e">
        <f>VLOOKUP(D88,Data!$H$2:$L$189,5,FALSE)</f>
        <v>#N/A</v>
      </c>
      <c r="D88" s="39"/>
      <c r="E88" s="21" t="e">
        <f>VLOOKUP(D88,Data!$H$2:$L$189,4,FALSE)</f>
        <v>#N/A</v>
      </c>
      <c r="F88" s="21" t="e">
        <f>VLOOKUP($D88,Data!$H$2:$L$189,3,FALSE)</f>
        <v>#N/A</v>
      </c>
      <c r="G88" s="21" t="e">
        <f>VLOOKUP($D88,Data!$H$2:$L$189,2,FALSE)</f>
        <v>#N/A</v>
      </c>
      <c r="H88" s="33"/>
      <c r="I88" s="41"/>
      <c r="J88" s="41"/>
      <c r="K88" s="41"/>
      <c r="L88" s="41"/>
      <c r="M88" s="41"/>
      <c r="N88" s="41"/>
      <c r="O88" s="33"/>
      <c r="P88" s="33"/>
      <c r="V88" s="29" t="s">
        <v>156</v>
      </c>
      <c r="W88" s="30" t="s">
        <v>255</v>
      </c>
      <c r="X88" s="31" t="s">
        <v>318</v>
      </c>
      <c r="Y88" s="31" t="s">
        <v>115</v>
      </c>
      <c r="Z88" s="31" t="s">
        <v>319</v>
      </c>
    </row>
    <row r="89" spans="1:26" ht="18.75" x14ac:dyDescent="0.25">
      <c r="A89" s="19">
        <f t="shared" si="2"/>
        <v>85</v>
      </c>
      <c r="B89" s="33"/>
      <c r="C89" s="21" t="e">
        <f>VLOOKUP(D89,Data!$H$2:$L$189,5,FALSE)</f>
        <v>#N/A</v>
      </c>
      <c r="D89" s="39"/>
      <c r="E89" s="21" t="e">
        <f>VLOOKUP(D89,Data!$H$2:$L$189,4,FALSE)</f>
        <v>#N/A</v>
      </c>
      <c r="F89" s="21" t="e">
        <f>VLOOKUP($D89,Data!$H$2:$L$189,3,FALSE)</f>
        <v>#N/A</v>
      </c>
      <c r="G89" s="21" t="e">
        <f>VLOOKUP($D89,Data!$H$2:$L$189,2,FALSE)</f>
        <v>#N/A</v>
      </c>
      <c r="H89" s="33"/>
      <c r="I89" s="41"/>
      <c r="J89" s="41"/>
      <c r="K89" s="41"/>
      <c r="L89" s="41"/>
      <c r="M89" s="41"/>
      <c r="N89" s="41"/>
      <c r="O89" s="33"/>
      <c r="P89" s="33"/>
      <c r="V89" s="29" t="s">
        <v>157</v>
      </c>
      <c r="W89" s="30" t="s">
        <v>256</v>
      </c>
      <c r="X89" s="31" t="s">
        <v>318</v>
      </c>
      <c r="Y89" s="31" t="s">
        <v>115</v>
      </c>
      <c r="Z89" s="31" t="s">
        <v>319</v>
      </c>
    </row>
    <row r="90" spans="1:26" ht="18.75" x14ac:dyDescent="0.25">
      <c r="A90" s="19">
        <f t="shared" si="2"/>
        <v>86</v>
      </c>
      <c r="B90" s="33"/>
      <c r="C90" s="21" t="e">
        <f>VLOOKUP(D90,Data!$H$2:$L$189,5,FALSE)</f>
        <v>#N/A</v>
      </c>
      <c r="D90" s="39"/>
      <c r="E90" s="21" t="e">
        <f>VLOOKUP(D90,Data!$H$2:$L$189,4,FALSE)</f>
        <v>#N/A</v>
      </c>
      <c r="F90" s="21" t="e">
        <f>VLOOKUP($D90,Data!$H$2:$L$189,3,FALSE)</f>
        <v>#N/A</v>
      </c>
      <c r="G90" s="21" t="e">
        <f>VLOOKUP($D90,Data!$H$2:$L$189,2,FALSE)</f>
        <v>#N/A</v>
      </c>
      <c r="H90" s="33"/>
      <c r="I90" s="41"/>
      <c r="J90" s="41"/>
      <c r="K90" s="41"/>
      <c r="L90" s="41"/>
      <c r="M90" s="41"/>
      <c r="N90" s="41"/>
      <c r="O90" s="33"/>
      <c r="P90" s="33"/>
      <c r="V90" s="29" t="s">
        <v>158</v>
      </c>
      <c r="W90" s="30" t="s">
        <v>257</v>
      </c>
      <c r="X90" s="31" t="s">
        <v>318</v>
      </c>
      <c r="Y90" s="31" t="s">
        <v>115</v>
      </c>
      <c r="Z90" s="31" t="s">
        <v>319</v>
      </c>
    </row>
    <row r="91" spans="1:26" ht="18.75" x14ac:dyDescent="0.25">
      <c r="A91" s="19">
        <f t="shared" si="2"/>
        <v>87</v>
      </c>
      <c r="B91" s="33"/>
      <c r="C91" s="21" t="e">
        <f>VLOOKUP(D91,Data!$H$2:$L$189,5,FALSE)</f>
        <v>#N/A</v>
      </c>
      <c r="D91" s="39"/>
      <c r="E91" s="21" t="e">
        <f>VLOOKUP(D91,Data!$H$2:$L$189,4,FALSE)</f>
        <v>#N/A</v>
      </c>
      <c r="F91" s="21" t="e">
        <f>VLOOKUP($D91,Data!$H$2:$L$189,3,FALSE)</f>
        <v>#N/A</v>
      </c>
      <c r="G91" s="21" t="e">
        <f>VLOOKUP($D91,Data!$H$2:$L$189,2,FALSE)</f>
        <v>#N/A</v>
      </c>
      <c r="H91" s="33"/>
      <c r="I91" s="41"/>
      <c r="J91" s="41"/>
      <c r="K91" s="41"/>
      <c r="L91" s="41"/>
      <c r="M91" s="41"/>
      <c r="N91" s="41"/>
      <c r="O91" s="33"/>
      <c r="P91" s="33"/>
      <c r="V91" s="29" t="s">
        <v>159</v>
      </c>
      <c r="W91" s="30" t="s">
        <v>258</v>
      </c>
      <c r="X91" s="31" t="s">
        <v>318</v>
      </c>
      <c r="Y91" s="31" t="s">
        <v>115</v>
      </c>
      <c r="Z91" s="31" t="s">
        <v>319</v>
      </c>
    </row>
    <row r="92" spans="1:26" ht="18.75" x14ac:dyDescent="0.25">
      <c r="A92" s="19">
        <f t="shared" si="2"/>
        <v>88</v>
      </c>
      <c r="B92" s="33"/>
      <c r="C92" s="21" t="e">
        <f>VLOOKUP(D92,Data!$H$2:$L$189,5,FALSE)</f>
        <v>#N/A</v>
      </c>
      <c r="D92" s="39"/>
      <c r="E92" s="21" t="e">
        <f>VLOOKUP(D92,Data!$H$2:$L$189,4,FALSE)</f>
        <v>#N/A</v>
      </c>
      <c r="F92" s="21" t="e">
        <f>VLOOKUP($D92,Data!$H$2:$L$189,3,FALSE)</f>
        <v>#N/A</v>
      </c>
      <c r="G92" s="21" t="e">
        <f>VLOOKUP($D92,Data!$H$2:$L$189,2,FALSE)</f>
        <v>#N/A</v>
      </c>
      <c r="H92" s="33"/>
      <c r="I92" s="41"/>
      <c r="J92" s="41"/>
      <c r="K92" s="41"/>
      <c r="L92" s="41"/>
      <c r="M92" s="41"/>
      <c r="N92" s="41"/>
      <c r="O92" s="33"/>
      <c r="P92" s="33"/>
      <c r="V92" s="29" t="s">
        <v>160</v>
      </c>
      <c r="W92" s="30" t="s">
        <v>259</v>
      </c>
      <c r="X92" s="31" t="s">
        <v>318</v>
      </c>
      <c r="Y92" s="31" t="s">
        <v>115</v>
      </c>
      <c r="Z92" s="31" t="s">
        <v>319</v>
      </c>
    </row>
    <row r="93" spans="1:26" ht="18.75" x14ac:dyDescent="0.25">
      <c r="A93" s="19">
        <f t="shared" si="2"/>
        <v>89</v>
      </c>
      <c r="B93" s="33"/>
      <c r="C93" s="21" t="e">
        <f>VLOOKUP(D93,Data!$H$2:$L$189,5,FALSE)</f>
        <v>#N/A</v>
      </c>
      <c r="D93" s="39"/>
      <c r="E93" s="21" t="e">
        <f>VLOOKUP(D93,Data!$H$2:$L$189,4,FALSE)</f>
        <v>#N/A</v>
      </c>
      <c r="F93" s="21" t="e">
        <f>VLOOKUP($D93,Data!$H$2:$L$189,3,FALSE)</f>
        <v>#N/A</v>
      </c>
      <c r="G93" s="21" t="e">
        <f>VLOOKUP($D93,Data!$H$2:$L$189,2,FALSE)</f>
        <v>#N/A</v>
      </c>
      <c r="H93" s="33"/>
      <c r="I93" s="41"/>
      <c r="J93" s="41"/>
      <c r="K93" s="41"/>
      <c r="L93" s="41"/>
      <c r="M93" s="41"/>
      <c r="N93" s="41"/>
      <c r="O93" s="33"/>
      <c r="P93" s="33"/>
      <c r="V93" s="29" t="s">
        <v>161</v>
      </c>
      <c r="W93" s="30" t="s">
        <v>260</v>
      </c>
      <c r="X93" s="31" t="s">
        <v>318</v>
      </c>
      <c r="Y93" s="31" t="s">
        <v>115</v>
      </c>
      <c r="Z93" s="31" t="s">
        <v>319</v>
      </c>
    </row>
    <row r="94" spans="1:26" ht="18.75" x14ac:dyDescent="0.25">
      <c r="A94" s="19">
        <f t="shared" si="2"/>
        <v>90</v>
      </c>
      <c r="B94" s="33"/>
      <c r="C94" s="21" t="e">
        <f>VLOOKUP(D94,Data!$H$2:$L$189,5,FALSE)</f>
        <v>#N/A</v>
      </c>
      <c r="D94" s="39"/>
      <c r="E94" s="21" t="e">
        <f>VLOOKUP(D94,Data!$H$2:$L$189,4,FALSE)</f>
        <v>#N/A</v>
      </c>
      <c r="F94" s="21" t="e">
        <f>VLOOKUP($D94,Data!$H$2:$L$189,3,FALSE)</f>
        <v>#N/A</v>
      </c>
      <c r="G94" s="21" t="e">
        <f>VLOOKUP($D94,Data!$H$2:$L$189,2,FALSE)</f>
        <v>#N/A</v>
      </c>
      <c r="H94" s="33"/>
      <c r="I94" s="41"/>
      <c r="J94" s="41"/>
      <c r="K94" s="41"/>
      <c r="L94" s="41"/>
      <c r="M94" s="41"/>
      <c r="N94" s="41"/>
      <c r="O94" s="33"/>
      <c r="P94" s="33"/>
      <c r="V94" s="29" t="s">
        <v>162</v>
      </c>
      <c r="W94" s="30" t="s">
        <v>261</v>
      </c>
      <c r="X94" s="31" t="s">
        <v>318</v>
      </c>
      <c r="Y94" s="31" t="s">
        <v>115</v>
      </c>
      <c r="Z94" s="31" t="s">
        <v>319</v>
      </c>
    </row>
    <row r="95" spans="1:26" ht="18.75" x14ac:dyDescent="0.25">
      <c r="A95" s="19">
        <f t="shared" si="2"/>
        <v>91</v>
      </c>
      <c r="B95" s="33"/>
      <c r="C95" s="21" t="e">
        <f>VLOOKUP(D95,Data!$H$2:$L$189,5,FALSE)</f>
        <v>#N/A</v>
      </c>
      <c r="D95" s="39"/>
      <c r="E95" s="21" t="e">
        <f>VLOOKUP(D95,Data!$H$2:$L$189,4,FALSE)</f>
        <v>#N/A</v>
      </c>
      <c r="F95" s="21" t="e">
        <f>VLOOKUP($D95,Data!$H$2:$L$189,3,FALSE)</f>
        <v>#N/A</v>
      </c>
      <c r="G95" s="21" t="e">
        <f>VLOOKUP($D95,Data!$H$2:$L$189,2,FALSE)</f>
        <v>#N/A</v>
      </c>
      <c r="H95" s="33"/>
      <c r="I95" s="41"/>
      <c r="J95" s="41"/>
      <c r="K95" s="41"/>
      <c r="L95" s="41"/>
      <c r="M95" s="41"/>
      <c r="N95" s="41"/>
      <c r="O95" s="33"/>
      <c r="P95" s="33"/>
      <c r="V95" s="29" t="s">
        <v>163</v>
      </c>
      <c r="W95" s="30" t="s">
        <v>262</v>
      </c>
      <c r="X95" s="31" t="s">
        <v>318</v>
      </c>
      <c r="Y95" s="31" t="s">
        <v>118</v>
      </c>
      <c r="Z95" s="31" t="s">
        <v>119</v>
      </c>
    </row>
    <row r="96" spans="1:26" ht="18.75" x14ac:dyDescent="0.25">
      <c r="A96" s="19">
        <f t="shared" si="2"/>
        <v>92</v>
      </c>
      <c r="B96" s="33"/>
      <c r="C96" s="21" t="e">
        <f>VLOOKUP(D96,Data!$H$2:$L$189,5,FALSE)</f>
        <v>#N/A</v>
      </c>
      <c r="D96" s="39"/>
      <c r="E96" s="21" t="e">
        <f>VLOOKUP(D96,Data!$H$2:$L$189,4,FALSE)</f>
        <v>#N/A</v>
      </c>
      <c r="F96" s="21" t="e">
        <f>VLOOKUP($D96,Data!$H$2:$L$189,3,FALSE)</f>
        <v>#N/A</v>
      </c>
      <c r="G96" s="21" t="e">
        <f>VLOOKUP($D96,Data!$H$2:$L$189,2,FALSE)</f>
        <v>#N/A</v>
      </c>
      <c r="H96" s="33"/>
      <c r="I96" s="41"/>
      <c r="J96" s="41"/>
      <c r="K96" s="41"/>
      <c r="L96" s="41"/>
      <c r="M96" s="41"/>
      <c r="N96" s="41"/>
      <c r="O96" s="33"/>
      <c r="P96" s="33"/>
      <c r="V96" s="29" t="s">
        <v>164</v>
      </c>
      <c r="W96" s="30" t="s">
        <v>263</v>
      </c>
      <c r="X96" s="31" t="s">
        <v>318</v>
      </c>
      <c r="Y96" s="31" t="s">
        <v>118</v>
      </c>
      <c r="Z96" s="31" t="s">
        <v>119</v>
      </c>
    </row>
    <row r="97" spans="1:26" ht="18.75" x14ac:dyDescent="0.25">
      <c r="A97" s="19">
        <f t="shared" si="2"/>
        <v>93</v>
      </c>
      <c r="B97" s="33"/>
      <c r="C97" s="21" t="e">
        <f>VLOOKUP(D97,Data!$H$2:$L$189,5,FALSE)</f>
        <v>#N/A</v>
      </c>
      <c r="D97" s="39"/>
      <c r="E97" s="21" t="e">
        <f>VLOOKUP(D97,Data!$H$2:$L$189,4,FALSE)</f>
        <v>#N/A</v>
      </c>
      <c r="F97" s="21" t="e">
        <f>VLOOKUP($D97,Data!$H$2:$L$189,3,FALSE)</f>
        <v>#N/A</v>
      </c>
      <c r="G97" s="21" t="e">
        <f>VLOOKUP($D97,Data!$H$2:$L$189,2,FALSE)</f>
        <v>#N/A</v>
      </c>
      <c r="H97" s="33"/>
      <c r="I97" s="41"/>
      <c r="J97" s="41"/>
      <c r="K97" s="41"/>
      <c r="L97" s="41"/>
      <c r="M97" s="41"/>
      <c r="N97" s="41"/>
      <c r="O97" s="33"/>
      <c r="P97" s="33"/>
      <c r="V97" s="29" t="s">
        <v>165</v>
      </c>
      <c r="W97" s="30" t="s">
        <v>264</v>
      </c>
      <c r="X97" s="31" t="s">
        <v>318</v>
      </c>
      <c r="Y97" s="31" t="s">
        <v>118</v>
      </c>
      <c r="Z97" s="31" t="s">
        <v>119</v>
      </c>
    </row>
    <row r="98" spans="1:26" ht="18.75" x14ac:dyDescent="0.25">
      <c r="A98" s="19">
        <f t="shared" si="2"/>
        <v>94</v>
      </c>
      <c r="B98" s="33"/>
      <c r="C98" s="21" t="e">
        <f>VLOOKUP(D98,Data!$H$2:$L$189,5,FALSE)</f>
        <v>#N/A</v>
      </c>
      <c r="D98" s="39"/>
      <c r="E98" s="21" t="e">
        <f>VLOOKUP(D98,Data!$H$2:$L$189,4,FALSE)</f>
        <v>#N/A</v>
      </c>
      <c r="F98" s="21" t="e">
        <f>VLOOKUP($D98,Data!$H$2:$L$189,3,FALSE)</f>
        <v>#N/A</v>
      </c>
      <c r="G98" s="21" t="e">
        <f>VLOOKUP($D98,Data!$H$2:$L$189,2,FALSE)</f>
        <v>#N/A</v>
      </c>
      <c r="H98" s="33"/>
      <c r="I98" s="41"/>
      <c r="J98" s="41"/>
      <c r="K98" s="41"/>
      <c r="L98" s="41"/>
      <c r="M98" s="41"/>
      <c r="N98" s="41"/>
      <c r="O98" s="33"/>
      <c r="P98" s="33"/>
      <c r="V98" s="29" t="s">
        <v>166</v>
      </c>
      <c r="W98" s="30" t="s">
        <v>265</v>
      </c>
      <c r="X98" s="31" t="s">
        <v>318</v>
      </c>
      <c r="Y98" s="31" t="s">
        <v>118</v>
      </c>
      <c r="Z98" s="31" t="s">
        <v>119</v>
      </c>
    </row>
    <row r="99" spans="1:26" ht="18.75" x14ac:dyDescent="0.25">
      <c r="A99" s="19">
        <f t="shared" si="2"/>
        <v>95</v>
      </c>
      <c r="B99" s="33"/>
      <c r="C99" s="21" t="e">
        <f>VLOOKUP(D99,Data!$H$2:$L$189,5,FALSE)</f>
        <v>#N/A</v>
      </c>
      <c r="D99" s="39"/>
      <c r="E99" s="21" t="e">
        <f>VLOOKUP(D99,Data!$H$2:$L$189,4,FALSE)</f>
        <v>#N/A</v>
      </c>
      <c r="F99" s="21" t="e">
        <f>VLOOKUP($D99,Data!$H$2:$L$189,3,FALSE)</f>
        <v>#N/A</v>
      </c>
      <c r="G99" s="21" t="e">
        <f>VLOOKUP($D99,Data!$H$2:$L$189,2,FALSE)</f>
        <v>#N/A</v>
      </c>
      <c r="H99" s="33"/>
      <c r="I99" s="41"/>
      <c r="J99" s="41"/>
      <c r="K99" s="41"/>
      <c r="L99" s="41"/>
      <c r="M99" s="41"/>
      <c r="N99" s="41"/>
      <c r="O99" s="33"/>
      <c r="P99" s="33"/>
      <c r="V99" s="29" t="s">
        <v>167</v>
      </c>
      <c r="W99" s="30" t="s">
        <v>266</v>
      </c>
      <c r="X99" s="31" t="s">
        <v>318</v>
      </c>
      <c r="Y99" s="31" t="s">
        <v>118</v>
      </c>
      <c r="Z99" s="31" t="s">
        <v>119</v>
      </c>
    </row>
    <row r="100" spans="1:26" ht="18.75" x14ac:dyDescent="0.25">
      <c r="A100" s="19">
        <f t="shared" si="2"/>
        <v>96</v>
      </c>
      <c r="B100" s="33"/>
      <c r="C100" s="21" t="e">
        <f>VLOOKUP(D100,Data!$H$2:$L$189,5,FALSE)</f>
        <v>#N/A</v>
      </c>
      <c r="D100" s="39"/>
      <c r="E100" s="21" t="e">
        <f>VLOOKUP(D100,Data!$H$2:$L$189,4,FALSE)</f>
        <v>#N/A</v>
      </c>
      <c r="F100" s="21" t="e">
        <f>VLOOKUP($D100,Data!$H$2:$L$189,3,FALSE)</f>
        <v>#N/A</v>
      </c>
      <c r="G100" s="21" t="e">
        <f>VLOOKUP($D100,Data!$H$2:$L$189,2,FALSE)</f>
        <v>#N/A</v>
      </c>
      <c r="H100" s="33"/>
      <c r="I100" s="41"/>
      <c r="J100" s="41"/>
      <c r="K100" s="41"/>
      <c r="L100" s="41"/>
      <c r="M100" s="41"/>
      <c r="N100" s="41"/>
      <c r="O100" s="33"/>
      <c r="P100" s="33"/>
      <c r="V100" s="29" t="s">
        <v>168</v>
      </c>
      <c r="W100" s="30" t="s">
        <v>267</v>
      </c>
      <c r="X100" s="31" t="s">
        <v>318</v>
      </c>
      <c r="Y100" s="31" t="s">
        <v>118</v>
      </c>
      <c r="Z100" s="31" t="s">
        <v>119</v>
      </c>
    </row>
    <row r="101" spans="1:26" ht="18.75" x14ac:dyDescent="0.25">
      <c r="A101" s="19">
        <f t="shared" si="2"/>
        <v>97</v>
      </c>
      <c r="B101" s="33"/>
      <c r="C101" s="21" t="e">
        <f>VLOOKUP(D101,Data!$H$2:$L$189,5,FALSE)</f>
        <v>#N/A</v>
      </c>
      <c r="D101" s="39"/>
      <c r="E101" s="21" t="e">
        <f>VLOOKUP(D101,Data!$H$2:$L$189,4,FALSE)</f>
        <v>#N/A</v>
      </c>
      <c r="F101" s="21" t="e">
        <f>VLOOKUP($D101,Data!$H$2:$L$189,3,FALSE)</f>
        <v>#N/A</v>
      </c>
      <c r="G101" s="21" t="e">
        <f>VLOOKUP($D101,Data!$H$2:$L$189,2,FALSE)</f>
        <v>#N/A</v>
      </c>
      <c r="H101" s="33"/>
      <c r="I101" s="41"/>
      <c r="J101" s="41"/>
      <c r="K101" s="41"/>
      <c r="L101" s="41"/>
      <c r="M101" s="41"/>
      <c r="N101" s="41"/>
      <c r="O101" s="33"/>
      <c r="P101" s="33"/>
      <c r="V101" s="29" t="s">
        <v>169</v>
      </c>
      <c r="W101" s="30" t="s">
        <v>268</v>
      </c>
      <c r="X101" s="31" t="s">
        <v>318</v>
      </c>
      <c r="Y101" s="31" t="s">
        <v>118</v>
      </c>
      <c r="Z101" s="31" t="s">
        <v>119</v>
      </c>
    </row>
    <row r="102" spans="1:26" ht="18.75" x14ac:dyDescent="0.25">
      <c r="A102" s="19">
        <f t="shared" si="2"/>
        <v>98</v>
      </c>
      <c r="B102" s="33"/>
      <c r="C102" s="21" t="e">
        <f>VLOOKUP(D102,Data!$H$2:$L$189,5,FALSE)</f>
        <v>#N/A</v>
      </c>
      <c r="D102" s="39"/>
      <c r="E102" s="21" t="e">
        <f>VLOOKUP(D102,Data!$H$2:$L$189,4,FALSE)</f>
        <v>#N/A</v>
      </c>
      <c r="F102" s="21" t="e">
        <f>VLOOKUP($D102,Data!$H$2:$L$189,3,FALSE)</f>
        <v>#N/A</v>
      </c>
      <c r="G102" s="21" t="e">
        <f>VLOOKUP($D102,Data!$H$2:$L$189,2,FALSE)</f>
        <v>#N/A</v>
      </c>
      <c r="H102" s="33"/>
      <c r="I102" s="41"/>
      <c r="J102" s="41"/>
      <c r="K102" s="41"/>
      <c r="L102" s="41"/>
      <c r="M102" s="41"/>
      <c r="N102" s="41"/>
      <c r="O102" s="33"/>
      <c r="P102" s="33"/>
      <c r="V102" s="29" t="s">
        <v>170</v>
      </c>
      <c r="W102" s="30" t="s">
        <v>269</v>
      </c>
      <c r="X102" s="31" t="s">
        <v>318</v>
      </c>
      <c r="Y102" s="31" t="s">
        <v>118</v>
      </c>
      <c r="Z102" s="31" t="s">
        <v>119</v>
      </c>
    </row>
    <row r="103" spans="1:26" ht="18.75" x14ac:dyDescent="0.25">
      <c r="A103" s="19">
        <f t="shared" si="2"/>
        <v>99</v>
      </c>
      <c r="B103" s="33"/>
      <c r="C103" s="21" t="e">
        <f>VLOOKUP(D103,Data!$H$2:$L$189,5,FALSE)</f>
        <v>#N/A</v>
      </c>
      <c r="D103" s="39"/>
      <c r="E103" s="21" t="e">
        <f>VLOOKUP(D103,Data!$H$2:$L$189,4,FALSE)</f>
        <v>#N/A</v>
      </c>
      <c r="F103" s="21" t="e">
        <f>VLOOKUP($D103,Data!$H$2:$L$189,3,FALSE)</f>
        <v>#N/A</v>
      </c>
      <c r="G103" s="21" t="e">
        <f>VLOOKUP($D103,Data!$H$2:$L$189,2,FALSE)</f>
        <v>#N/A</v>
      </c>
      <c r="H103" s="33"/>
      <c r="I103" s="41"/>
      <c r="J103" s="41"/>
      <c r="K103" s="41"/>
      <c r="L103" s="41"/>
      <c r="M103" s="41"/>
      <c r="N103" s="41"/>
      <c r="O103" s="33"/>
      <c r="P103" s="33"/>
      <c r="V103" s="29" t="s">
        <v>171</v>
      </c>
      <c r="W103" s="30" t="s">
        <v>270</v>
      </c>
      <c r="X103" s="31" t="s">
        <v>318</v>
      </c>
      <c r="Y103" s="31" t="s">
        <v>118</v>
      </c>
      <c r="Z103" s="31" t="s">
        <v>119</v>
      </c>
    </row>
    <row r="104" spans="1:26" ht="18.75" x14ac:dyDescent="0.25">
      <c r="A104" s="19">
        <f t="shared" si="2"/>
        <v>100</v>
      </c>
      <c r="B104" s="33"/>
      <c r="C104" s="21" t="e">
        <f>VLOOKUP(D104,Data!$H$2:$L$189,5,FALSE)</f>
        <v>#N/A</v>
      </c>
      <c r="D104" s="39"/>
      <c r="E104" s="21" t="e">
        <f>VLOOKUP(D104,Data!$H$2:$L$189,4,FALSE)</f>
        <v>#N/A</v>
      </c>
      <c r="F104" s="21" t="e">
        <f>VLOOKUP($D104,Data!$H$2:$L$189,3,FALSE)</f>
        <v>#N/A</v>
      </c>
      <c r="G104" s="21" t="e">
        <f>VLOOKUP($D104,Data!$H$2:$L$189,2,FALSE)</f>
        <v>#N/A</v>
      </c>
      <c r="H104" s="33"/>
      <c r="I104" s="41"/>
      <c r="J104" s="41"/>
      <c r="K104" s="41"/>
      <c r="L104" s="41"/>
      <c r="M104" s="41"/>
      <c r="N104" s="41"/>
      <c r="O104" s="33"/>
      <c r="P104" s="33"/>
      <c r="V104" s="29" t="s">
        <v>172</v>
      </c>
      <c r="W104" s="30" t="s">
        <v>271</v>
      </c>
      <c r="X104" s="31" t="s">
        <v>318</v>
      </c>
      <c r="Y104" s="31" t="s">
        <v>118</v>
      </c>
      <c r="Z104" s="31" t="s">
        <v>119</v>
      </c>
    </row>
    <row r="105" spans="1:26" ht="18.75" x14ac:dyDescent="0.25">
      <c r="V105" s="29" t="s">
        <v>173</v>
      </c>
      <c r="W105" s="30" t="s">
        <v>272</v>
      </c>
      <c r="X105" s="31" t="s">
        <v>318</v>
      </c>
      <c r="Y105" s="31" t="s">
        <v>118</v>
      </c>
      <c r="Z105" s="31" t="s">
        <v>119</v>
      </c>
    </row>
    <row r="106" spans="1:26" ht="18.75" x14ac:dyDescent="0.25">
      <c r="V106" s="29" t="s">
        <v>174</v>
      </c>
      <c r="W106" s="30" t="s">
        <v>273</v>
      </c>
      <c r="X106" s="31" t="s">
        <v>318</v>
      </c>
      <c r="Y106" s="31" t="s">
        <v>118</v>
      </c>
      <c r="Z106" s="31" t="s">
        <v>119</v>
      </c>
    </row>
    <row r="107" spans="1:26" ht="18.75" x14ac:dyDescent="0.25">
      <c r="V107" s="29" t="s">
        <v>175</v>
      </c>
      <c r="W107" s="30" t="s">
        <v>274</v>
      </c>
      <c r="X107" s="31" t="s">
        <v>318</v>
      </c>
      <c r="Y107" s="31" t="s">
        <v>118</v>
      </c>
      <c r="Z107" s="31" t="s">
        <v>119</v>
      </c>
    </row>
    <row r="108" spans="1:26" ht="18.75" x14ac:dyDescent="0.25">
      <c r="V108" s="29" t="s">
        <v>176</v>
      </c>
      <c r="W108" s="30" t="s">
        <v>275</v>
      </c>
      <c r="X108" s="31" t="s">
        <v>318</v>
      </c>
      <c r="Y108" s="31" t="s">
        <v>118</v>
      </c>
      <c r="Z108" s="31" t="s">
        <v>119</v>
      </c>
    </row>
    <row r="109" spans="1:26" ht="18.75" x14ac:dyDescent="0.25">
      <c r="V109" s="29" t="s">
        <v>177</v>
      </c>
      <c r="W109" s="30" t="s">
        <v>276</v>
      </c>
      <c r="X109" s="31" t="s">
        <v>318</v>
      </c>
      <c r="Y109" s="31" t="s">
        <v>118</v>
      </c>
      <c r="Z109" s="31" t="s">
        <v>119</v>
      </c>
    </row>
    <row r="110" spans="1:26" ht="18.75" x14ac:dyDescent="0.25">
      <c r="V110" s="29" t="s">
        <v>178</v>
      </c>
      <c r="W110" s="30" t="s">
        <v>277</v>
      </c>
      <c r="X110" s="31" t="s">
        <v>318</v>
      </c>
      <c r="Y110" s="31" t="s">
        <v>118</v>
      </c>
      <c r="Z110" s="31" t="s">
        <v>119</v>
      </c>
    </row>
    <row r="111" spans="1:26" ht="18.75" x14ac:dyDescent="0.25">
      <c r="V111" s="29" t="s">
        <v>179</v>
      </c>
      <c r="W111" s="30" t="s">
        <v>278</v>
      </c>
      <c r="X111" s="31" t="s">
        <v>318</v>
      </c>
      <c r="Y111" s="31" t="s">
        <v>118</v>
      </c>
      <c r="Z111" s="31" t="s">
        <v>119</v>
      </c>
    </row>
    <row r="112" spans="1:26" ht="18.75" x14ac:dyDescent="0.25">
      <c r="V112" s="29" t="s">
        <v>180</v>
      </c>
      <c r="W112" s="30" t="s">
        <v>279</v>
      </c>
      <c r="X112" s="31" t="s">
        <v>318</v>
      </c>
      <c r="Y112" s="31" t="s">
        <v>118</v>
      </c>
      <c r="Z112" s="31" t="s">
        <v>119</v>
      </c>
    </row>
    <row r="113" spans="22:26" ht="18.75" x14ac:dyDescent="0.25">
      <c r="V113" s="29" t="s">
        <v>181</v>
      </c>
      <c r="W113" s="30" t="s">
        <v>280</v>
      </c>
      <c r="X113" s="31" t="s">
        <v>318</v>
      </c>
      <c r="Y113" s="31" t="s">
        <v>118</v>
      </c>
      <c r="Z113" s="31" t="s">
        <v>320</v>
      </c>
    </row>
    <row r="114" spans="22:26" ht="18.75" x14ac:dyDescent="0.25">
      <c r="V114" s="29" t="s">
        <v>182</v>
      </c>
      <c r="W114" s="30" t="s">
        <v>281</v>
      </c>
      <c r="X114" s="31" t="s">
        <v>318</v>
      </c>
      <c r="Y114" s="31" t="s">
        <v>118</v>
      </c>
      <c r="Z114" s="31" t="s">
        <v>320</v>
      </c>
    </row>
    <row r="115" spans="22:26" ht="18.75" x14ac:dyDescent="0.25">
      <c r="V115" s="29" t="s">
        <v>183</v>
      </c>
      <c r="W115" s="30" t="s">
        <v>282</v>
      </c>
      <c r="X115" s="31" t="s">
        <v>318</v>
      </c>
      <c r="Y115" s="31" t="s">
        <v>118</v>
      </c>
      <c r="Z115" s="31" t="s">
        <v>320</v>
      </c>
    </row>
    <row r="116" spans="22:26" ht="18.75" x14ac:dyDescent="0.25">
      <c r="V116" s="29" t="s">
        <v>184</v>
      </c>
      <c r="W116" s="30" t="s">
        <v>283</v>
      </c>
      <c r="X116" s="31" t="s">
        <v>318</v>
      </c>
      <c r="Y116" s="31" t="s">
        <v>118</v>
      </c>
      <c r="Z116" s="31" t="s">
        <v>320</v>
      </c>
    </row>
    <row r="117" spans="22:26" ht="18.75" x14ac:dyDescent="0.25">
      <c r="V117" s="29" t="s">
        <v>185</v>
      </c>
      <c r="W117" s="30" t="s">
        <v>284</v>
      </c>
      <c r="X117" s="31" t="s">
        <v>318</v>
      </c>
      <c r="Y117" s="31" t="s">
        <v>118</v>
      </c>
      <c r="Z117" s="31" t="s">
        <v>320</v>
      </c>
    </row>
    <row r="118" spans="22:26" ht="18.75" x14ac:dyDescent="0.25">
      <c r="V118" s="29" t="s">
        <v>186</v>
      </c>
      <c r="W118" s="30" t="s">
        <v>285</v>
      </c>
      <c r="X118" s="31" t="s">
        <v>318</v>
      </c>
      <c r="Y118" s="31" t="s">
        <v>118</v>
      </c>
      <c r="Z118" s="31" t="s">
        <v>320</v>
      </c>
    </row>
    <row r="119" spans="22:26" ht="18.75" x14ac:dyDescent="0.25">
      <c r="V119" s="29" t="s">
        <v>187</v>
      </c>
      <c r="W119" s="30" t="s">
        <v>286</v>
      </c>
      <c r="X119" s="31" t="s">
        <v>318</v>
      </c>
      <c r="Y119" s="31" t="s">
        <v>118</v>
      </c>
      <c r="Z119" s="31" t="s">
        <v>320</v>
      </c>
    </row>
    <row r="120" spans="22:26" ht="18.75" x14ac:dyDescent="0.25">
      <c r="V120" s="29" t="s">
        <v>188</v>
      </c>
      <c r="W120" s="30" t="s">
        <v>287</v>
      </c>
      <c r="X120" s="31" t="s">
        <v>318</v>
      </c>
      <c r="Y120" s="31" t="s">
        <v>118</v>
      </c>
      <c r="Z120" s="31" t="s">
        <v>320</v>
      </c>
    </row>
    <row r="121" spans="22:26" ht="18.75" x14ac:dyDescent="0.25">
      <c r="V121" s="29" t="s">
        <v>189</v>
      </c>
      <c r="W121" s="30" t="s">
        <v>288</v>
      </c>
      <c r="X121" s="31" t="s">
        <v>318</v>
      </c>
      <c r="Y121" s="31" t="s">
        <v>118</v>
      </c>
      <c r="Z121" s="31" t="s">
        <v>320</v>
      </c>
    </row>
    <row r="122" spans="22:26" ht="18.75" x14ac:dyDescent="0.25">
      <c r="V122" s="29" t="s">
        <v>190</v>
      </c>
      <c r="W122" s="30" t="s">
        <v>289</v>
      </c>
      <c r="X122" s="31" t="s">
        <v>318</v>
      </c>
      <c r="Y122" s="31" t="s">
        <v>118</v>
      </c>
      <c r="Z122" s="31" t="s">
        <v>320</v>
      </c>
    </row>
    <row r="123" spans="22:26" ht="18.75" x14ac:dyDescent="0.25">
      <c r="V123" s="29" t="s">
        <v>191</v>
      </c>
      <c r="W123" s="30" t="s">
        <v>290</v>
      </c>
      <c r="X123" s="31" t="s">
        <v>318</v>
      </c>
      <c r="Y123" s="31" t="s">
        <v>118</v>
      </c>
      <c r="Z123" s="31" t="s">
        <v>320</v>
      </c>
    </row>
    <row r="124" spans="22:26" ht="18.75" x14ac:dyDescent="0.25">
      <c r="V124" s="29" t="s">
        <v>192</v>
      </c>
      <c r="W124" s="30" t="s">
        <v>291</v>
      </c>
      <c r="X124" s="31" t="s">
        <v>318</v>
      </c>
      <c r="Y124" s="31" t="s">
        <v>118</v>
      </c>
      <c r="Z124" s="31" t="s">
        <v>320</v>
      </c>
    </row>
    <row r="125" spans="22:26" ht="18.75" x14ac:dyDescent="0.25">
      <c r="V125" s="29" t="s">
        <v>193</v>
      </c>
      <c r="W125" s="30" t="s">
        <v>292</v>
      </c>
      <c r="X125" s="31" t="s">
        <v>318</v>
      </c>
      <c r="Y125" s="31" t="s">
        <v>118</v>
      </c>
      <c r="Z125" s="31" t="s">
        <v>320</v>
      </c>
    </row>
    <row r="126" spans="22:26" ht="18.75" x14ac:dyDescent="0.25">
      <c r="V126" s="29" t="s">
        <v>194</v>
      </c>
      <c r="W126" s="30" t="s">
        <v>293</v>
      </c>
      <c r="X126" s="31" t="s">
        <v>318</v>
      </c>
      <c r="Y126" s="31" t="s">
        <v>118</v>
      </c>
      <c r="Z126" s="31" t="s">
        <v>320</v>
      </c>
    </row>
    <row r="127" spans="22:26" ht="18.75" x14ac:dyDescent="0.25">
      <c r="V127" s="29" t="s">
        <v>195</v>
      </c>
      <c r="W127" s="30" t="s">
        <v>294</v>
      </c>
      <c r="X127" s="31" t="s">
        <v>318</v>
      </c>
      <c r="Y127" s="31" t="s">
        <v>118</v>
      </c>
      <c r="Z127" s="31" t="s">
        <v>320</v>
      </c>
    </row>
    <row r="128" spans="22:26" ht="18.75" x14ac:dyDescent="0.25">
      <c r="V128" s="29" t="s">
        <v>196</v>
      </c>
      <c r="W128" s="30" t="s">
        <v>295</v>
      </c>
      <c r="X128" s="31" t="s">
        <v>318</v>
      </c>
      <c r="Y128" s="31" t="s">
        <v>118</v>
      </c>
      <c r="Z128" s="31" t="s">
        <v>320</v>
      </c>
    </row>
    <row r="129" spans="22:26" ht="18.75" x14ac:dyDescent="0.25">
      <c r="V129" s="29" t="s">
        <v>197</v>
      </c>
      <c r="W129" s="30" t="s">
        <v>296</v>
      </c>
      <c r="X129" s="31" t="s">
        <v>318</v>
      </c>
      <c r="Y129" s="31" t="s">
        <v>118</v>
      </c>
      <c r="Z129" s="31" t="s">
        <v>320</v>
      </c>
    </row>
    <row r="130" spans="22:26" ht="18.75" x14ac:dyDescent="0.25">
      <c r="V130" s="29" t="s">
        <v>198</v>
      </c>
      <c r="W130" s="30" t="s">
        <v>297</v>
      </c>
      <c r="X130" s="31" t="s">
        <v>318</v>
      </c>
      <c r="Y130" s="31" t="s">
        <v>118</v>
      </c>
      <c r="Z130" s="31" t="s">
        <v>120</v>
      </c>
    </row>
    <row r="131" spans="22:26" ht="18.75" x14ac:dyDescent="0.25">
      <c r="V131" s="29" t="s">
        <v>199</v>
      </c>
      <c r="W131" s="30" t="s">
        <v>298</v>
      </c>
      <c r="X131" s="31" t="s">
        <v>318</v>
      </c>
      <c r="Y131" s="31" t="s">
        <v>118</v>
      </c>
      <c r="Z131" s="31" t="s">
        <v>321</v>
      </c>
    </row>
    <row r="132" spans="22:26" ht="18.75" x14ac:dyDescent="0.25">
      <c r="V132" s="29" t="s">
        <v>200</v>
      </c>
      <c r="W132" s="30" t="s">
        <v>299</v>
      </c>
      <c r="X132" s="31" t="s">
        <v>318</v>
      </c>
      <c r="Y132" s="31" t="s">
        <v>118</v>
      </c>
      <c r="Z132" s="31" t="s">
        <v>321</v>
      </c>
    </row>
    <row r="133" spans="22:26" ht="18.75" x14ac:dyDescent="0.25">
      <c r="V133" s="29" t="s">
        <v>201</v>
      </c>
      <c r="W133" s="30" t="s">
        <v>300</v>
      </c>
      <c r="X133" s="31" t="s">
        <v>318</v>
      </c>
      <c r="Y133" s="31" t="s">
        <v>118</v>
      </c>
      <c r="Z133" s="31" t="s">
        <v>321</v>
      </c>
    </row>
    <row r="134" spans="22:26" ht="18.75" x14ac:dyDescent="0.25">
      <c r="V134" s="29" t="s">
        <v>202</v>
      </c>
      <c r="W134" s="30" t="s">
        <v>301</v>
      </c>
      <c r="X134" s="31" t="s">
        <v>318</v>
      </c>
      <c r="Y134" s="31" t="s">
        <v>118</v>
      </c>
      <c r="Z134" s="31" t="s">
        <v>321</v>
      </c>
    </row>
    <row r="135" spans="22:26" ht="18.75" x14ac:dyDescent="0.25">
      <c r="V135" s="29" t="s">
        <v>203</v>
      </c>
      <c r="W135" s="30" t="s">
        <v>302</v>
      </c>
      <c r="X135" s="31" t="s">
        <v>318</v>
      </c>
      <c r="Y135" s="31" t="s">
        <v>118</v>
      </c>
      <c r="Z135" s="31" t="s">
        <v>321</v>
      </c>
    </row>
    <row r="136" spans="22:26" ht="18.75" x14ac:dyDescent="0.25">
      <c r="V136" s="29" t="s">
        <v>204</v>
      </c>
      <c r="W136" s="30" t="s">
        <v>303</v>
      </c>
      <c r="X136" s="31" t="s">
        <v>318</v>
      </c>
      <c r="Y136" s="31" t="s">
        <v>118</v>
      </c>
      <c r="Z136" s="31" t="s">
        <v>321</v>
      </c>
    </row>
    <row r="137" spans="22:26" ht="18.75" x14ac:dyDescent="0.25">
      <c r="V137" s="29" t="s">
        <v>205</v>
      </c>
      <c r="W137" s="30" t="s">
        <v>304</v>
      </c>
      <c r="X137" s="31" t="s">
        <v>318</v>
      </c>
      <c r="Y137" s="31" t="s">
        <v>118</v>
      </c>
      <c r="Z137" s="31" t="s">
        <v>321</v>
      </c>
    </row>
    <row r="138" spans="22:26" ht="18.75" x14ac:dyDescent="0.25">
      <c r="V138" s="29" t="s">
        <v>206</v>
      </c>
      <c r="W138" s="30" t="s">
        <v>305</v>
      </c>
      <c r="X138" s="31" t="s">
        <v>318</v>
      </c>
      <c r="Y138" s="31" t="s">
        <v>118</v>
      </c>
      <c r="Z138" s="31" t="s">
        <v>321</v>
      </c>
    </row>
    <row r="139" spans="22:26" ht="18.75" x14ac:dyDescent="0.25">
      <c r="V139" s="29" t="s">
        <v>207</v>
      </c>
      <c r="W139" s="30" t="s">
        <v>306</v>
      </c>
      <c r="X139" s="31" t="s">
        <v>318</v>
      </c>
      <c r="Y139" s="31" t="s">
        <v>118</v>
      </c>
      <c r="Z139" s="31" t="s">
        <v>321</v>
      </c>
    </row>
    <row r="140" spans="22:26" ht="18.75" x14ac:dyDescent="0.25">
      <c r="V140" s="29" t="s">
        <v>208</v>
      </c>
      <c r="W140" s="30" t="s">
        <v>307</v>
      </c>
      <c r="X140" s="31" t="s">
        <v>318</v>
      </c>
      <c r="Y140" s="31" t="s">
        <v>118</v>
      </c>
      <c r="Z140" s="31" t="s">
        <v>321</v>
      </c>
    </row>
    <row r="141" spans="22:26" ht="18.75" x14ac:dyDescent="0.25">
      <c r="V141" s="29" t="s">
        <v>209</v>
      </c>
      <c r="W141" s="30" t="s">
        <v>308</v>
      </c>
      <c r="X141" s="31" t="s">
        <v>318</v>
      </c>
      <c r="Y141" s="31" t="s">
        <v>118</v>
      </c>
      <c r="Z141" s="31" t="s">
        <v>321</v>
      </c>
    </row>
    <row r="142" spans="22:26" ht="18.75" x14ac:dyDescent="0.25">
      <c r="V142" s="29" t="s">
        <v>210</v>
      </c>
      <c r="W142" s="30" t="s">
        <v>309</v>
      </c>
      <c r="X142" s="31" t="s">
        <v>318</v>
      </c>
      <c r="Y142" s="31" t="s">
        <v>118</v>
      </c>
      <c r="Z142" s="31" t="s">
        <v>321</v>
      </c>
    </row>
    <row r="143" spans="22:26" ht="18.75" x14ac:dyDescent="0.25">
      <c r="V143" s="29" t="s">
        <v>211</v>
      </c>
      <c r="W143" s="30" t="s">
        <v>310</v>
      </c>
      <c r="X143" s="31" t="s">
        <v>318</v>
      </c>
      <c r="Y143" s="31" t="s">
        <v>118</v>
      </c>
      <c r="Z143" s="31" t="s">
        <v>321</v>
      </c>
    </row>
    <row r="144" spans="22:26" ht="18.75" x14ac:dyDescent="0.25">
      <c r="V144" s="29" t="s">
        <v>212</v>
      </c>
      <c r="W144" s="30" t="s">
        <v>311</v>
      </c>
      <c r="X144" s="31" t="s">
        <v>318</v>
      </c>
      <c r="Y144" s="31" t="s">
        <v>118</v>
      </c>
      <c r="Z144" s="31" t="s">
        <v>321</v>
      </c>
    </row>
    <row r="145" spans="22:26" ht="18.75" x14ac:dyDescent="0.25">
      <c r="V145" s="29" t="s">
        <v>213</v>
      </c>
      <c r="W145" s="30" t="s">
        <v>312</v>
      </c>
      <c r="X145" s="31" t="s">
        <v>318</v>
      </c>
      <c r="Y145" s="31" t="s">
        <v>118</v>
      </c>
      <c r="Z145" s="31" t="s">
        <v>321</v>
      </c>
    </row>
    <row r="146" spans="22:26" ht="18.75" x14ac:dyDescent="0.25">
      <c r="V146" s="29" t="s">
        <v>214</v>
      </c>
      <c r="W146" s="30" t="s">
        <v>313</v>
      </c>
      <c r="X146" s="31" t="s">
        <v>318</v>
      </c>
      <c r="Y146" s="31" t="s">
        <v>118</v>
      </c>
      <c r="Z146" s="31" t="s">
        <v>321</v>
      </c>
    </row>
    <row r="147" spans="22:26" ht="18.75" x14ac:dyDescent="0.25">
      <c r="V147" s="29" t="s">
        <v>317</v>
      </c>
      <c r="W147" s="30" t="s">
        <v>314</v>
      </c>
      <c r="X147" s="31" t="s">
        <v>318</v>
      </c>
      <c r="Y147" s="31" t="s">
        <v>118</v>
      </c>
      <c r="Z147" s="31" t="s">
        <v>321</v>
      </c>
    </row>
    <row r="148" spans="22:26" ht="18.75" x14ac:dyDescent="0.25">
      <c r="V148" s="29" t="s">
        <v>215</v>
      </c>
      <c r="W148" s="30" t="s">
        <v>315</v>
      </c>
      <c r="X148" s="31" t="s">
        <v>318</v>
      </c>
      <c r="Y148" s="31" t="s">
        <v>118</v>
      </c>
      <c r="Z148" s="31" t="s">
        <v>321</v>
      </c>
    </row>
    <row r="149" spans="22:26" ht="18.75" x14ac:dyDescent="0.25">
      <c r="V149" s="29" t="s">
        <v>216</v>
      </c>
      <c r="W149" s="30" t="s">
        <v>316</v>
      </c>
      <c r="X149" s="31" t="s">
        <v>318</v>
      </c>
      <c r="Y149" s="31" t="s">
        <v>118</v>
      </c>
      <c r="Z149" s="31" t="s">
        <v>321</v>
      </c>
    </row>
    <row r="150" spans="22:26" ht="18.75" x14ac:dyDescent="0.25">
      <c r="V150" s="34" t="s">
        <v>18</v>
      </c>
      <c r="W150" s="35" t="s">
        <v>322</v>
      </c>
      <c r="X150" s="35" t="s">
        <v>121</v>
      </c>
      <c r="Y150" s="36" t="s">
        <v>323</v>
      </c>
      <c r="Z150" s="36" t="s">
        <v>324</v>
      </c>
    </row>
    <row r="151" spans="22:26" x14ac:dyDescent="0.25">
      <c r="V151" s="35"/>
      <c r="W151" s="35"/>
      <c r="X151" s="35"/>
      <c r="Y151" s="35"/>
      <c r="Z151" s="35"/>
    </row>
    <row r="152" spans="22:26" x14ac:dyDescent="0.25">
      <c r="V152" s="35"/>
      <c r="W152" s="35"/>
      <c r="X152" s="35"/>
      <c r="Y152" s="35"/>
      <c r="Z152" s="35"/>
    </row>
    <row r="153" spans="22:26" x14ac:dyDescent="0.25">
      <c r="V153" s="35"/>
      <c r="W153" s="35"/>
      <c r="X153" s="35"/>
      <c r="Y153" s="35"/>
      <c r="Z153" s="35"/>
    </row>
    <row r="154" spans="22:26" x14ac:dyDescent="0.25">
      <c r="V154" s="35"/>
      <c r="W154" s="35"/>
      <c r="X154" s="35"/>
      <c r="Y154" s="35"/>
      <c r="Z154" s="35"/>
    </row>
    <row r="155" spans="22:26" x14ac:dyDescent="0.25">
      <c r="V155" s="35"/>
      <c r="W155" s="35"/>
      <c r="X155" s="35"/>
      <c r="Y155" s="35"/>
      <c r="Z155" s="35"/>
    </row>
    <row r="156" spans="22:26" x14ac:dyDescent="0.25">
      <c r="V156" s="35"/>
      <c r="W156" s="35"/>
      <c r="X156" s="35"/>
      <c r="Y156" s="35"/>
      <c r="Z156" s="35"/>
    </row>
    <row r="157" spans="22:26" x14ac:dyDescent="0.25">
      <c r="V157" s="35"/>
      <c r="W157" s="35"/>
      <c r="X157" s="35"/>
      <c r="Y157" s="35"/>
      <c r="Z157" s="35"/>
    </row>
    <row r="158" spans="22:26" x14ac:dyDescent="0.25">
      <c r="V158" s="35"/>
      <c r="W158" s="35"/>
      <c r="X158" s="35"/>
      <c r="Y158" s="35"/>
      <c r="Z158" s="35"/>
    </row>
    <row r="159" spans="22:26" x14ac:dyDescent="0.25">
      <c r="V159" s="35"/>
      <c r="W159" s="35"/>
      <c r="X159" s="35"/>
      <c r="Y159" s="35"/>
      <c r="Z159" s="35"/>
    </row>
    <row r="160" spans="22:26" x14ac:dyDescent="0.25">
      <c r="V160" s="35"/>
      <c r="W160" s="35"/>
      <c r="X160" s="35"/>
      <c r="Y160" s="35"/>
      <c r="Z160" s="35"/>
    </row>
    <row r="161" spans="22:26" x14ac:dyDescent="0.25">
      <c r="V161" s="35"/>
      <c r="W161" s="35"/>
      <c r="X161" s="35"/>
      <c r="Y161" s="35"/>
      <c r="Z161" s="35"/>
    </row>
    <row r="162" spans="22:26" x14ac:dyDescent="0.25">
      <c r="V162" s="35"/>
      <c r="W162" s="35"/>
      <c r="X162" s="35"/>
      <c r="Y162" s="35"/>
      <c r="Z162" s="35"/>
    </row>
    <row r="163" spans="22:26" x14ac:dyDescent="0.25">
      <c r="V163" s="35"/>
      <c r="W163" s="35"/>
      <c r="X163" s="35"/>
      <c r="Y163" s="35"/>
      <c r="Z163" s="35"/>
    </row>
    <row r="164" spans="22:26" x14ac:dyDescent="0.25">
      <c r="V164" s="35"/>
      <c r="W164" s="35"/>
      <c r="X164" s="35"/>
      <c r="Y164" s="35"/>
      <c r="Z164" s="35"/>
    </row>
    <row r="165" spans="22:26" x14ac:dyDescent="0.25">
      <c r="V165" s="35"/>
      <c r="W165" s="35"/>
      <c r="X165" s="35"/>
      <c r="Y165" s="35"/>
      <c r="Z165" s="35"/>
    </row>
    <row r="166" spans="22:26" x14ac:dyDescent="0.25">
      <c r="V166" s="35"/>
      <c r="W166" s="35"/>
      <c r="X166" s="35"/>
      <c r="Y166" s="35"/>
      <c r="Z166" s="35"/>
    </row>
    <row r="167" spans="22:26" x14ac:dyDescent="0.25">
      <c r="V167" s="35"/>
      <c r="W167" s="35"/>
      <c r="X167" s="35"/>
      <c r="Y167" s="35"/>
      <c r="Z167" s="35"/>
    </row>
    <row r="168" spans="22:26" x14ac:dyDescent="0.25">
      <c r="V168" s="35"/>
      <c r="W168" s="35"/>
      <c r="X168" s="35"/>
      <c r="Y168" s="35"/>
      <c r="Z168" s="35"/>
    </row>
    <row r="169" spans="22:26" x14ac:dyDescent="0.25">
      <c r="V169" s="35"/>
      <c r="W169" s="35"/>
      <c r="X169" s="35"/>
      <c r="Y169" s="35"/>
      <c r="Z169" s="35"/>
    </row>
    <row r="170" spans="22:26" x14ac:dyDescent="0.25">
      <c r="V170" s="35"/>
      <c r="W170" s="35"/>
      <c r="X170" s="35"/>
      <c r="Y170" s="35"/>
      <c r="Z170" s="35"/>
    </row>
    <row r="171" spans="22:26" x14ac:dyDescent="0.25">
      <c r="V171" s="35"/>
      <c r="W171" s="35"/>
      <c r="X171" s="35"/>
      <c r="Y171" s="35"/>
      <c r="Z171" s="35"/>
    </row>
    <row r="172" spans="22:26" x14ac:dyDescent="0.25">
      <c r="V172" s="35"/>
      <c r="W172" s="35"/>
      <c r="X172" s="35"/>
      <c r="Y172" s="35"/>
      <c r="Z172" s="35"/>
    </row>
    <row r="173" spans="22:26" x14ac:dyDescent="0.25">
      <c r="V173" s="35"/>
      <c r="W173" s="35"/>
      <c r="X173" s="35"/>
      <c r="Y173" s="35"/>
      <c r="Z173" s="35"/>
    </row>
    <row r="174" spans="22:26" x14ac:dyDescent="0.25">
      <c r="V174" s="35"/>
      <c r="W174" s="35"/>
      <c r="X174" s="35"/>
      <c r="Y174" s="35"/>
      <c r="Z174" s="35"/>
    </row>
    <row r="175" spans="22:26" x14ac:dyDescent="0.25">
      <c r="V175" s="35"/>
      <c r="W175" s="35"/>
      <c r="X175" s="35"/>
      <c r="Y175" s="35"/>
      <c r="Z175" s="35"/>
    </row>
    <row r="176" spans="22:26" x14ac:dyDescent="0.25">
      <c r="V176" s="35"/>
      <c r="W176" s="35"/>
      <c r="X176" s="35"/>
      <c r="Y176" s="35"/>
      <c r="Z176" s="35"/>
    </row>
    <row r="177" spans="22:26" x14ac:dyDescent="0.25">
      <c r="V177" s="35"/>
      <c r="W177" s="35"/>
      <c r="X177" s="35"/>
      <c r="Y177" s="35"/>
      <c r="Z177" s="35"/>
    </row>
    <row r="178" spans="22:26" x14ac:dyDescent="0.25">
      <c r="V178" s="35"/>
      <c r="W178" s="35"/>
      <c r="X178" s="35"/>
      <c r="Y178" s="35"/>
      <c r="Z178" s="35"/>
    </row>
    <row r="179" spans="22:26" x14ac:dyDescent="0.25">
      <c r="V179" s="35"/>
      <c r="W179" s="35"/>
      <c r="X179" s="35"/>
      <c r="Y179" s="35"/>
      <c r="Z179" s="35"/>
    </row>
    <row r="180" spans="22:26" x14ac:dyDescent="0.25">
      <c r="V180" s="35"/>
      <c r="W180" s="35"/>
      <c r="X180" s="35"/>
      <c r="Y180" s="35"/>
      <c r="Z180" s="35"/>
    </row>
    <row r="181" spans="22:26" x14ac:dyDescent="0.25">
      <c r="V181" s="35"/>
      <c r="W181" s="35"/>
      <c r="X181" s="35"/>
      <c r="Y181" s="35"/>
      <c r="Z181" s="35"/>
    </row>
    <row r="182" spans="22:26" x14ac:dyDescent="0.25">
      <c r="V182" s="35"/>
      <c r="W182" s="35"/>
      <c r="X182" s="35"/>
      <c r="Y182" s="35"/>
      <c r="Z182" s="35"/>
    </row>
    <row r="183" spans="22:26" x14ac:dyDescent="0.25">
      <c r="V183" s="35"/>
      <c r="W183" s="35"/>
      <c r="X183" s="35"/>
      <c r="Y183" s="35"/>
      <c r="Z183" s="35"/>
    </row>
    <row r="184" spans="22:26" x14ac:dyDescent="0.25">
      <c r="V184" s="35"/>
      <c r="W184" s="35"/>
      <c r="X184" s="35"/>
      <c r="Y184" s="35"/>
      <c r="Z184" s="35"/>
    </row>
    <row r="185" spans="22:26" x14ac:dyDescent="0.25">
      <c r="V185" s="35"/>
      <c r="W185" s="35"/>
      <c r="X185" s="35"/>
      <c r="Y185" s="35"/>
      <c r="Z185" s="35"/>
    </row>
    <row r="186" spans="22:26" x14ac:dyDescent="0.25">
      <c r="V186" s="35"/>
      <c r="W186" s="35"/>
      <c r="X186" s="35"/>
      <c r="Y186" s="35"/>
      <c r="Z186" s="35"/>
    </row>
    <row r="187" spans="22:26" x14ac:dyDescent="0.25">
      <c r="V187" s="35"/>
      <c r="W187" s="35"/>
      <c r="X187" s="35"/>
      <c r="Y187" s="35"/>
      <c r="Z187" s="35"/>
    </row>
    <row r="188" spans="22:26" x14ac:dyDescent="0.25">
      <c r="V188" s="35"/>
      <c r="W188" s="35"/>
      <c r="X188" s="35"/>
      <c r="Y188" s="35"/>
      <c r="Z188" s="35"/>
    </row>
    <row r="189" spans="22:26" x14ac:dyDescent="0.25">
      <c r="V189" s="35"/>
      <c r="W189" s="35"/>
      <c r="X189" s="35"/>
      <c r="Y189" s="35"/>
      <c r="Z189" s="35"/>
    </row>
    <row r="190" spans="22:26" x14ac:dyDescent="0.25">
      <c r="V190" s="35"/>
      <c r="W190" s="35"/>
      <c r="X190" s="35"/>
      <c r="Y190" s="35"/>
      <c r="Z190" s="35"/>
    </row>
    <row r="191" spans="22:26" x14ac:dyDescent="0.25">
      <c r="V191" s="35"/>
      <c r="W191" s="35"/>
      <c r="X191" s="35"/>
      <c r="Y191" s="35"/>
      <c r="Z191" s="35"/>
    </row>
    <row r="192" spans="22:26" x14ac:dyDescent="0.25">
      <c r="V192" s="35"/>
      <c r="W192" s="35"/>
      <c r="X192" s="35"/>
      <c r="Y192" s="35"/>
      <c r="Z192" s="35"/>
    </row>
  </sheetData>
  <sheetProtection selectLockedCells="1" selectUnlockedCells="1"/>
  <mergeCells count="3">
    <mergeCell ref="A2:P2"/>
    <mergeCell ref="N3:P3"/>
    <mergeCell ref="A3:M3"/>
  </mergeCells>
  <dataValidations disablePrompts="1" count="1">
    <dataValidation type="list" allowBlank="1" showInputMessage="1" showErrorMessage="1" errorTitle="Activity" promptTitle="Activity" sqref="D5:D104">
      <formula1>$W$5:$W$150</formula1>
    </dataValidation>
  </dataValidations>
  <printOptions horizontalCentered="1"/>
  <pageMargins left="0.31496062992125984" right="0.31496062992125984" top="0.6692913385826772" bottom="0.74803149606299213" header="0" footer="0"/>
  <pageSetup paperSize="9" scale="30" fitToHeight="0" orientation="landscape" r:id="rId1"/>
  <headerFooter>
    <oddHeader>&amp;L&amp;G&amp;R&amp;G</oddHeader>
    <oddFooter>&amp;C&amp;"Dubai,Regular"&amp;9&amp;K0000FF&amp;G</oddFooter>
  </headerFooter>
  <drawing r:id="rId2"/>
  <legacyDrawing r:id="rId3"/>
  <legacyDrawingHF r:id="rId4"/>
  <controls>
    <mc:AlternateContent xmlns:mc="http://schemas.openxmlformats.org/markup-compatibility/2006">
      <mc:Choice Requires="x14">
        <control shapeId="2081" r:id="rId5" name="DTPicker21">
          <controlPr autoLine="0" autoPict="0" linkedCell="I5" r:id="rId6">
            <anchor moveWithCells="1">
              <from>
                <xdr:col>8</xdr:col>
                <xdr:colOff>19050</xdr:colOff>
                <xdr:row>4</xdr:row>
                <xdr:rowOff>28575</xdr:rowOff>
              </from>
              <to>
                <xdr:col>8</xdr:col>
                <xdr:colOff>952500</xdr:colOff>
                <xdr:row>4</xdr:row>
                <xdr:rowOff>228600</xdr:rowOff>
              </to>
            </anchor>
          </controlPr>
        </control>
      </mc:Choice>
      <mc:Fallback>
        <control shapeId="2081" r:id="rId5" name="DTPicker21"/>
      </mc:Fallback>
    </mc:AlternateContent>
  </controls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Data!$D$4:$D$10</xm:f>
          </x14:formula1>
          <xm:sqref>O5:O79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D2:L189"/>
  <sheetViews>
    <sheetView topLeftCell="D1" workbookViewId="0">
      <selection activeCell="P2" sqref="P2"/>
    </sheetView>
  </sheetViews>
  <sheetFormatPr defaultRowHeight="15" x14ac:dyDescent="0.25"/>
  <cols>
    <col min="3" max="3" width="6.140625" customWidth="1"/>
    <col min="4" max="4" width="39.7109375" customWidth="1"/>
    <col min="6" max="7" width="9.140625" hidden="1" customWidth="1"/>
    <col min="8" max="8" width="35.7109375" customWidth="1"/>
    <col min="9" max="9" width="9.140625" customWidth="1"/>
    <col min="10" max="11" width="14.5703125" customWidth="1"/>
    <col min="12" max="12" width="35.85546875" style="1" customWidth="1"/>
    <col min="16" max="16" width="16.7109375" customWidth="1"/>
  </cols>
  <sheetData>
    <row r="2" spans="4:12" ht="18.75" x14ac:dyDescent="0.25">
      <c r="H2" s="2" t="s">
        <v>71</v>
      </c>
      <c r="I2" s="6" t="s">
        <v>116</v>
      </c>
      <c r="J2" s="6" t="s">
        <v>115</v>
      </c>
      <c r="K2" s="6" t="s">
        <v>121</v>
      </c>
      <c r="L2" s="3" t="s">
        <v>22</v>
      </c>
    </row>
    <row r="3" spans="4:12" ht="18.75" x14ac:dyDescent="0.25">
      <c r="H3" s="2" t="s">
        <v>72</v>
      </c>
      <c r="I3" s="6" t="s">
        <v>116</v>
      </c>
      <c r="J3" s="6" t="s">
        <v>115</v>
      </c>
      <c r="K3" s="6" t="s">
        <v>121</v>
      </c>
      <c r="L3" s="3" t="s">
        <v>23</v>
      </c>
    </row>
    <row r="4" spans="4:12" ht="18.75" x14ac:dyDescent="0.25">
      <c r="D4" t="s">
        <v>21</v>
      </c>
      <c r="E4" t="s">
        <v>8</v>
      </c>
      <c r="H4" s="2" t="s">
        <v>73</v>
      </c>
      <c r="I4" s="6" t="s">
        <v>116</v>
      </c>
      <c r="J4" s="6" t="s">
        <v>115</v>
      </c>
      <c r="K4" s="6" t="s">
        <v>121</v>
      </c>
      <c r="L4" s="3" t="s">
        <v>24</v>
      </c>
    </row>
    <row r="5" spans="4:12" ht="18.75" x14ac:dyDescent="0.25">
      <c r="D5" t="s">
        <v>65</v>
      </c>
      <c r="E5" t="s">
        <v>64</v>
      </c>
      <c r="H5" s="2" t="s">
        <v>74</v>
      </c>
      <c r="I5" s="6" t="s">
        <v>116</v>
      </c>
      <c r="J5" s="6" t="s">
        <v>115</v>
      </c>
      <c r="K5" s="6" t="s">
        <v>121</v>
      </c>
      <c r="L5" s="3" t="s">
        <v>25</v>
      </c>
    </row>
    <row r="6" spans="4:12" ht="18.75" x14ac:dyDescent="0.25">
      <c r="D6" t="s">
        <v>66</v>
      </c>
      <c r="H6" s="2" t="s">
        <v>75</v>
      </c>
      <c r="I6" s="6" t="s">
        <v>116</v>
      </c>
      <c r="J6" s="6" t="s">
        <v>115</v>
      </c>
      <c r="K6" s="6" t="s">
        <v>121</v>
      </c>
      <c r="L6" s="3" t="s">
        <v>26</v>
      </c>
    </row>
    <row r="7" spans="4:12" ht="18.75" x14ac:dyDescent="0.25">
      <c r="D7" t="s">
        <v>67</v>
      </c>
      <c r="H7" s="2" t="s">
        <v>76</v>
      </c>
      <c r="I7" s="6" t="s">
        <v>116</v>
      </c>
      <c r="J7" s="6" t="s">
        <v>115</v>
      </c>
      <c r="K7" s="6" t="s">
        <v>121</v>
      </c>
      <c r="L7" s="3" t="s">
        <v>27</v>
      </c>
    </row>
    <row r="8" spans="4:12" ht="18.75" x14ac:dyDescent="0.25">
      <c r="D8" t="s">
        <v>68</v>
      </c>
      <c r="H8" s="2" t="s">
        <v>77</v>
      </c>
      <c r="I8" s="6" t="s">
        <v>116</v>
      </c>
      <c r="J8" s="6" t="s">
        <v>115</v>
      </c>
      <c r="K8" s="6" t="s">
        <v>121</v>
      </c>
      <c r="L8" s="3" t="s">
        <v>28</v>
      </c>
    </row>
    <row r="9" spans="4:12" ht="18.75" x14ac:dyDescent="0.25">
      <c r="D9" t="s">
        <v>69</v>
      </c>
      <c r="H9" s="2" t="s">
        <v>78</v>
      </c>
      <c r="I9" s="6" t="s">
        <v>116</v>
      </c>
      <c r="J9" s="6" t="s">
        <v>115</v>
      </c>
      <c r="K9" s="6" t="s">
        <v>121</v>
      </c>
      <c r="L9" s="3" t="s">
        <v>29</v>
      </c>
    </row>
    <row r="10" spans="4:12" ht="18.75" x14ac:dyDescent="0.25">
      <c r="D10" t="s">
        <v>70</v>
      </c>
      <c r="H10" s="2" t="s">
        <v>79</v>
      </c>
      <c r="I10" s="6" t="s">
        <v>116</v>
      </c>
      <c r="J10" s="6" t="s">
        <v>115</v>
      </c>
      <c r="K10" s="6" t="s">
        <v>121</v>
      </c>
      <c r="L10" s="3" t="s">
        <v>9</v>
      </c>
    </row>
    <row r="11" spans="4:12" ht="18.75" x14ac:dyDescent="0.25">
      <c r="H11" s="2" t="s">
        <v>80</v>
      </c>
      <c r="I11" s="6" t="s">
        <v>116</v>
      </c>
      <c r="J11" s="6" t="s">
        <v>115</v>
      </c>
      <c r="K11" s="6" t="s">
        <v>121</v>
      </c>
      <c r="L11" s="3" t="s">
        <v>30</v>
      </c>
    </row>
    <row r="12" spans="4:12" ht="18.75" x14ac:dyDescent="0.25">
      <c r="H12" s="2" t="s">
        <v>81</v>
      </c>
      <c r="I12" s="6" t="s">
        <v>116</v>
      </c>
      <c r="J12" s="6" t="s">
        <v>115</v>
      </c>
      <c r="K12" s="6" t="s">
        <v>121</v>
      </c>
      <c r="L12" s="3" t="s">
        <v>31</v>
      </c>
    </row>
    <row r="13" spans="4:12" ht="18.75" x14ac:dyDescent="0.25">
      <c r="H13" s="2" t="s">
        <v>82</v>
      </c>
      <c r="I13" s="6" t="s">
        <v>116</v>
      </c>
      <c r="J13" s="6" t="s">
        <v>115</v>
      </c>
      <c r="K13" s="6" t="s">
        <v>121</v>
      </c>
      <c r="L13" s="3" t="s">
        <v>32</v>
      </c>
    </row>
    <row r="14" spans="4:12" ht="18.75" x14ac:dyDescent="0.25">
      <c r="H14" s="2" t="s">
        <v>83</v>
      </c>
      <c r="I14" s="6" t="s">
        <v>116</v>
      </c>
      <c r="J14" s="6" t="s">
        <v>115</v>
      </c>
      <c r="K14" s="6" t="s">
        <v>121</v>
      </c>
      <c r="L14" s="3" t="s">
        <v>33</v>
      </c>
    </row>
    <row r="15" spans="4:12" ht="18.75" x14ac:dyDescent="0.25">
      <c r="H15" s="2" t="s">
        <v>84</v>
      </c>
      <c r="I15" s="6" t="s">
        <v>116</v>
      </c>
      <c r="J15" s="6" t="s">
        <v>115</v>
      </c>
      <c r="K15" s="6" t="s">
        <v>121</v>
      </c>
      <c r="L15" s="3" t="s">
        <v>34</v>
      </c>
    </row>
    <row r="16" spans="4:12" ht="18.75" x14ac:dyDescent="0.25">
      <c r="H16" s="2" t="s">
        <v>85</v>
      </c>
      <c r="I16" s="6" t="s">
        <v>116</v>
      </c>
      <c r="J16" s="6" t="s">
        <v>115</v>
      </c>
      <c r="K16" s="6" t="s">
        <v>121</v>
      </c>
      <c r="L16" s="3" t="s">
        <v>35</v>
      </c>
    </row>
    <row r="17" spans="8:12" ht="18.75" x14ac:dyDescent="0.25">
      <c r="H17" s="2" t="s">
        <v>86</v>
      </c>
      <c r="I17" s="6" t="s">
        <v>116</v>
      </c>
      <c r="J17" s="6" t="s">
        <v>115</v>
      </c>
      <c r="K17" s="6" t="s">
        <v>121</v>
      </c>
      <c r="L17" s="3" t="s">
        <v>36</v>
      </c>
    </row>
    <row r="18" spans="8:12" ht="18.75" x14ac:dyDescent="0.25">
      <c r="H18" s="2" t="s">
        <v>87</v>
      </c>
      <c r="I18" s="6" t="s">
        <v>116</v>
      </c>
      <c r="J18" s="6" t="s">
        <v>115</v>
      </c>
      <c r="K18" s="6" t="s">
        <v>121</v>
      </c>
      <c r="L18" s="3" t="s">
        <v>37</v>
      </c>
    </row>
    <row r="19" spans="8:12" ht="18.75" x14ac:dyDescent="0.25">
      <c r="H19" s="2" t="s">
        <v>88</v>
      </c>
      <c r="I19" s="6" t="s">
        <v>116</v>
      </c>
      <c r="J19" s="6" t="s">
        <v>115</v>
      </c>
      <c r="K19" s="6" t="s">
        <v>121</v>
      </c>
      <c r="L19" s="3" t="s">
        <v>38</v>
      </c>
    </row>
    <row r="20" spans="8:12" ht="18.75" x14ac:dyDescent="0.25">
      <c r="H20" s="2" t="s">
        <v>89</v>
      </c>
      <c r="I20" s="6" t="s">
        <v>116</v>
      </c>
      <c r="J20" s="6" t="s">
        <v>115</v>
      </c>
      <c r="K20" s="6" t="s">
        <v>121</v>
      </c>
      <c r="L20" s="3" t="s">
        <v>39</v>
      </c>
    </row>
    <row r="21" spans="8:12" ht="18.75" x14ac:dyDescent="0.25">
      <c r="H21" s="2" t="s">
        <v>90</v>
      </c>
      <c r="I21" s="6" t="s">
        <v>116</v>
      </c>
      <c r="J21" s="6" t="s">
        <v>115</v>
      </c>
      <c r="K21" s="6" t="s">
        <v>121</v>
      </c>
      <c r="L21" s="3" t="s">
        <v>13</v>
      </c>
    </row>
    <row r="22" spans="8:12" ht="18.75" x14ac:dyDescent="0.25">
      <c r="H22" s="2" t="s">
        <v>91</v>
      </c>
      <c r="I22" s="6" t="s">
        <v>116</v>
      </c>
      <c r="J22" s="6" t="s">
        <v>115</v>
      </c>
      <c r="K22" s="6" t="s">
        <v>121</v>
      </c>
      <c r="L22" s="3" t="s">
        <v>11</v>
      </c>
    </row>
    <row r="23" spans="8:12" ht="18.75" x14ac:dyDescent="0.25">
      <c r="H23" s="2" t="s">
        <v>92</v>
      </c>
      <c r="I23" s="6" t="s">
        <v>116</v>
      </c>
      <c r="J23" s="6" t="s">
        <v>115</v>
      </c>
      <c r="K23" s="6" t="s">
        <v>121</v>
      </c>
      <c r="L23" s="3" t="s">
        <v>40</v>
      </c>
    </row>
    <row r="24" spans="8:12" ht="18.75" x14ac:dyDescent="0.25">
      <c r="H24" s="2" t="s">
        <v>93</v>
      </c>
      <c r="I24" s="6" t="s">
        <v>117</v>
      </c>
      <c r="J24" s="6" t="s">
        <v>115</v>
      </c>
      <c r="K24" s="6" t="s">
        <v>121</v>
      </c>
      <c r="L24" s="3" t="s">
        <v>41</v>
      </c>
    </row>
    <row r="25" spans="8:12" ht="18.75" x14ac:dyDescent="0.25">
      <c r="H25" s="2" t="s">
        <v>94</v>
      </c>
      <c r="I25" s="6" t="s">
        <v>117</v>
      </c>
      <c r="J25" s="6" t="s">
        <v>115</v>
      </c>
      <c r="K25" s="6" t="s">
        <v>121</v>
      </c>
      <c r="L25" s="3" t="s">
        <v>42</v>
      </c>
    </row>
    <row r="26" spans="8:12" ht="18.75" x14ac:dyDescent="0.25">
      <c r="H26" s="2" t="s">
        <v>95</v>
      </c>
      <c r="I26" s="6" t="s">
        <v>119</v>
      </c>
      <c r="J26" s="6" t="s">
        <v>118</v>
      </c>
      <c r="K26" s="6" t="s">
        <v>121</v>
      </c>
      <c r="L26" s="3" t="s">
        <v>43</v>
      </c>
    </row>
    <row r="27" spans="8:12" ht="18.75" x14ac:dyDescent="0.25">
      <c r="H27" s="2" t="s">
        <v>96</v>
      </c>
      <c r="I27" s="6" t="s">
        <v>119</v>
      </c>
      <c r="J27" s="6" t="s">
        <v>118</v>
      </c>
      <c r="K27" s="6" t="s">
        <v>121</v>
      </c>
      <c r="L27" s="3" t="s">
        <v>44</v>
      </c>
    </row>
    <row r="28" spans="8:12" ht="18.75" x14ac:dyDescent="0.25">
      <c r="H28" s="2" t="s">
        <v>97</v>
      </c>
      <c r="I28" s="6" t="s">
        <v>119</v>
      </c>
      <c r="J28" s="6" t="s">
        <v>118</v>
      </c>
      <c r="K28" s="6" t="s">
        <v>121</v>
      </c>
      <c r="L28" s="3" t="s">
        <v>45</v>
      </c>
    </row>
    <row r="29" spans="8:12" ht="18.75" x14ac:dyDescent="0.25">
      <c r="H29" s="2" t="s">
        <v>98</v>
      </c>
      <c r="I29" s="6" t="s">
        <v>119</v>
      </c>
      <c r="J29" s="6" t="s">
        <v>118</v>
      </c>
      <c r="K29" s="6" t="s">
        <v>121</v>
      </c>
      <c r="L29" s="3" t="s">
        <v>46</v>
      </c>
    </row>
    <row r="30" spans="8:12" ht="18.75" x14ac:dyDescent="0.25">
      <c r="H30" s="2" t="s">
        <v>99</v>
      </c>
      <c r="I30" s="6" t="s">
        <v>119</v>
      </c>
      <c r="J30" s="6" t="s">
        <v>118</v>
      </c>
      <c r="K30" s="6" t="s">
        <v>121</v>
      </c>
      <c r="L30" s="3" t="s">
        <v>47</v>
      </c>
    </row>
    <row r="31" spans="8:12" ht="18.75" x14ac:dyDescent="0.25">
      <c r="H31" s="2" t="s">
        <v>100</v>
      </c>
      <c r="I31" s="6" t="s">
        <v>119</v>
      </c>
      <c r="J31" s="6" t="s">
        <v>118</v>
      </c>
      <c r="K31" s="6" t="s">
        <v>121</v>
      </c>
      <c r="L31" s="3" t="s">
        <v>48</v>
      </c>
    </row>
    <row r="32" spans="8:12" ht="18.75" x14ac:dyDescent="0.25">
      <c r="H32" s="2" t="s">
        <v>101</v>
      </c>
      <c r="I32" s="6" t="s">
        <v>119</v>
      </c>
      <c r="J32" s="6" t="s">
        <v>118</v>
      </c>
      <c r="K32" s="6" t="s">
        <v>121</v>
      </c>
      <c r="L32" s="3" t="s">
        <v>49</v>
      </c>
    </row>
    <row r="33" spans="8:12" ht="18.75" x14ac:dyDescent="0.25">
      <c r="H33" s="2" t="s">
        <v>102</v>
      </c>
      <c r="I33" s="6" t="s">
        <v>119</v>
      </c>
      <c r="J33" s="6" t="s">
        <v>118</v>
      </c>
      <c r="K33" s="6" t="s">
        <v>121</v>
      </c>
      <c r="L33" s="3" t="s">
        <v>50</v>
      </c>
    </row>
    <row r="34" spans="8:12" ht="18.75" x14ac:dyDescent="0.25">
      <c r="H34" s="2" t="s">
        <v>103</v>
      </c>
      <c r="I34" s="6" t="s">
        <v>119</v>
      </c>
      <c r="J34" s="6" t="s">
        <v>118</v>
      </c>
      <c r="K34" s="6" t="s">
        <v>121</v>
      </c>
      <c r="L34" s="3" t="s">
        <v>51</v>
      </c>
    </row>
    <row r="35" spans="8:12" ht="18.75" x14ac:dyDescent="0.25">
      <c r="H35" s="2" t="s">
        <v>104</v>
      </c>
      <c r="I35" s="6" t="s">
        <v>119</v>
      </c>
      <c r="J35" s="6" t="s">
        <v>118</v>
      </c>
      <c r="K35" s="6" t="s">
        <v>121</v>
      </c>
      <c r="L35" s="3" t="s">
        <v>52</v>
      </c>
    </row>
    <row r="36" spans="8:12" ht="18.75" x14ac:dyDescent="0.25">
      <c r="H36" s="2" t="s">
        <v>105</v>
      </c>
      <c r="I36" s="6" t="s">
        <v>119</v>
      </c>
      <c r="J36" s="6" t="s">
        <v>118</v>
      </c>
      <c r="K36" s="6" t="s">
        <v>121</v>
      </c>
      <c r="L36" s="3" t="s">
        <v>53</v>
      </c>
    </row>
    <row r="37" spans="8:12" ht="18.75" x14ac:dyDescent="0.25">
      <c r="H37" s="2" t="s">
        <v>106</v>
      </c>
      <c r="I37" s="6" t="s">
        <v>119</v>
      </c>
      <c r="J37" s="6" t="s">
        <v>118</v>
      </c>
      <c r="K37" s="6" t="s">
        <v>121</v>
      </c>
      <c r="L37" s="3" t="s">
        <v>54</v>
      </c>
    </row>
    <row r="38" spans="8:12" ht="18.75" x14ac:dyDescent="0.25">
      <c r="H38" s="2" t="s">
        <v>107</v>
      </c>
      <c r="I38" s="6" t="s">
        <v>119</v>
      </c>
      <c r="J38" s="6" t="s">
        <v>118</v>
      </c>
      <c r="K38" s="6" t="s">
        <v>121</v>
      </c>
      <c r="L38" s="3" t="s">
        <v>55</v>
      </c>
    </row>
    <row r="39" spans="8:12" ht="18.75" x14ac:dyDescent="0.25">
      <c r="H39" s="2" t="s">
        <v>108</v>
      </c>
      <c r="I39" s="6" t="s">
        <v>119</v>
      </c>
      <c r="J39" s="6" t="s">
        <v>118</v>
      </c>
      <c r="K39" s="6" t="s">
        <v>121</v>
      </c>
      <c r="L39" s="3" t="s">
        <v>56</v>
      </c>
    </row>
    <row r="40" spans="8:12" ht="18.75" x14ac:dyDescent="0.25">
      <c r="H40" s="2" t="s">
        <v>109</v>
      </c>
      <c r="I40" s="6" t="s">
        <v>119</v>
      </c>
      <c r="J40" s="6" t="s">
        <v>118</v>
      </c>
      <c r="K40" s="6" t="s">
        <v>121</v>
      </c>
      <c r="L40" s="3" t="s">
        <v>57</v>
      </c>
    </row>
    <row r="41" spans="8:12" ht="18.75" x14ac:dyDescent="0.25">
      <c r="H41" s="2" t="s">
        <v>110</v>
      </c>
      <c r="I41" s="6" t="s">
        <v>119</v>
      </c>
      <c r="J41" s="6" t="s">
        <v>118</v>
      </c>
      <c r="K41" s="6" t="s">
        <v>121</v>
      </c>
      <c r="L41" s="3" t="s">
        <v>58</v>
      </c>
    </row>
    <row r="42" spans="8:12" ht="18.75" x14ac:dyDescent="0.25">
      <c r="H42" s="2" t="s">
        <v>111</v>
      </c>
      <c r="I42" s="6" t="s">
        <v>119</v>
      </c>
      <c r="J42" s="6" t="s">
        <v>118</v>
      </c>
      <c r="K42" s="6" t="s">
        <v>121</v>
      </c>
      <c r="L42" s="3" t="s">
        <v>59</v>
      </c>
    </row>
    <row r="43" spans="8:12" ht="18.75" x14ac:dyDescent="0.25">
      <c r="H43" s="2" t="s">
        <v>112</v>
      </c>
      <c r="I43" s="6" t="s">
        <v>119</v>
      </c>
      <c r="J43" s="6" t="s">
        <v>118</v>
      </c>
      <c r="K43" s="6" t="s">
        <v>121</v>
      </c>
      <c r="L43" s="3" t="s">
        <v>60</v>
      </c>
    </row>
    <row r="44" spans="8:12" ht="18.75" x14ac:dyDescent="0.25">
      <c r="H44" s="2" t="s">
        <v>113</v>
      </c>
      <c r="I44" s="6" t="s">
        <v>120</v>
      </c>
      <c r="J44" s="6" t="s">
        <v>118</v>
      </c>
      <c r="K44" s="6" t="s">
        <v>121</v>
      </c>
      <c r="L44" s="3" t="s">
        <v>61</v>
      </c>
    </row>
    <row r="45" spans="8:12" ht="18.75" x14ac:dyDescent="0.25">
      <c r="H45" s="2" t="s">
        <v>114</v>
      </c>
      <c r="I45" s="6" t="s">
        <v>120</v>
      </c>
      <c r="J45" s="6" t="s">
        <v>118</v>
      </c>
      <c r="K45" s="6" t="s">
        <v>121</v>
      </c>
      <c r="L45" s="3" t="s">
        <v>62</v>
      </c>
    </row>
    <row r="46" spans="8:12" ht="18.75" x14ac:dyDescent="0.25">
      <c r="H46" s="4" t="s">
        <v>217</v>
      </c>
      <c r="I46" s="7" t="s">
        <v>116</v>
      </c>
      <c r="J46" s="7" t="s">
        <v>115</v>
      </c>
      <c r="K46" s="7" t="s">
        <v>318</v>
      </c>
      <c r="L46" s="5" t="s">
        <v>122</v>
      </c>
    </row>
    <row r="47" spans="8:12" ht="18.75" x14ac:dyDescent="0.25">
      <c r="H47" s="4" t="s">
        <v>218</v>
      </c>
      <c r="I47" s="7" t="s">
        <v>116</v>
      </c>
      <c r="J47" s="7" t="s">
        <v>115</v>
      </c>
      <c r="K47" s="7" t="s">
        <v>318</v>
      </c>
      <c r="L47" s="5" t="s">
        <v>123</v>
      </c>
    </row>
    <row r="48" spans="8:12" ht="18.75" x14ac:dyDescent="0.25">
      <c r="H48" s="4" t="s">
        <v>219</v>
      </c>
      <c r="I48" s="7" t="s">
        <v>116</v>
      </c>
      <c r="J48" s="7" t="s">
        <v>115</v>
      </c>
      <c r="K48" s="7" t="s">
        <v>318</v>
      </c>
      <c r="L48" s="5" t="s">
        <v>12</v>
      </c>
    </row>
    <row r="49" spans="8:12" ht="18.75" x14ac:dyDescent="0.25">
      <c r="H49" s="4" t="s">
        <v>220</v>
      </c>
      <c r="I49" s="7" t="s">
        <v>116</v>
      </c>
      <c r="J49" s="7" t="s">
        <v>115</v>
      </c>
      <c r="K49" s="7" t="s">
        <v>318</v>
      </c>
      <c r="L49" s="5" t="s">
        <v>15</v>
      </c>
    </row>
    <row r="50" spans="8:12" ht="18.75" x14ac:dyDescent="0.25">
      <c r="H50" s="4" t="s">
        <v>221</v>
      </c>
      <c r="I50" s="7" t="s">
        <v>116</v>
      </c>
      <c r="J50" s="7" t="s">
        <v>115</v>
      </c>
      <c r="K50" s="7" t="s">
        <v>318</v>
      </c>
      <c r="L50" s="5" t="s">
        <v>10</v>
      </c>
    </row>
    <row r="51" spans="8:12" ht="18.75" x14ac:dyDescent="0.25">
      <c r="H51" s="4" t="s">
        <v>222</v>
      </c>
      <c r="I51" s="7" t="s">
        <v>116</v>
      </c>
      <c r="J51" s="7" t="s">
        <v>115</v>
      </c>
      <c r="K51" s="7" t="s">
        <v>318</v>
      </c>
      <c r="L51" s="5" t="s">
        <v>124</v>
      </c>
    </row>
    <row r="52" spans="8:12" ht="18.75" x14ac:dyDescent="0.25">
      <c r="H52" s="4" t="s">
        <v>79</v>
      </c>
      <c r="I52" s="7" t="s">
        <v>116</v>
      </c>
      <c r="J52" s="7" t="s">
        <v>115</v>
      </c>
      <c r="K52" s="7" t="s">
        <v>318</v>
      </c>
      <c r="L52" s="5" t="s">
        <v>9</v>
      </c>
    </row>
    <row r="53" spans="8:12" ht="18.75" x14ac:dyDescent="0.25">
      <c r="H53" s="4" t="s">
        <v>223</v>
      </c>
      <c r="I53" s="7" t="s">
        <v>116</v>
      </c>
      <c r="J53" s="7" t="s">
        <v>115</v>
      </c>
      <c r="K53" s="7" t="s">
        <v>318</v>
      </c>
      <c r="L53" s="5" t="s">
        <v>125</v>
      </c>
    </row>
    <row r="54" spans="8:12" ht="18.75" x14ac:dyDescent="0.25">
      <c r="H54" s="4" t="s">
        <v>224</v>
      </c>
      <c r="I54" s="7" t="s">
        <v>116</v>
      </c>
      <c r="J54" s="7" t="s">
        <v>115</v>
      </c>
      <c r="K54" s="7" t="s">
        <v>318</v>
      </c>
      <c r="L54" s="5" t="s">
        <v>14</v>
      </c>
    </row>
    <row r="55" spans="8:12" ht="18.75" x14ac:dyDescent="0.25">
      <c r="H55" s="4" t="s">
        <v>225</v>
      </c>
      <c r="I55" s="7" t="s">
        <v>116</v>
      </c>
      <c r="J55" s="7" t="s">
        <v>115</v>
      </c>
      <c r="K55" s="7" t="s">
        <v>318</v>
      </c>
      <c r="L55" s="5" t="s">
        <v>126</v>
      </c>
    </row>
    <row r="56" spans="8:12" ht="18.75" x14ac:dyDescent="0.25">
      <c r="H56" s="4" t="s">
        <v>226</v>
      </c>
      <c r="I56" s="7" t="s">
        <v>116</v>
      </c>
      <c r="J56" s="7" t="s">
        <v>115</v>
      </c>
      <c r="K56" s="7" t="s">
        <v>318</v>
      </c>
      <c r="L56" s="5" t="s">
        <v>127</v>
      </c>
    </row>
    <row r="57" spans="8:12" ht="18.75" x14ac:dyDescent="0.25">
      <c r="H57" s="4" t="s">
        <v>227</v>
      </c>
      <c r="I57" s="7" t="s">
        <v>116</v>
      </c>
      <c r="J57" s="7" t="s">
        <v>115</v>
      </c>
      <c r="K57" s="7" t="s">
        <v>318</v>
      </c>
      <c r="L57" s="5" t="s">
        <v>128</v>
      </c>
    </row>
    <row r="58" spans="8:12" ht="18.75" x14ac:dyDescent="0.25">
      <c r="H58" s="4" t="s">
        <v>228</v>
      </c>
      <c r="I58" s="7" t="s">
        <v>116</v>
      </c>
      <c r="J58" s="7" t="s">
        <v>115</v>
      </c>
      <c r="K58" s="7" t="s">
        <v>318</v>
      </c>
      <c r="L58" s="5" t="s">
        <v>129</v>
      </c>
    </row>
    <row r="59" spans="8:12" ht="18.75" x14ac:dyDescent="0.25">
      <c r="H59" s="4" t="s">
        <v>229</v>
      </c>
      <c r="I59" s="7" t="s">
        <v>116</v>
      </c>
      <c r="J59" s="7" t="s">
        <v>115</v>
      </c>
      <c r="K59" s="7" t="s">
        <v>318</v>
      </c>
      <c r="L59" s="5" t="s">
        <v>130</v>
      </c>
    </row>
    <row r="60" spans="8:12" ht="18.75" x14ac:dyDescent="0.25">
      <c r="H60" s="4" t="s">
        <v>230</v>
      </c>
      <c r="I60" s="7" t="s">
        <v>116</v>
      </c>
      <c r="J60" s="7" t="s">
        <v>115</v>
      </c>
      <c r="K60" s="7" t="s">
        <v>318</v>
      </c>
      <c r="L60" s="5" t="s">
        <v>131</v>
      </c>
    </row>
    <row r="61" spans="8:12" ht="18.75" x14ac:dyDescent="0.25">
      <c r="H61" s="4" t="s">
        <v>231</v>
      </c>
      <c r="I61" s="7" t="s">
        <v>116</v>
      </c>
      <c r="J61" s="7" t="s">
        <v>115</v>
      </c>
      <c r="K61" s="7" t="s">
        <v>318</v>
      </c>
      <c r="L61" s="5" t="s">
        <v>132</v>
      </c>
    </row>
    <row r="62" spans="8:12" ht="18.75" x14ac:dyDescent="0.25">
      <c r="H62" s="4" t="s">
        <v>232</v>
      </c>
      <c r="I62" s="7" t="s">
        <v>116</v>
      </c>
      <c r="J62" s="7" t="s">
        <v>115</v>
      </c>
      <c r="K62" s="7" t="s">
        <v>318</v>
      </c>
      <c r="L62" s="5" t="s">
        <v>133</v>
      </c>
    </row>
    <row r="63" spans="8:12" ht="18.75" x14ac:dyDescent="0.25">
      <c r="H63" s="4" t="s">
        <v>233</v>
      </c>
      <c r="I63" s="7" t="s">
        <v>116</v>
      </c>
      <c r="J63" s="7" t="s">
        <v>115</v>
      </c>
      <c r="K63" s="7" t="s">
        <v>318</v>
      </c>
      <c r="L63" s="5" t="s">
        <v>134</v>
      </c>
    </row>
    <row r="64" spans="8:12" ht="18.75" x14ac:dyDescent="0.25">
      <c r="H64" s="4" t="s">
        <v>234</v>
      </c>
      <c r="I64" s="7" t="s">
        <v>116</v>
      </c>
      <c r="J64" s="7" t="s">
        <v>115</v>
      </c>
      <c r="K64" s="7" t="s">
        <v>318</v>
      </c>
      <c r="L64" s="5" t="s">
        <v>135</v>
      </c>
    </row>
    <row r="65" spans="8:12" ht="18.75" x14ac:dyDescent="0.25">
      <c r="H65" s="4" t="s">
        <v>235</v>
      </c>
      <c r="I65" s="7" t="s">
        <v>116</v>
      </c>
      <c r="J65" s="7" t="s">
        <v>115</v>
      </c>
      <c r="K65" s="7" t="s">
        <v>318</v>
      </c>
      <c r="L65" s="5" t="s">
        <v>136</v>
      </c>
    </row>
    <row r="66" spans="8:12" ht="18.75" x14ac:dyDescent="0.25">
      <c r="H66" s="4" t="s">
        <v>236</v>
      </c>
      <c r="I66" s="7" t="s">
        <v>116</v>
      </c>
      <c r="J66" s="7" t="s">
        <v>115</v>
      </c>
      <c r="K66" s="7" t="s">
        <v>318</v>
      </c>
      <c r="L66" s="5" t="s">
        <v>137</v>
      </c>
    </row>
    <row r="67" spans="8:12" ht="18.75" x14ac:dyDescent="0.25">
      <c r="H67" s="4" t="s">
        <v>237</v>
      </c>
      <c r="I67" s="7" t="s">
        <v>116</v>
      </c>
      <c r="J67" s="7" t="s">
        <v>115</v>
      </c>
      <c r="K67" s="7" t="s">
        <v>318</v>
      </c>
      <c r="L67" s="5" t="s">
        <v>138</v>
      </c>
    </row>
    <row r="68" spans="8:12" ht="18.75" x14ac:dyDescent="0.25">
      <c r="H68" s="4" t="s">
        <v>238</v>
      </c>
      <c r="I68" s="7" t="s">
        <v>116</v>
      </c>
      <c r="J68" s="7" t="s">
        <v>115</v>
      </c>
      <c r="K68" s="7" t="s">
        <v>318</v>
      </c>
      <c r="L68" s="5" t="s">
        <v>139</v>
      </c>
    </row>
    <row r="69" spans="8:12" ht="18.75" x14ac:dyDescent="0.25">
      <c r="H69" s="4" t="s">
        <v>239</v>
      </c>
      <c r="I69" s="7" t="s">
        <v>116</v>
      </c>
      <c r="J69" s="7" t="s">
        <v>115</v>
      </c>
      <c r="K69" s="7" t="s">
        <v>318</v>
      </c>
      <c r="L69" s="5" t="s">
        <v>140</v>
      </c>
    </row>
    <row r="70" spans="8:12" ht="18.75" x14ac:dyDescent="0.25">
      <c r="H70" s="4" t="s">
        <v>240</v>
      </c>
      <c r="I70" s="7" t="s">
        <v>116</v>
      </c>
      <c r="J70" s="7" t="s">
        <v>115</v>
      </c>
      <c r="K70" s="7" t="s">
        <v>318</v>
      </c>
      <c r="L70" s="5" t="s">
        <v>141</v>
      </c>
    </row>
    <row r="71" spans="8:12" ht="18.75" x14ac:dyDescent="0.25">
      <c r="H71" s="4" t="s">
        <v>241</v>
      </c>
      <c r="I71" s="7" t="s">
        <v>116</v>
      </c>
      <c r="J71" s="7" t="s">
        <v>115</v>
      </c>
      <c r="K71" s="7" t="s">
        <v>318</v>
      </c>
      <c r="L71" s="5" t="s">
        <v>142</v>
      </c>
    </row>
    <row r="72" spans="8:12" ht="18.75" x14ac:dyDescent="0.25">
      <c r="H72" s="4" t="s">
        <v>242</v>
      </c>
      <c r="I72" s="7" t="s">
        <v>116</v>
      </c>
      <c r="J72" s="7" t="s">
        <v>115</v>
      </c>
      <c r="K72" s="7" t="s">
        <v>318</v>
      </c>
      <c r="L72" s="5" t="s">
        <v>143</v>
      </c>
    </row>
    <row r="73" spans="8:12" ht="18.75" x14ac:dyDescent="0.25">
      <c r="H73" s="4" t="s">
        <v>243</v>
      </c>
      <c r="I73" s="7" t="s">
        <v>116</v>
      </c>
      <c r="J73" s="7" t="s">
        <v>115</v>
      </c>
      <c r="K73" s="7" t="s">
        <v>318</v>
      </c>
      <c r="L73" s="5" t="s">
        <v>144</v>
      </c>
    </row>
    <row r="74" spans="8:12" ht="18.75" x14ac:dyDescent="0.25">
      <c r="H74" s="4" t="s">
        <v>244</v>
      </c>
      <c r="I74" s="7" t="s">
        <v>116</v>
      </c>
      <c r="J74" s="7" t="s">
        <v>115</v>
      </c>
      <c r="K74" s="7" t="s">
        <v>318</v>
      </c>
      <c r="L74" s="5" t="s">
        <v>145</v>
      </c>
    </row>
    <row r="75" spans="8:12" ht="18.75" x14ac:dyDescent="0.25">
      <c r="H75" s="4" t="s">
        <v>245</v>
      </c>
      <c r="I75" s="7" t="s">
        <v>116</v>
      </c>
      <c r="J75" s="7" t="s">
        <v>115</v>
      </c>
      <c r="K75" s="7" t="s">
        <v>318</v>
      </c>
      <c r="L75" s="5" t="s">
        <v>146</v>
      </c>
    </row>
    <row r="76" spans="8:12" ht="18.75" x14ac:dyDescent="0.25">
      <c r="H76" s="4" t="s">
        <v>246</v>
      </c>
      <c r="I76" s="7" t="s">
        <v>116</v>
      </c>
      <c r="J76" s="7" t="s">
        <v>115</v>
      </c>
      <c r="K76" s="7" t="s">
        <v>318</v>
      </c>
      <c r="L76" s="5" t="s">
        <v>147</v>
      </c>
    </row>
    <row r="77" spans="8:12" ht="18.75" x14ac:dyDescent="0.25">
      <c r="H77" s="4" t="s">
        <v>247</v>
      </c>
      <c r="I77" s="7" t="s">
        <v>116</v>
      </c>
      <c r="J77" s="7" t="s">
        <v>115</v>
      </c>
      <c r="K77" s="7" t="s">
        <v>318</v>
      </c>
      <c r="L77" s="5" t="s">
        <v>148</v>
      </c>
    </row>
    <row r="78" spans="8:12" ht="18.75" x14ac:dyDescent="0.25">
      <c r="H78" s="4" t="s">
        <v>248</v>
      </c>
      <c r="I78" s="7" t="s">
        <v>116</v>
      </c>
      <c r="J78" s="7" t="s">
        <v>115</v>
      </c>
      <c r="K78" s="7" t="s">
        <v>318</v>
      </c>
      <c r="L78" s="5" t="s">
        <v>149</v>
      </c>
    </row>
    <row r="79" spans="8:12" ht="18.75" x14ac:dyDescent="0.25">
      <c r="H79" s="4" t="s">
        <v>249</v>
      </c>
      <c r="I79" s="7" t="s">
        <v>116</v>
      </c>
      <c r="J79" s="7" t="s">
        <v>115</v>
      </c>
      <c r="K79" s="7" t="s">
        <v>318</v>
      </c>
      <c r="L79" s="5" t="s">
        <v>150</v>
      </c>
    </row>
    <row r="80" spans="8:12" ht="18.75" x14ac:dyDescent="0.25">
      <c r="H80" s="4" t="s">
        <v>250</v>
      </c>
      <c r="I80" s="7" t="s">
        <v>116</v>
      </c>
      <c r="J80" s="7" t="s">
        <v>115</v>
      </c>
      <c r="K80" s="7" t="s">
        <v>318</v>
      </c>
      <c r="L80" s="5" t="s">
        <v>151</v>
      </c>
    </row>
    <row r="81" spans="8:12" ht="18.75" x14ac:dyDescent="0.25">
      <c r="H81" s="4" t="s">
        <v>251</v>
      </c>
      <c r="I81" s="7" t="s">
        <v>116</v>
      </c>
      <c r="J81" s="7" t="s">
        <v>115</v>
      </c>
      <c r="K81" s="7" t="s">
        <v>318</v>
      </c>
      <c r="L81" s="5" t="s">
        <v>152</v>
      </c>
    </row>
    <row r="82" spans="8:12" ht="18.75" x14ac:dyDescent="0.25">
      <c r="H82" s="4" t="s">
        <v>252</v>
      </c>
      <c r="I82" s="7" t="s">
        <v>116</v>
      </c>
      <c r="J82" s="7" t="s">
        <v>115</v>
      </c>
      <c r="K82" s="7" t="s">
        <v>318</v>
      </c>
      <c r="L82" s="5" t="s">
        <v>153</v>
      </c>
    </row>
    <row r="83" spans="8:12" ht="18.75" x14ac:dyDescent="0.25">
      <c r="H83" s="4" t="s">
        <v>253</v>
      </c>
      <c r="I83" s="7" t="s">
        <v>319</v>
      </c>
      <c r="J83" s="7" t="s">
        <v>115</v>
      </c>
      <c r="K83" s="7" t="s">
        <v>318</v>
      </c>
      <c r="L83" s="5" t="s">
        <v>154</v>
      </c>
    </row>
    <row r="84" spans="8:12" ht="18.75" x14ac:dyDescent="0.25">
      <c r="H84" s="4" t="s">
        <v>254</v>
      </c>
      <c r="I84" s="7" t="s">
        <v>319</v>
      </c>
      <c r="J84" s="7" t="s">
        <v>115</v>
      </c>
      <c r="K84" s="7" t="s">
        <v>318</v>
      </c>
      <c r="L84" s="5" t="s">
        <v>155</v>
      </c>
    </row>
    <row r="85" spans="8:12" ht="18.75" x14ac:dyDescent="0.25">
      <c r="H85" s="4" t="s">
        <v>255</v>
      </c>
      <c r="I85" s="7" t="s">
        <v>319</v>
      </c>
      <c r="J85" s="7" t="s">
        <v>115</v>
      </c>
      <c r="K85" s="7" t="s">
        <v>318</v>
      </c>
      <c r="L85" s="5" t="s">
        <v>156</v>
      </c>
    </row>
    <row r="86" spans="8:12" ht="18.75" x14ac:dyDescent="0.25">
      <c r="H86" s="4" t="s">
        <v>256</v>
      </c>
      <c r="I86" s="7" t="s">
        <v>319</v>
      </c>
      <c r="J86" s="7" t="s">
        <v>115</v>
      </c>
      <c r="K86" s="7" t="s">
        <v>318</v>
      </c>
      <c r="L86" s="5" t="s">
        <v>157</v>
      </c>
    </row>
    <row r="87" spans="8:12" ht="18.75" x14ac:dyDescent="0.25">
      <c r="H87" s="4" t="s">
        <v>257</v>
      </c>
      <c r="I87" s="7" t="s">
        <v>319</v>
      </c>
      <c r="J87" s="7" t="s">
        <v>115</v>
      </c>
      <c r="K87" s="7" t="s">
        <v>318</v>
      </c>
      <c r="L87" s="5" t="s">
        <v>158</v>
      </c>
    </row>
    <row r="88" spans="8:12" ht="18.75" x14ac:dyDescent="0.25">
      <c r="H88" s="4" t="s">
        <v>258</v>
      </c>
      <c r="I88" s="7" t="s">
        <v>319</v>
      </c>
      <c r="J88" s="7" t="s">
        <v>115</v>
      </c>
      <c r="K88" s="7" t="s">
        <v>318</v>
      </c>
      <c r="L88" s="5" t="s">
        <v>159</v>
      </c>
    </row>
    <row r="89" spans="8:12" ht="18.75" x14ac:dyDescent="0.25">
      <c r="H89" s="4" t="s">
        <v>259</v>
      </c>
      <c r="I89" s="7" t="s">
        <v>319</v>
      </c>
      <c r="J89" s="7" t="s">
        <v>115</v>
      </c>
      <c r="K89" s="7" t="s">
        <v>318</v>
      </c>
      <c r="L89" s="5" t="s">
        <v>160</v>
      </c>
    </row>
    <row r="90" spans="8:12" ht="18.75" x14ac:dyDescent="0.25">
      <c r="H90" s="4" t="s">
        <v>260</v>
      </c>
      <c r="I90" s="7" t="s">
        <v>319</v>
      </c>
      <c r="J90" s="7" t="s">
        <v>115</v>
      </c>
      <c r="K90" s="7" t="s">
        <v>318</v>
      </c>
      <c r="L90" s="5" t="s">
        <v>161</v>
      </c>
    </row>
    <row r="91" spans="8:12" ht="18.75" x14ac:dyDescent="0.25">
      <c r="H91" s="4" t="s">
        <v>261</v>
      </c>
      <c r="I91" s="7" t="s">
        <v>319</v>
      </c>
      <c r="J91" s="7" t="s">
        <v>115</v>
      </c>
      <c r="K91" s="7" t="s">
        <v>318</v>
      </c>
      <c r="L91" s="5" t="s">
        <v>162</v>
      </c>
    </row>
    <row r="92" spans="8:12" ht="18.75" x14ac:dyDescent="0.25">
      <c r="H92" s="4" t="s">
        <v>262</v>
      </c>
      <c r="I92" s="7" t="s">
        <v>119</v>
      </c>
      <c r="J92" s="7" t="s">
        <v>118</v>
      </c>
      <c r="K92" s="7" t="s">
        <v>318</v>
      </c>
      <c r="L92" s="5" t="s">
        <v>163</v>
      </c>
    </row>
    <row r="93" spans="8:12" ht="18.75" x14ac:dyDescent="0.25">
      <c r="H93" s="4" t="s">
        <v>263</v>
      </c>
      <c r="I93" s="7" t="s">
        <v>119</v>
      </c>
      <c r="J93" s="7" t="s">
        <v>118</v>
      </c>
      <c r="K93" s="7" t="s">
        <v>318</v>
      </c>
      <c r="L93" s="5" t="s">
        <v>164</v>
      </c>
    </row>
    <row r="94" spans="8:12" ht="18.75" x14ac:dyDescent="0.25">
      <c r="H94" s="4" t="s">
        <v>264</v>
      </c>
      <c r="I94" s="7" t="s">
        <v>119</v>
      </c>
      <c r="J94" s="7" t="s">
        <v>118</v>
      </c>
      <c r="K94" s="7" t="s">
        <v>318</v>
      </c>
      <c r="L94" s="5" t="s">
        <v>165</v>
      </c>
    </row>
    <row r="95" spans="8:12" ht="18.75" x14ac:dyDescent="0.25">
      <c r="H95" s="4" t="s">
        <v>265</v>
      </c>
      <c r="I95" s="7" t="s">
        <v>119</v>
      </c>
      <c r="J95" s="7" t="s">
        <v>118</v>
      </c>
      <c r="K95" s="7" t="s">
        <v>318</v>
      </c>
      <c r="L95" s="5" t="s">
        <v>166</v>
      </c>
    </row>
    <row r="96" spans="8:12" ht="18.75" x14ac:dyDescent="0.25">
      <c r="H96" s="4" t="s">
        <v>266</v>
      </c>
      <c r="I96" s="7" t="s">
        <v>119</v>
      </c>
      <c r="J96" s="7" t="s">
        <v>118</v>
      </c>
      <c r="K96" s="7" t="s">
        <v>318</v>
      </c>
      <c r="L96" s="5" t="s">
        <v>167</v>
      </c>
    </row>
    <row r="97" spans="8:12" ht="18.75" x14ac:dyDescent="0.25">
      <c r="H97" s="4" t="s">
        <v>267</v>
      </c>
      <c r="I97" s="7" t="s">
        <v>119</v>
      </c>
      <c r="J97" s="7" t="s">
        <v>118</v>
      </c>
      <c r="K97" s="7" t="s">
        <v>318</v>
      </c>
      <c r="L97" s="5" t="s">
        <v>168</v>
      </c>
    </row>
    <row r="98" spans="8:12" ht="18.75" x14ac:dyDescent="0.25">
      <c r="H98" s="4" t="s">
        <v>268</v>
      </c>
      <c r="I98" s="7" t="s">
        <v>119</v>
      </c>
      <c r="J98" s="7" t="s">
        <v>118</v>
      </c>
      <c r="K98" s="7" t="s">
        <v>318</v>
      </c>
      <c r="L98" s="5" t="s">
        <v>169</v>
      </c>
    </row>
    <row r="99" spans="8:12" ht="18.75" x14ac:dyDescent="0.25">
      <c r="H99" s="4" t="s">
        <v>269</v>
      </c>
      <c r="I99" s="7" t="s">
        <v>119</v>
      </c>
      <c r="J99" s="7" t="s">
        <v>118</v>
      </c>
      <c r="K99" s="7" t="s">
        <v>318</v>
      </c>
      <c r="L99" s="5" t="s">
        <v>170</v>
      </c>
    </row>
    <row r="100" spans="8:12" ht="18.75" x14ac:dyDescent="0.25">
      <c r="H100" s="4" t="s">
        <v>270</v>
      </c>
      <c r="I100" s="7" t="s">
        <v>119</v>
      </c>
      <c r="J100" s="7" t="s">
        <v>118</v>
      </c>
      <c r="K100" s="7" t="s">
        <v>318</v>
      </c>
      <c r="L100" s="5" t="s">
        <v>171</v>
      </c>
    </row>
    <row r="101" spans="8:12" ht="18.75" x14ac:dyDescent="0.25">
      <c r="H101" s="4" t="s">
        <v>271</v>
      </c>
      <c r="I101" s="7" t="s">
        <v>119</v>
      </c>
      <c r="J101" s="7" t="s">
        <v>118</v>
      </c>
      <c r="K101" s="7" t="s">
        <v>318</v>
      </c>
      <c r="L101" s="5" t="s">
        <v>172</v>
      </c>
    </row>
    <row r="102" spans="8:12" ht="18.75" x14ac:dyDescent="0.25">
      <c r="H102" s="4" t="s">
        <v>272</v>
      </c>
      <c r="I102" s="7" t="s">
        <v>119</v>
      </c>
      <c r="J102" s="7" t="s">
        <v>118</v>
      </c>
      <c r="K102" s="7" t="s">
        <v>318</v>
      </c>
      <c r="L102" s="5" t="s">
        <v>173</v>
      </c>
    </row>
    <row r="103" spans="8:12" ht="18.75" x14ac:dyDescent="0.25">
      <c r="H103" s="4" t="s">
        <v>273</v>
      </c>
      <c r="I103" s="7" t="s">
        <v>119</v>
      </c>
      <c r="J103" s="7" t="s">
        <v>118</v>
      </c>
      <c r="K103" s="7" t="s">
        <v>318</v>
      </c>
      <c r="L103" s="5" t="s">
        <v>174</v>
      </c>
    </row>
    <row r="104" spans="8:12" ht="18.75" x14ac:dyDescent="0.25">
      <c r="H104" s="4" t="s">
        <v>274</v>
      </c>
      <c r="I104" s="7" t="s">
        <v>119</v>
      </c>
      <c r="J104" s="7" t="s">
        <v>118</v>
      </c>
      <c r="K104" s="7" t="s">
        <v>318</v>
      </c>
      <c r="L104" s="5" t="s">
        <v>175</v>
      </c>
    </row>
    <row r="105" spans="8:12" ht="18.75" x14ac:dyDescent="0.25">
      <c r="H105" s="4" t="s">
        <v>275</v>
      </c>
      <c r="I105" s="7" t="s">
        <v>119</v>
      </c>
      <c r="J105" s="7" t="s">
        <v>118</v>
      </c>
      <c r="K105" s="7" t="s">
        <v>318</v>
      </c>
      <c r="L105" s="5" t="s">
        <v>176</v>
      </c>
    </row>
    <row r="106" spans="8:12" ht="18.75" x14ac:dyDescent="0.25">
      <c r="H106" s="4" t="s">
        <v>276</v>
      </c>
      <c r="I106" s="7" t="s">
        <v>119</v>
      </c>
      <c r="J106" s="7" t="s">
        <v>118</v>
      </c>
      <c r="K106" s="7" t="s">
        <v>318</v>
      </c>
      <c r="L106" s="5" t="s">
        <v>177</v>
      </c>
    </row>
    <row r="107" spans="8:12" ht="18.75" x14ac:dyDescent="0.25">
      <c r="H107" s="4" t="s">
        <v>277</v>
      </c>
      <c r="I107" s="7" t="s">
        <v>119</v>
      </c>
      <c r="J107" s="7" t="s">
        <v>118</v>
      </c>
      <c r="K107" s="7" t="s">
        <v>318</v>
      </c>
      <c r="L107" s="5" t="s">
        <v>178</v>
      </c>
    </row>
    <row r="108" spans="8:12" ht="18.75" x14ac:dyDescent="0.25">
      <c r="H108" s="4" t="s">
        <v>278</v>
      </c>
      <c r="I108" s="7" t="s">
        <v>119</v>
      </c>
      <c r="J108" s="7" t="s">
        <v>118</v>
      </c>
      <c r="K108" s="7" t="s">
        <v>318</v>
      </c>
      <c r="L108" s="5" t="s">
        <v>179</v>
      </c>
    </row>
    <row r="109" spans="8:12" ht="18.75" x14ac:dyDescent="0.25">
      <c r="H109" s="4" t="s">
        <v>279</v>
      </c>
      <c r="I109" s="7" t="s">
        <v>119</v>
      </c>
      <c r="J109" s="7" t="s">
        <v>118</v>
      </c>
      <c r="K109" s="7" t="s">
        <v>318</v>
      </c>
      <c r="L109" s="5" t="s">
        <v>180</v>
      </c>
    </row>
    <row r="110" spans="8:12" ht="18.75" x14ac:dyDescent="0.25">
      <c r="H110" s="4" t="s">
        <v>280</v>
      </c>
      <c r="I110" s="7" t="s">
        <v>320</v>
      </c>
      <c r="J110" s="7" t="s">
        <v>118</v>
      </c>
      <c r="K110" s="7" t="s">
        <v>318</v>
      </c>
      <c r="L110" s="5" t="s">
        <v>181</v>
      </c>
    </row>
    <row r="111" spans="8:12" ht="18.75" x14ac:dyDescent="0.25">
      <c r="H111" s="4" t="s">
        <v>281</v>
      </c>
      <c r="I111" s="7" t="s">
        <v>320</v>
      </c>
      <c r="J111" s="7" t="s">
        <v>118</v>
      </c>
      <c r="K111" s="7" t="s">
        <v>318</v>
      </c>
      <c r="L111" s="5" t="s">
        <v>182</v>
      </c>
    </row>
    <row r="112" spans="8:12" ht="18.75" x14ac:dyDescent="0.25">
      <c r="H112" s="4" t="s">
        <v>282</v>
      </c>
      <c r="I112" s="7" t="s">
        <v>320</v>
      </c>
      <c r="J112" s="7" t="s">
        <v>118</v>
      </c>
      <c r="K112" s="7" t="s">
        <v>318</v>
      </c>
      <c r="L112" s="5" t="s">
        <v>183</v>
      </c>
    </row>
    <row r="113" spans="8:12" ht="18.75" x14ac:dyDescent="0.25">
      <c r="H113" s="4" t="s">
        <v>283</v>
      </c>
      <c r="I113" s="7" t="s">
        <v>320</v>
      </c>
      <c r="J113" s="7" t="s">
        <v>118</v>
      </c>
      <c r="K113" s="7" t="s">
        <v>318</v>
      </c>
      <c r="L113" s="5" t="s">
        <v>184</v>
      </c>
    </row>
    <row r="114" spans="8:12" ht="18.75" x14ac:dyDescent="0.25">
      <c r="H114" s="4" t="s">
        <v>284</v>
      </c>
      <c r="I114" s="7" t="s">
        <v>320</v>
      </c>
      <c r="J114" s="7" t="s">
        <v>118</v>
      </c>
      <c r="K114" s="7" t="s">
        <v>318</v>
      </c>
      <c r="L114" s="5" t="s">
        <v>185</v>
      </c>
    </row>
    <row r="115" spans="8:12" ht="18.75" x14ac:dyDescent="0.25">
      <c r="H115" s="4" t="s">
        <v>285</v>
      </c>
      <c r="I115" s="7" t="s">
        <v>320</v>
      </c>
      <c r="J115" s="7" t="s">
        <v>118</v>
      </c>
      <c r="K115" s="7" t="s">
        <v>318</v>
      </c>
      <c r="L115" s="5" t="s">
        <v>186</v>
      </c>
    </row>
    <row r="116" spans="8:12" ht="18.75" x14ac:dyDescent="0.25">
      <c r="H116" s="4" t="s">
        <v>286</v>
      </c>
      <c r="I116" s="7" t="s">
        <v>320</v>
      </c>
      <c r="J116" s="7" t="s">
        <v>118</v>
      </c>
      <c r="K116" s="7" t="s">
        <v>318</v>
      </c>
      <c r="L116" s="5" t="s">
        <v>187</v>
      </c>
    </row>
    <row r="117" spans="8:12" ht="18.75" x14ac:dyDescent="0.25">
      <c r="H117" s="4" t="s">
        <v>287</v>
      </c>
      <c r="I117" s="7" t="s">
        <v>320</v>
      </c>
      <c r="J117" s="7" t="s">
        <v>118</v>
      </c>
      <c r="K117" s="7" t="s">
        <v>318</v>
      </c>
      <c r="L117" s="5" t="s">
        <v>188</v>
      </c>
    </row>
    <row r="118" spans="8:12" ht="18.75" x14ac:dyDescent="0.25">
      <c r="H118" s="4" t="s">
        <v>288</v>
      </c>
      <c r="I118" s="7" t="s">
        <v>320</v>
      </c>
      <c r="J118" s="7" t="s">
        <v>118</v>
      </c>
      <c r="K118" s="7" t="s">
        <v>318</v>
      </c>
      <c r="L118" s="5" t="s">
        <v>189</v>
      </c>
    </row>
    <row r="119" spans="8:12" ht="18.75" x14ac:dyDescent="0.25">
      <c r="H119" s="4" t="s">
        <v>289</v>
      </c>
      <c r="I119" s="7" t="s">
        <v>320</v>
      </c>
      <c r="J119" s="7" t="s">
        <v>118</v>
      </c>
      <c r="K119" s="7" t="s">
        <v>318</v>
      </c>
      <c r="L119" s="5" t="s">
        <v>190</v>
      </c>
    </row>
    <row r="120" spans="8:12" ht="18.75" x14ac:dyDescent="0.25">
      <c r="H120" s="4" t="s">
        <v>290</v>
      </c>
      <c r="I120" s="7" t="s">
        <v>320</v>
      </c>
      <c r="J120" s="7" t="s">
        <v>118</v>
      </c>
      <c r="K120" s="7" t="s">
        <v>318</v>
      </c>
      <c r="L120" s="5" t="s">
        <v>191</v>
      </c>
    </row>
    <row r="121" spans="8:12" ht="18.75" x14ac:dyDescent="0.25">
      <c r="H121" s="4" t="s">
        <v>291</v>
      </c>
      <c r="I121" s="7" t="s">
        <v>320</v>
      </c>
      <c r="J121" s="7" t="s">
        <v>118</v>
      </c>
      <c r="K121" s="7" t="s">
        <v>318</v>
      </c>
      <c r="L121" s="5" t="s">
        <v>192</v>
      </c>
    </row>
    <row r="122" spans="8:12" ht="18.75" x14ac:dyDescent="0.25">
      <c r="H122" s="4" t="s">
        <v>292</v>
      </c>
      <c r="I122" s="7" t="s">
        <v>320</v>
      </c>
      <c r="J122" s="7" t="s">
        <v>118</v>
      </c>
      <c r="K122" s="7" t="s">
        <v>318</v>
      </c>
      <c r="L122" s="5" t="s">
        <v>193</v>
      </c>
    </row>
    <row r="123" spans="8:12" ht="18.75" x14ac:dyDescent="0.25">
      <c r="H123" s="4" t="s">
        <v>293</v>
      </c>
      <c r="I123" s="7" t="s">
        <v>320</v>
      </c>
      <c r="J123" s="7" t="s">
        <v>118</v>
      </c>
      <c r="K123" s="7" t="s">
        <v>318</v>
      </c>
      <c r="L123" s="5" t="s">
        <v>194</v>
      </c>
    </row>
    <row r="124" spans="8:12" ht="18.75" x14ac:dyDescent="0.25">
      <c r="H124" s="4" t="s">
        <v>294</v>
      </c>
      <c r="I124" s="7" t="s">
        <v>320</v>
      </c>
      <c r="J124" s="7" t="s">
        <v>118</v>
      </c>
      <c r="K124" s="7" t="s">
        <v>318</v>
      </c>
      <c r="L124" s="5" t="s">
        <v>195</v>
      </c>
    </row>
    <row r="125" spans="8:12" ht="18.75" x14ac:dyDescent="0.25">
      <c r="H125" s="4" t="s">
        <v>295</v>
      </c>
      <c r="I125" s="7" t="s">
        <v>320</v>
      </c>
      <c r="J125" s="7" t="s">
        <v>118</v>
      </c>
      <c r="K125" s="7" t="s">
        <v>318</v>
      </c>
      <c r="L125" s="5" t="s">
        <v>196</v>
      </c>
    </row>
    <row r="126" spans="8:12" ht="18.75" x14ac:dyDescent="0.25">
      <c r="H126" s="4" t="s">
        <v>296</v>
      </c>
      <c r="I126" s="7" t="s">
        <v>320</v>
      </c>
      <c r="J126" s="7" t="s">
        <v>118</v>
      </c>
      <c r="K126" s="7" t="s">
        <v>318</v>
      </c>
      <c r="L126" s="5" t="s">
        <v>197</v>
      </c>
    </row>
    <row r="127" spans="8:12" ht="18.75" x14ac:dyDescent="0.25">
      <c r="H127" s="4" t="s">
        <v>297</v>
      </c>
      <c r="I127" s="7" t="s">
        <v>120</v>
      </c>
      <c r="J127" s="7" t="s">
        <v>118</v>
      </c>
      <c r="K127" s="7" t="s">
        <v>318</v>
      </c>
      <c r="L127" s="5" t="s">
        <v>198</v>
      </c>
    </row>
    <row r="128" spans="8:12" ht="18.75" x14ac:dyDescent="0.25">
      <c r="H128" s="4" t="s">
        <v>298</v>
      </c>
      <c r="I128" s="7" t="s">
        <v>321</v>
      </c>
      <c r="J128" s="7" t="s">
        <v>118</v>
      </c>
      <c r="K128" s="7" t="s">
        <v>318</v>
      </c>
      <c r="L128" s="5" t="s">
        <v>199</v>
      </c>
    </row>
    <row r="129" spans="8:12" ht="18.75" x14ac:dyDescent="0.25">
      <c r="H129" s="4" t="s">
        <v>299</v>
      </c>
      <c r="I129" s="7" t="s">
        <v>321</v>
      </c>
      <c r="J129" s="7" t="s">
        <v>118</v>
      </c>
      <c r="K129" s="7" t="s">
        <v>318</v>
      </c>
      <c r="L129" s="5" t="s">
        <v>200</v>
      </c>
    </row>
    <row r="130" spans="8:12" ht="18.75" x14ac:dyDescent="0.25">
      <c r="H130" s="4" t="s">
        <v>300</v>
      </c>
      <c r="I130" s="7" t="s">
        <v>321</v>
      </c>
      <c r="J130" s="7" t="s">
        <v>118</v>
      </c>
      <c r="K130" s="7" t="s">
        <v>318</v>
      </c>
      <c r="L130" s="5" t="s">
        <v>201</v>
      </c>
    </row>
    <row r="131" spans="8:12" ht="18.75" x14ac:dyDescent="0.25">
      <c r="H131" s="4" t="s">
        <v>301</v>
      </c>
      <c r="I131" s="7" t="s">
        <v>321</v>
      </c>
      <c r="J131" s="7" t="s">
        <v>118</v>
      </c>
      <c r="K131" s="7" t="s">
        <v>318</v>
      </c>
      <c r="L131" s="5" t="s">
        <v>202</v>
      </c>
    </row>
    <row r="132" spans="8:12" ht="18.75" x14ac:dyDescent="0.25">
      <c r="H132" s="4" t="s">
        <v>302</v>
      </c>
      <c r="I132" s="7" t="s">
        <v>321</v>
      </c>
      <c r="J132" s="7" t="s">
        <v>118</v>
      </c>
      <c r="K132" s="7" t="s">
        <v>318</v>
      </c>
      <c r="L132" s="5" t="s">
        <v>203</v>
      </c>
    </row>
    <row r="133" spans="8:12" ht="18.75" x14ac:dyDescent="0.25">
      <c r="H133" s="4" t="s">
        <v>303</v>
      </c>
      <c r="I133" s="7" t="s">
        <v>321</v>
      </c>
      <c r="J133" s="7" t="s">
        <v>118</v>
      </c>
      <c r="K133" s="7" t="s">
        <v>318</v>
      </c>
      <c r="L133" s="5" t="s">
        <v>204</v>
      </c>
    </row>
    <row r="134" spans="8:12" ht="18.75" x14ac:dyDescent="0.25">
      <c r="H134" s="4" t="s">
        <v>304</v>
      </c>
      <c r="I134" s="7" t="s">
        <v>321</v>
      </c>
      <c r="J134" s="7" t="s">
        <v>118</v>
      </c>
      <c r="K134" s="7" t="s">
        <v>318</v>
      </c>
      <c r="L134" s="5" t="s">
        <v>205</v>
      </c>
    </row>
    <row r="135" spans="8:12" ht="18.75" x14ac:dyDescent="0.25">
      <c r="H135" s="4" t="s">
        <v>305</v>
      </c>
      <c r="I135" s="7" t="s">
        <v>321</v>
      </c>
      <c r="J135" s="7" t="s">
        <v>118</v>
      </c>
      <c r="K135" s="7" t="s">
        <v>318</v>
      </c>
      <c r="L135" s="5" t="s">
        <v>206</v>
      </c>
    </row>
    <row r="136" spans="8:12" ht="18.75" x14ac:dyDescent="0.25">
      <c r="H136" s="4" t="s">
        <v>306</v>
      </c>
      <c r="I136" s="7" t="s">
        <v>321</v>
      </c>
      <c r="J136" s="7" t="s">
        <v>118</v>
      </c>
      <c r="K136" s="7" t="s">
        <v>318</v>
      </c>
      <c r="L136" s="5" t="s">
        <v>207</v>
      </c>
    </row>
    <row r="137" spans="8:12" ht="18.75" x14ac:dyDescent="0.25">
      <c r="H137" s="4" t="s">
        <v>307</v>
      </c>
      <c r="I137" s="7" t="s">
        <v>321</v>
      </c>
      <c r="J137" s="7" t="s">
        <v>118</v>
      </c>
      <c r="K137" s="7" t="s">
        <v>318</v>
      </c>
      <c r="L137" s="5" t="s">
        <v>208</v>
      </c>
    </row>
    <row r="138" spans="8:12" ht="18.75" x14ac:dyDescent="0.25">
      <c r="H138" s="4" t="s">
        <v>308</v>
      </c>
      <c r="I138" s="7" t="s">
        <v>321</v>
      </c>
      <c r="J138" s="7" t="s">
        <v>118</v>
      </c>
      <c r="K138" s="7" t="s">
        <v>318</v>
      </c>
      <c r="L138" s="5" t="s">
        <v>209</v>
      </c>
    </row>
    <row r="139" spans="8:12" ht="18.75" x14ac:dyDescent="0.25">
      <c r="H139" s="4" t="s">
        <v>309</v>
      </c>
      <c r="I139" s="7" t="s">
        <v>321</v>
      </c>
      <c r="J139" s="7" t="s">
        <v>118</v>
      </c>
      <c r="K139" s="7" t="s">
        <v>318</v>
      </c>
      <c r="L139" s="5" t="s">
        <v>210</v>
      </c>
    </row>
    <row r="140" spans="8:12" ht="18.75" x14ac:dyDescent="0.25">
      <c r="H140" s="4" t="s">
        <v>310</v>
      </c>
      <c r="I140" s="7" t="s">
        <v>321</v>
      </c>
      <c r="J140" s="7" t="s">
        <v>118</v>
      </c>
      <c r="K140" s="7" t="s">
        <v>318</v>
      </c>
      <c r="L140" s="5" t="s">
        <v>211</v>
      </c>
    </row>
    <row r="141" spans="8:12" ht="18.75" x14ac:dyDescent="0.25">
      <c r="H141" s="4" t="s">
        <v>311</v>
      </c>
      <c r="I141" s="7" t="s">
        <v>321</v>
      </c>
      <c r="J141" s="7" t="s">
        <v>118</v>
      </c>
      <c r="K141" s="7" t="s">
        <v>318</v>
      </c>
      <c r="L141" s="5" t="s">
        <v>212</v>
      </c>
    </row>
    <row r="142" spans="8:12" ht="18.75" x14ac:dyDescent="0.25">
      <c r="H142" s="4" t="s">
        <v>312</v>
      </c>
      <c r="I142" s="7" t="s">
        <v>321</v>
      </c>
      <c r="J142" s="7" t="s">
        <v>118</v>
      </c>
      <c r="K142" s="7" t="s">
        <v>318</v>
      </c>
      <c r="L142" s="5" t="s">
        <v>213</v>
      </c>
    </row>
    <row r="143" spans="8:12" ht="18.75" x14ac:dyDescent="0.25">
      <c r="H143" s="4" t="s">
        <v>313</v>
      </c>
      <c r="I143" s="7" t="s">
        <v>321</v>
      </c>
      <c r="J143" s="7" t="s">
        <v>118</v>
      </c>
      <c r="K143" s="7" t="s">
        <v>318</v>
      </c>
      <c r="L143" s="5" t="s">
        <v>214</v>
      </c>
    </row>
    <row r="144" spans="8:12" ht="18.75" x14ac:dyDescent="0.25">
      <c r="H144" s="4" t="s">
        <v>314</v>
      </c>
      <c r="I144" s="7" t="s">
        <v>321</v>
      </c>
      <c r="J144" s="7" t="s">
        <v>118</v>
      </c>
      <c r="K144" s="7" t="s">
        <v>318</v>
      </c>
      <c r="L144" s="5" t="s">
        <v>317</v>
      </c>
    </row>
    <row r="145" spans="8:12" ht="18.75" x14ac:dyDescent="0.25">
      <c r="H145" s="4" t="s">
        <v>315</v>
      </c>
      <c r="I145" s="7" t="s">
        <v>321</v>
      </c>
      <c r="J145" s="7" t="s">
        <v>118</v>
      </c>
      <c r="K145" s="7" t="s">
        <v>318</v>
      </c>
      <c r="L145" s="5" t="s">
        <v>215</v>
      </c>
    </row>
    <row r="146" spans="8:12" ht="18.75" x14ac:dyDescent="0.25">
      <c r="H146" s="4" t="s">
        <v>316</v>
      </c>
      <c r="I146" s="7" t="s">
        <v>321</v>
      </c>
      <c r="J146" s="7" t="s">
        <v>118</v>
      </c>
      <c r="K146" s="7" t="s">
        <v>318</v>
      </c>
      <c r="L146" s="5" t="s">
        <v>216</v>
      </c>
    </row>
    <row r="147" spans="8:12" ht="18.75" x14ac:dyDescent="0.25">
      <c r="H147" s="8" t="s">
        <v>322</v>
      </c>
      <c r="I147" s="10" t="s">
        <v>324</v>
      </c>
      <c r="J147" s="10" t="s">
        <v>323</v>
      </c>
      <c r="K147" s="8" t="s">
        <v>121</v>
      </c>
      <c r="L147" s="9" t="s">
        <v>18</v>
      </c>
    </row>
    <row r="148" spans="8:12" x14ac:dyDescent="0.25">
      <c r="H148" s="8"/>
      <c r="I148" s="8"/>
      <c r="J148" s="8"/>
      <c r="K148" s="8"/>
      <c r="L148" s="8"/>
    </row>
    <row r="149" spans="8:12" x14ac:dyDescent="0.25">
      <c r="H149" s="8"/>
      <c r="I149" s="8"/>
      <c r="J149" s="8"/>
      <c r="K149" s="8"/>
      <c r="L149" s="8"/>
    </row>
    <row r="150" spans="8:12" x14ac:dyDescent="0.25">
      <c r="H150" s="8"/>
      <c r="I150" s="8"/>
      <c r="J150" s="8"/>
      <c r="K150" s="8"/>
      <c r="L150" s="8"/>
    </row>
    <row r="151" spans="8:12" x14ac:dyDescent="0.25">
      <c r="H151" s="8"/>
      <c r="I151" s="8"/>
      <c r="J151" s="8"/>
      <c r="K151" s="8"/>
      <c r="L151" s="8"/>
    </row>
    <row r="152" spans="8:12" x14ac:dyDescent="0.25">
      <c r="H152" s="8"/>
      <c r="I152" s="8"/>
      <c r="J152" s="8"/>
      <c r="K152" s="8"/>
      <c r="L152" s="8"/>
    </row>
    <row r="153" spans="8:12" x14ac:dyDescent="0.25">
      <c r="H153" s="8"/>
      <c r="I153" s="8"/>
      <c r="J153" s="8"/>
      <c r="K153" s="8"/>
      <c r="L153" s="8"/>
    </row>
    <row r="154" spans="8:12" x14ac:dyDescent="0.25">
      <c r="H154" s="8"/>
      <c r="I154" s="8"/>
      <c r="J154" s="8"/>
      <c r="K154" s="8"/>
      <c r="L154" s="8"/>
    </row>
    <row r="155" spans="8:12" x14ac:dyDescent="0.25">
      <c r="H155" s="8"/>
      <c r="I155" s="8"/>
      <c r="J155" s="8"/>
      <c r="K155" s="8"/>
      <c r="L155" s="8"/>
    </row>
    <row r="156" spans="8:12" x14ac:dyDescent="0.25">
      <c r="H156" s="8"/>
      <c r="I156" s="8"/>
      <c r="J156" s="8"/>
      <c r="K156" s="8"/>
      <c r="L156" s="8"/>
    </row>
    <row r="157" spans="8:12" x14ac:dyDescent="0.25">
      <c r="H157" s="8"/>
      <c r="I157" s="8"/>
      <c r="J157" s="8"/>
      <c r="K157" s="8"/>
      <c r="L157" s="8"/>
    </row>
    <row r="158" spans="8:12" x14ac:dyDescent="0.25">
      <c r="H158" s="8"/>
      <c r="I158" s="8"/>
      <c r="J158" s="8"/>
      <c r="K158" s="8"/>
      <c r="L158" s="8"/>
    </row>
    <row r="159" spans="8:12" x14ac:dyDescent="0.25">
      <c r="H159" s="8"/>
      <c r="I159" s="8"/>
      <c r="J159" s="8"/>
      <c r="K159" s="8"/>
      <c r="L159" s="8"/>
    </row>
    <row r="160" spans="8:12" x14ac:dyDescent="0.25">
      <c r="H160" s="8"/>
      <c r="I160" s="8"/>
      <c r="J160" s="8"/>
      <c r="K160" s="8"/>
      <c r="L160" s="8"/>
    </row>
    <row r="161" spans="8:12" x14ac:dyDescent="0.25">
      <c r="H161" s="8"/>
      <c r="I161" s="8"/>
      <c r="J161" s="8"/>
      <c r="K161" s="8"/>
      <c r="L161" s="8"/>
    </row>
    <row r="162" spans="8:12" x14ac:dyDescent="0.25">
      <c r="H162" s="8"/>
      <c r="I162" s="8"/>
      <c r="J162" s="8"/>
      <c r="K162" s="8"/>
      <c r="L162" s="8"/>
    </row>
    <row r="163" spans="8:12" x14ac:dyDescent="0.25">
      <c r="H163" s="8"/>
      <c r="I163" s="8"/>
      <c r="J163" s="8"/>
      <c r="K163" s="8"/>
      <c r="L163" s="8"/>
    </row>
    <row r="164" spans="8:12" x14ac:dyDescent="0.25">
      <c r="H164" s="8"/>
      <c r="I164" s="8"/>
      <c r="J164" s="8"/>
      <c r="K164" s="8"/>
      <c r="L164" s="8"/>
    </row>
    <row r="165" spans="8:12" x14ac:dyDescent="0.25">
      <c r="H165" s="8"/>
      <c r="I165" s="8"/>
      <c r="J165" s="8"/>
      <c r="K165" s="8"/>
      <c r="L165" s="8"/>
    </row>
    <row r="166" spans="8:12" x14ac:dyDescent="0.25">
      <c r="H166" s="8"/>
      <c r="I166" s="8"/>
      <c r="J166" s="8"/>
      <c r="K166" s="8"/>
      <c r="L166" s="8"/>
    </row>
    <row r="167" spans="8:12" x14ac:dyDescent="0.25">
      <c r="H167" s="8"/>
      <c r="I167" s="8"/>
      <c r="J167" s="8"/>
      <c r="K167" s="8"/>
      <c r="L167" s="8"/>
    </row>
    <row r="168" spans="8:12" x14ac:dyDescent="0.25">
      <c r="H168" s="8"/>
      <c r="I168" s="8"/>
      <c r="J168" s="8"/>
      <c r="K168" s="8"/>
      <c r="L168" s="8"/>
    </row>
    <row r="169" spans="8:12" x14ac:dyDescent="0.25">
      <c r="H169" s="8"/>
      <c r="I169" s="8"/>
      <c r="J169" s="8"/>
      <c r="K169" s="8"/>
      <c r="L169" s="8"/>
    </row>
    <row r="170" spans="8:12" x14ac:dyDescent="0.25">
      <c r="H170" s="8"/>
      <c r="I170" s="8"/>
      <c r="J170" s="8"/>
      <c r="K170" s="8"/>
      <c r="L170" s="8"/>
    </row>
    <row r="171" spans="8:12" x14ac:dyDescent="0.25">
      <c r="H171" s="8"/>
      <c r="I171" s="8"/>
      <c r="J171" s="8"/>
      <c r="K171" s="8"/>
      <c r="L171" s="8"/>
    </row>
    <row r="172" spans="8:12" x14ac:dyDescent="0.25">
      <c r="H172" s="8"/>
      <c r="I172" s="8"/>
      <c r="J172" s="8"/>
      <c r="K172" s="8"/>
      <c r="L172" s="8"/>
    </row>
    <row r="173" spans="8:12" x14ac:dyDescent="0.25">
      <c r="H173" s="8"/>
      <c r="I173" s="8"/>
      <c r="J173" s="8"/>
      <c r="K173" s="8"/>
      <c r="L173" s="8"/>
    </row>
    <row r="174" spans="8:12" x14ac:dyDescent="0.25">
      <c r="H174" s="8"/>
      <c r="I174" s="8"/>
      <c r="J174" s="8"/>
      <c r="K174" s="8"/>
      <c r="L174" s="8"/>
    </row>
    <row r="175" spans="8:12" x14ac:dyDescent="0.25">
      <c r="H175" s="8"/>
      <c r="I175" s="8"/>
      <c r="J175" s="8"/>
      <c r="K175" s="8"/>
      <c r="L175" s="8"/>
    </row>
    <row r="176" spans="8:12" x14ac:dyDescent="0.25">
      <c r="H176" s="8"/>
      <c r="I176" s="8"/>
      <c r="J176" s="8"/>
      <c r="K176" s="8"/>
      <c r="L176" s="8"/>
    </row>
    <row r="177" spans="8:12" x14ac:dyDescent="0.25">
      <c r="H177" s="8"/>
      <c r="I177" s="8"/>
      <c r="J177" s="8"/>
      <c r="K177" s="8"/>
      <c r="L177" s="8"/>
    </row>
    <row r="178" spans="8:12" x14ac:dyDescent="0.25">
      <c r="H178" s="8"/>
      <c r="I178" s="8"/>
      <c r="J178" s="8"/>
      <c r="K178" s="8"/>
      <c r="L178" s="8"/>
    </row>
    <row r="179" spans="8:12" x14ac:dyDescent="0.25">
      <c r="H179" s="8"/>
      <c r="I179" s="8"/>
      <c r="J179" s="8"/>
      <c r="K179" s="8"/>
      <c r="L179" s="8"/>
    </row>
    <row r="180" spans="8:12" x14ac:dyDescent="0.25">
      <c r="H180" s="8"/>
      <c r="I180" s="8"/>
      <c r="J180" s="8"/>
      <c r="K180" s="8"/>
      <c r="L180" s="8"/>
    </row>
    <row r="181" spans="8:12" x14ac:dyDescent="0.25">
      <c r="H181" s="8"/>
      <c r="I181" s="8"/>
      <c r="J181" s="8"/>
      <c r="K181" s="8"/>
      <c r="L181" s="8"/>
    </row>
    <row r="182" spans="8:12" x14ac:dyDescent="0.25">
      <c r="H182" s="8"/>
      <c r="I182" s="8"/>
      <c r="J182" s="8"/>
      <c r="K182" s="8"/>
      <c r="L182" s="8"/>
    </row>
    <row r="183" spans="8:12" x14ac:dyDescent="0.25">
      <c r="H183" s="8"/>
      <c r="I183" s="8"/>
      <c r="J183" s="8"/>
      <c r="K183" s="8"/>
      <c r="L183" s="8"/>
    </row>
    <row r="184" spans="8:12" x14ac:dyDescent="0.25">
      <c r="H184" s="8"/>
      <c r="I184" s="8"/>
      <c r="J184" s="8"/>
      <c r="K184" s="8"/>
      <c r="L184" s="8"/>
    </row>
    <row r="185" spans="8:12" x14ac:dyDescent="0.25">
      <c r="H185" s="8"/>
      <c r="I185" s="8"/>
      <c r="J185" s="8"/>
      <c r="K185" s="8"/>
      <c r="L185" s="8"/>
    </row>
    <row r="186" spans="8:12" x14ac:dyDescent="0.25">
      <c r="H186" s="8"/>
      <c r="I186" s="8"/>
      <c r="J186" s="8"/>
      <c r="K186" s="8"/>
      <c r="L186" s="8"/>
    </row>
    <row r="187" spans="8:12" x14ac:dyDescent="0.25">
      <c r="H187" s="8"/>
      <c r="I187" s="8"/>
      <c r="J187" s="8"/>
      <c r="K187" s="8"/>
      <c r="L187" s="8"/>
    </row>
    <row r="188" spans="8:12" x14ac:dyDescent="0.25">
      <c r="H188" s="8"/>
      <c r="I188" s="8"/>
      <c r="J188" s="8"/>
      <c r="K188" s="8"/>
      <c r="L188" s="8"/>
    </row>
    <row r="189" spans="8:12" x14ac:dyDescent="0.25">
      <c r="H189" s="8"/>
      <c r="I189" s="8"/>
      <c r="J189" s="8"/>
      <c r="K189" s="8"/>
      <c r="L189" s="8"/>
    </row>
  </sheetData>
  <sortState ref="L2:L71">
    <sortCondition ref="L1"/>
  </sortState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1025" r:id="rId4" name="DTPicker21">
          <controlPr autoLine="0" autoPict="0" r:id="rId5">
            <anchor moveWithCells="1">
              <from>
                <xdr:col>15</xdr:col>
                <xdr:colOff>19050</xdr:colOff>
                <xdr:row>1</xdr:row>
                <xdr:rowOff>19050</xdr:rowOff>
              </from>
              <to>
                <xdr:col>15</xdr:col>
                <xdr:colOff>1095375</xdr:colOff>
                <xdr:row>1</xdr:row>
                <xdr:rowOff>219075</xdr:rowOff>
              </to>
            </anchor>
          </controlPr>
        </control>
      </mc:Choice>
      <mc:Fallback>
        <control shapeId="1025" r:id="rId4" name="DTPicker2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Roads Department</vt:lpstr>
      <vt:lpstr>Data</vt:lpstr>
      <vt:lpstr>'Roads Department'!Print_Titles</vt:lpstr>
    </vt:vector>
  </TitlesOfParts>
  <Company>RTAMHSITSCCM01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hmabudaif</dc:creator>
  <cp:lastModifiedBy>Usama Mostafa Elsayed Salem</cp:lastModifiedBy>
  <cp:lastPrinted>2018-02-20T08:11:34Z</cp:lastPrinted>
  <dcterms:created xsi:type="dcterms:W3CDTF">2017-09-24T12:46:42Z</dcterms:created>
  <dcterms:modified xsi:type="dcterms:W3CDTF">2018-02-26T05:25:40Z</dcterms:modified>
</cp:coreProperties>
</file>