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2"/>
  <workbookPr/>
  <bookViews>
    <workbookView xWindow="0" yWindow="0" windowWidth="17260" windowHeight="5630" tabRatio="598"/>
  </bookViews>
  <sheets>
    <sheet name="1" sheetId="5" r:id="rId1"/>
  </sheets>
  <definedNames>
    <definedName name="_xlnm.Print_Area" localSheetId="0">'1'!$A$2:$L$6</definedName>
    <definedName name="table_1">'1'!$O$5:$R$8</definedName>
  </definedName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Q8" i="5" l="1"/>
  <c r="Q6" i="5"/>
  <c r="P8" i="5"/>
  <c r="R8" i="5" s="1"/>
  <c r="P7" i="5"/>
  <c r="Q7" i="5" s="1"/>
  <c r="P6" i="5"/>
  <c r="R6" i="5" s="1"/>
  <c r="R7" i="5" l="1"/>
  <c r="K6" i="5"/>
  <c r="J6" i="5"/>
  <c r="I6" i="5"/>
  <c r="N12" i="5" l="1"/>
  <c r="N10" i="5"/>
  <c r="N11" i="5"/>
  <c r="L6" i="5" l="1"/>
</calcChain>
</file>

<file path=xl/sharedStrings.xml><?xml version="1.0" encoding="utf-8"?>
<sst xmlns="http://schemas.openxmlformats.org/spreadsheetml/2006/main" count="14" uniqueCount="14">
  <si>
    <t>نهاية الخدمة المستحقة</t>
  </si>
  <si>
    <t>تاريخ بدء حساب نهاية الخدمة</t>
  </si>
  <si>
    <t>تاريخ نهاية حساب نهاية الخدمة</t>
  </si>
  <si>
    <t>مدة الخدمة المستحقة</t>
  </si>
  <si>
    <t>قيمة نهاية الخدمة</t>
  </si>
  <si>
    <t>يوم</t>
  </si>
  <si>
    <t>شهر</t>
  </si>
  <si>
    <t>سنة</t>
  </si>
  <si>
    <t>استقالة</t>
  </si>
  <si>
    <t>اجمالى الراتب الشهرى</t>
  </si>
  <si>
    <t>table_1</t>
  </si>
  <si>
    <t>مكافأة السنوات</t>
  </si>
  <si>
    <t>مكافأة الشهور</t>
  </si>
  <si>
    <t>مكافأة الأيام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</si>
</sst>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_-* #,##0.00\ _ر_._س_._‏_-;\-* #,##0.00\ _ر_._س_._‏_-;_-* &quot;-&quot;??\ _ر_._س_._‏_-;_-@_-"/>
    <numFmt numFmtId="165" formatCode="[$-1010000]yyyy/mm/dd;@"/>
  </numFmts>
  <fonts count="5">
    <font>
      <sz val="11"/>
      <color theme="1"/>
      <name val="Calibri"/>
      <family val="2"/>
      <charset val="178"/>
      <scheme val="minor"/>
    </font>
    <font>
      <sz val="11"/>
      <color theme="1"/>
      <name val="Calibri"/>
      <family val="2"/>
      <charset val="178"/>
      <scheme val="minor"/>
    </font>
    <font>
      <b/>
      <sz val="11"/>
      <color theme="1"/>
      <name val="Calibri"/>
      <family val="2"/>
      <scheme val="minor"/>
    </font>
    <font>
      <b/>
      <sz val="9"/>
      <color theme="1"/>
      <name val="Calibri"/>
      <family val="2"/>
      <scheme val="minor"/>
    </font>
    <font>
      <sz val="22"/>
      <color rgb="FF353C41"/>
      <name val="Tahoma"/>
      <family val="2"/>
    </font>
  </fonts>
  <fills count="7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CCFFCC"/>
        <bgColor indexed="64"/>
      </patternFill>
    </fill>
  </fills>
  <borders count="24">
    <border>
      <left/>
      <right/>
      <top/>
      <bottom/>
      <diagonal/>
    </border>
    <border>
      <left/>
      <right/>
      <top/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ck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/>
      <right style="medium">
        <color auto="1"/>
      </right>
      <top/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ck">
        <color auto="1"/>
      </bottom>
      <diagonal/>
    </border>
    <border>
      <left style="medium">
        <color auto="1"/>
      </left>
      <right/>
      <top style="thin">
        <color auto="1"/>
      </top>
      <bottom style="thick">
        <color auto="1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auto="1"/>
      </right>
      <top style="thin">
        <color auto="1"/>
      </top>
      <bottom style="thick">
        <color auto="1"/>
      </bottom>
      <diagonal/>
    </border>
    <border>
      <left/>
      <right/>
      <top style="thin">
        <color auto="1"/>
      </top>
      <bottom style="thick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/>
      <top style="thin">
        <color auto="1"/>
      </top>
      <bottom style="thick">
        <color auto="1"/>
      </bottom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35">
    <xf numFmtId="0" fontId="0" fillId="0" borderId="0" xfId="0"/>
    <xf numFmtId="1" fontId="0" fillId="0" borderId="5" xfId="0" applyNumberFormat="1" applyBorder="1" applyAlignment="1">
      <alignment horizontal="center" vertical="center"/>
    </xf>
    <xf numFmtId="0" fontId="2" fillId="3" borderId="11" xfId="0" applyFont="1" applyFill="1" applyBorder="1" applyAlignment="1">
      <alignment horizontal="center" vertical="center"/>
    </xf>
    <xf numFmtId="164" fontId="2" fillId="0" borderId="22" xfId="1" applyFont="1" applyBorder="1" applyAlignment="1">
      <alignment horizontal="center" vertical="center" wrapText="1"/>
    </xf>
    <xf numFmtId="0" fontId="3" fillId="2" borderId="11" xfId="0" applyFont="1" applyFill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4" fillId="0" borderId="0" xfId="0" applyFont="1"/>
    <xf numFmtId="1" fontId="0" fillId="0" borderId="23" xfId="0" applyNumberFormat="1" applyBorder="1" applyAlignment="1">
      <alignment horizontal="center" vertical="center"/>
    </xf>
    <xf numFmtId="0" fontId="0" fillId="5" borderId="11" xfId="0" applyFill="1" applyBorder="1" applyAlignment="1">
      <alignment horizontal="center" vertical="center"/>
    </xf>
    <xf numFmtId="0" fontId="2" fillId="5" borderId="22" xfId="0" applyFont="1" applyFill="1" applyBorder="1" applyAlignment="1">
      <alignment horizontal="center" vertical="center"/>
    </xf>
    <xf numFmtId="165" fontId="0" fillId="0" borderId="17" xfId="0" applyNumberFormat="1" applyBorder="1" applyAlignment="1">
      <alignment horizontal="center" readingOrder="2"/>
    </xf>
    <xf numFmtId="165" fontId="0" fillId="0" borderId="16" xfId="0" applyNumberFormat="1" applyBorder="1" applyAlignment="1">
      <alignment horizontal="center" readingOrder="2"/>
    </xf>
    <xf numFmtId="165" fontId="0" fillId="0" borderId="13" xfId="0" applyNumberFormat="1" applyBorder="1" applyAlignment="1">
      <alignment horizontal="center" readingOrder="2"/>
    </xf>
    <xf numFmtId="165" fontId="0" fillId="0" borderId="12" xfId="0" applyNumberFormat="1" applyBorder="1" applyAlignment="1">
      <alignment horizontal="center" readingOrder="2"/>
    </xf>
    <xf numFmtId="0" fontId="2" fillId="0" borderId="19" xfId="0" applyFont="1" applyBorder="1" applyAlignment="1">
      <alignment horizontal="center" vertical="center"/>
    </xf>
    <xf numFmtId="0" fontId="2" fillId="0" borderId="21" xfId="0" applyFont="1" applyBorder="1" applyAlignment="1">
      <alignment horizontal="center" vertical="center"/>
    </xf>
    <xf numFmtId="0" fontId="0" fillId="0" borderId="1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19" xfId="0" applyBorder="1" applyAlignment="1">
      <alignment horizontal="center"/>
    </xf>
    <xf numFmtId="0" fontId="0" fillId="0" borderId="20" xfId="0" applyBorder="1" applyAlignment="1">
      <alignment horizontal="center"/>
    </xf>
    <xf numFmtId="0" fontId="0" fillId="0" borderId="21" xfId="0" applyBorder="1" applyAlignment="1">
      <alignment horizontal="center"/>
    </xf>
    <xf numFmtId="0" fontId="2" fillId="2" borderId="6" xfId="0" applyFont="1" applyFill="1" applyBorder="1" applyAlignment="1">
      <alignment horizontal="center" vertical="center"/>
    </xf>
    <xf numFmtId="0" fontId="2" fillId="2" borderId="7" xfId="0" applyFont="1" applyFill="1" applyBorder="1" applyAlignment="1">
      <alignment horizontal="center" vertical="center"/>
    </xf>
    <xf numFmtId="0" fontId="2" fillId="2" borderId="8" xfId="0" applyFont="1" applyFill="1" applyBorder="1" applyAlignment="1">
      <alignment horizontal="center" vertical="center"/>
    </xf>
    <xf numFmtId="0" fontId="2" fillId="2" borderId="14" xfId="0" applyFont="1" applyFill="1" applyBorder="1" applyAlignment="1">
      <alignment horizontal="center" vertical="center"/>
    </xf>
    <xf numFmtId="0" fontId="2" fillId="2" borderId="0" xfId="0" applyFont="1" applyFill="1" applyBorder="1" applyAlignment="1">
      <alignment horizontal="center" vertical="center"/>
    </xf>
    <xf numFmtId="0" fontId="2" fillId="2" borderId="9" xfId="0" applyFont="1" applyFill="1" applyBorder="1" applyAlignment="1">
      <alignment horizontal="center" vertical="center"/>
    </xf>
    <xf numFmtId="0" fontId="2" fillId="0" borderId="2" xfId="0" applyFont="1" applyBorder="1" applyAlignment="1">
      <alignment horizontal="center" wrapText="1"/>
    </xf>
    <xf numFmtId="0" fontId="2" fillId="0" borderId="3" xfId="0" applyFont="1" applyBorder="1" applyAlignment="1">
      <alignment horizontal="center" wrapText="1"/>
    </xf>
    <xf numFmtId="0" fontId="2" fillId="0" borderId="10" xfId="0" applyFont="1" applyBorder="1" applyAlignment="1">
      <alignment horizontal="center" wrapText="1"/>
    </xf>
    <xf numFmtId="0" fontId="2" fillId="0" borderId="11" xfId="0" applyFont="1" applyBorder="1" applyAlignment="1">
      <alignment horizontal="center" wrapText="1"/>
    </xf>
    <xf numFmtId="0" fontId="2" fillId="4" borderId="3" xfId="0" applyFont="1" applyFill="1" applyBorder="1" applyAlignment="1">
      <alignment horizontal="center"/>
    </xf>
    <xf numFmtId="0" fontId="2" fillId="0" borderId="4" xfId="0" applyFont="1" applyBorder="1" applyAlignment="1">
      <alignment horizontal="center" vertical="center" wrapText="1"/>
    </xf>
    <xf numFmtId="0" fontId="2" fillId="0" borderId="18" xfId="0" applyFont="1" applyBorder="1" applyAlignment="1">
      <alignment horizontal="center" vertical="center" wrapText="1"/>
    </xf>
    <xf numFmtId="0" fontId="0" fillId="6" borderId="22" xfId="0" applyFill="1" applyBorder="1"/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colors>
    <mruColors>
      <color rgb="FFCC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8</xdr:row>
      <xdr:rowOff>0</xdr:rowOff>
    </xdr:from>
    <xdr:to>
      <xdr:col>9</xdr:col>
      <xdr:colOff>45720</xdr:colOff>
      <xdr:row>16</xdr:row>
      <xdr:rowOff>228600</xdr:rowOff>
    </xdr:to>
    <xdr:pic>
      <xdr:nvPicPr>
        <xdr:cNvPr id="2" name="Picture 1" descr="%d9%85%d9%83%d8%a7%d9%81%d8%a3%d8%a9-%d9%86%d9%87%d8%a7%d9%8a%d8%a9-%d8%a7%d9%84%d8%ae%d8%af%d9%85%d8%a9-%d9%81%d9%8a-%d9%82%d8%a7%d9%86%d9%88%d9%86-%d8%a7%d9%84%d8%b9%d9%85%d9%84-%d8%a7%d9%84%d8%b3">
          <a:extLst>
            <a:ext uri="{FF2B5EF4-FFF2-40B4-BE49-F238E27FC236}">
              <a16:creationId xmlns="" xmlns:a16="http://schemas.microsoft.com/office/drawing/2014/main" id="{BA816431-CE23-4249-8933-2C5432A65A0D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80587640" y="2194560"/>
          <a:ext cx="6248400" cy="242316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15"/>
  <sheetViews>
    <sheetView rightToLeft="1" tabSelected="1" topLeftCell="C1" workbookViewId="0">
      <selection activeCell="O2" sqref="O2"/>
    </sheetView>
  </sheetViews>
  <sheetFormatPr defaultRowHeight="21.65" customHeight="1"/>
  <cols>
    <col min="1" max="1" width="6.90625" customWidth="1"/>
    <col min="2" max="2" width="19.1796875" bestFit="1" customWidth="1"/>
    <col min="3" max="3" width="19.7265625" bestFit="1" customWidth="1"/>
    <col min="4" max="4" width="11.453125" customWidth="1"/>
    <col min="5" max="6" width="6" customWidth="1"/>
    <col min="7" max="7" width="7.26953125" customWidth="1"/>
    <col min="8" max="8" width="4.7265625" customWidth="1"/>
    <col min="9" max="9" width="7" customWidth="1"/>
    <col min="10" max="10" width="8.08984375" customWidth="1"/>
    <col min="11" max="11" width="7" customWidth="1"/>
    <col min="12" max="12" width="14.08984375" bestFit="1" customWidth="1"/>
    <col min="13" max="13" width="0.6328125" customWidth="1"/>
    <col min="16" max="16" width="14.36328125" bestFit="1" customWidth="1"/>
    <col min="17" max="17" width="9.08984375" bestFit="1" customWidth="1"/>
  </cols>
  <sheetData>
    <row r="1" spans="1:18" ht="21.65" customHeight="1" thickBot="1"/>
    <row r="2" spans="1:18" ht="21.65" customHeight="1" thickBot="1">
      <c r="A2" s="18"/>
      <c r="B2" s="19"/>
      <c r="C2" s="19"/>
      <c r="D2" s="19"/>
      <c r="E2" s="19"/>
      <c r="F2" s="19"/>
      <c r="G2" s="19"/>
      <c r="H2" s="19"/>
      <c r="I2" s="20"/>
      <c r="J2" s="14" t="s">
        <v>9</v>
      </c>
      <c r="K2" s="15"/>
      <c r="L2" s="3">
        <v>100</v>
      </c>
    </row>
    <row r="3" spans="1:18" ht="21.65" customHeight="1" thickBot="1">
      <c r="A3" s="16"/>
      <c r="B3" s="16"/>
      <c r="C3" s="16"/>
      <c r="D3" s="16"/>
      <c r="E3" s="16"/>
      <c r="F3" s="16"/>
      <c r="G3" s="16"/>
      <c r="H3" s="16"/>
      <c r="I3" s="16"/>
      <c r="J3" s="16"/>
      <c r="K3" s="16"/>
      <c r="L3" s="17"/>
      <c r="P3" s="9" t="s">
        <v>10</v>
      </c>
    </row>
    <row r="4" spans="1:18" ht="21.65" customHeight="1">
      <c r="A4" s="21" t="s">
        <v>0</v>
      </c>
      <c r="B4" s="22"/>
      <c r="C4" s="23"/>
      <c r="D4" s="27" t="s">
        <v>1</v>
      </c>
      <c r="E4" s="28"/>
      <c r="F4" s="28" t="s">
        <v>2</v>
      </c>
      <c r="G4" s="28"/>
      <c r="H4" s="28"/>
      <c r="I4" s="31" t="s">
        <v>3</v>
      </c>
      <c r="J4" s="31"/>
      <c r="K4" s="31"/>
      <c r="L4" s="32" t="s">
        <v>4</v>
      </c>
    </row>
    <row r="5" spans="1:18" ht="21.65" customHeight="1" thickBot="1">
      <c r="A5" s="24"/>
      <c r="B5" s="25"/>
      <c r="C5" s="26"/>
      <c r="D5" s="29"/>
      <c r="E5" s="30"/>
      <c r="F5" s="30"/>
      <c r="G5" s="30"/>
      <c r="H5" s="30"/>
      <c r="I5" s="2" t="s">
        <v>5</v>
      </c>
      <c r="J5" s="2" t="s">
        <v>6</v>
      </c>
      <c r="K5" s="2" t="s">
        <v>7</v>
      </c>
      <c r="L5" s="33"/>
      <c r="O5" s="8">
        <v>0</v>
      </c>
      <c r="P5" s="8">
        <v>0</v>
      </c>
      <c r="Q5" s="8">
        <v>0</v>
      </c>
      <c r="R5" s="8">
        <v>0</v>
      </c>
    </row>
    <row r="6" spans="1:18" ht="21.65" customHeight="1" thickBot="1">
      <c r="A6" s="5" t="s">
        <v>8</v>
      </c>
      <c r="B6" s="4"/>
      <c r="C6" s="4"/>
      <c r="D6" s="10">
        <v>36526</v>
      </c>
      <c r="E6" s="11"/>
      <c r="F6" s="12">
        <v>37318</v>
      </c>
      <c r="G6" s="10"/>
      <c r="H6" s="13"/>
      <c r="I6" s="1">
        <f>DATEDIF(D6,F6,"MD")</f>
        <v>2</v>
      </c>
      <c r="J6" s="1">
        <f>DATEDIF(D6,F6,"YM")</f>
        <v>2</v>
      </c>
      <c r="K6" s="7">
        <f>DATEDIF(D6,F6,"Y")</f>
        <v>2</v>
      </c>
      <c r="L6" s="3">
        <f>SUM($N$10:$N$12)</f>
        <v>73.5</v>
      </c>
      <c r="O6" s="8">
        <v>2</v>
      </c>
      <c r="P6" s="8">
        <f>ROUND($L$2/3,2)</f>
        <v>33.33</v>
      </c>
      <c r="Q6" s="8">
        <f>ROUND($P$6/12,2)</f>
        <v>2.78</v>
      </c>
      <c r="R6" s="8">
        <f>ROUND($P$6/360,2)</f>
        <v>0.09</v>
      </c>
    </row>
    <row r="7" spans="1:18" ht="21.65" customHeight="1" thickTop="1">
      <c r="O7" s="8">
        <v>5</v>
      </c>
      <c r="P7" s="8">
        <f>ROUND($L$2*2/3,2)</f>
        <v>66.67</v>
      </c>
      <c r="Q7" s="8">
        <f>ROUND($P$7/12,2)</f>
        <v>5.56</v>
      </c>
      <c r="R7" s="8">
        <f>ROUND($P$7/360,2)</f>
        <v>0.19</v>
      </c>
    </row>
    <row r="8" spans="1:18" ht="21.65" customHeight="1">
      <c r="O8" s="8">
        <v>10</v>
      </c>
      <c r="P8" s="8">
        <f>L2</f>
        <v>100</v>
      </c>
      <c r="Q8" s="8">
        <f>ROUND($P$8/12,2)</f>
        <v>8.33</v>
      </c>
      <c r="R8" s="8">
        <f>ROUND($P$8/360,2)</f>
        <v>0.28000000000000003</v>
      </c>
    </row>
    <row r="9" spans="1:18" ht="21.65" customHeight="1" thickBot="1"/>
    <row r="10" spans="1:18" ht="21.65" customHeight="1" thickBot="1">
      <c r="L10" s="34" t="s">
        <v>11</v>
      </c>
      <c r="N10" s="34">
        <f>CEILING(INDEX($P$5:$P$8,MATCH($K$6,$O$5:$O$8))*$K$6,0.5)</f>
        <v>67</v>
      </c>
    </row>
    <row r="11" spans="1:18" ht="21.65" customHeight="1" thickBot="1">
      <c r="L11" s="34" t="s">
        <v>12</v>
      </c>
      <c r="N11" s="34">
        <f>CEILING(INDEX($Q$5:$Q$8,MATCH($K$6,$O$5:$O$8))*$J$6,0.5)</f>
        <v>6</v>
      </c>
    </row>
    <row r="12" spans="1:18" ht="21.65" customHeight="1" thickBot="1">
      <c r="L12" s="34" t="s">
        <v>13</v>
      </c>
      <c r="N12" s="34">
        <f>CEILING(INDEX($R$5:$R$8,MATCH($K$6,$O$5:$O$8))*$I$6,0.5)</f>
        <v>0.5</v>
      </c>
    </row>
    <row r="15" spans="1:18" ht="21.65" customHeight="1">
      <c r="L15" s="6"/>
    </row>
  </sheetData>
  <mergeCells count="10">
    <mergeCell ref="D6:E6"/>
    <mergeCell ref="F6:H6"/>
    <mergeCell ref="J2:K2"/>
    <mergeCell ref="A3:L3"/>
    <mergeCell ref="A2:I2"/>
    <mergeCell ref="A4:C5"/>
    <mergeCell ref="D4:E5"/>
    <mergeCell ref="F4:H5"/>
    <mergeCell ref="I4:K4"/>
    <mergeCell ref="L4:L5"/>
  </mergeCells>
  <printOptions horizontalCentered="1"/>
  <pageMargins left="0.59055118110236227" right="0.59055118110236227" top="0" bottom="0" header="0" footer="0"/>
  <pageSetup scale="90" orientation="portrait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1</vt:lpstr>
      <vt:lpstr>'1'!Print_Area</vt:lpstr>
      <vt:lpstr>table_1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Adel Khafagi</dc:creator>
  <cp:lastModifiedBy>Salim Hasbaya</cp:lastModifiedBy>
  <cp:lastPrinted>2018-03-07T09:41:28Z</cp:lastPrinted>
  <dcterms:created xsi:type="dcterms:W3CDTF">2017-12-20T10:16:48Z</dcterms:created>
  <dcterms:modified xsi:type="dcterms:W3CDTF">2018-03-11T20:37:57Z</dcterms:modified>
</cp:coreProperties>
</file>