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Feuil1" sheetId="1" r:id="rId1"/>
  </sheets>
  <definedNames>
    <definedName name="_xlnm._FilterDatabase" localSheetId="0" hidden="1">Feuil1!$A$1:$N$38</definedName>
    <definedName name="_xlnm.Print_Area" localSheetId="0">Feuil1!$A$1:$W$53</definedName>
  </definedName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/>
  <c r="K3" l="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L35"/>
  <c r="K36"/>
  <c r="K37"/>
  <c r="M37" s="1"/>
  <c r="K2"/>
  <c r="M2" s="1"/>
  <c r="M36" l="1"/>
  <c r="M34"/>
  <c r="M32"/>
  <c r="M30"/>
  <c r="M28"/>
  <c r="M26"/>
  <c r="M24"/>
  <c r="M22"/>
  <c r="M20"/>
  <c r="M18"/>
  <c r="M16"/>
  <c r="M14"/>
  <c r="M12"/>
  <c r="M10"/>
  <c r="M8"/>
  <c r="M6"/>
  <c r="M4"/>
  <c r="M35"/>
  <c r="M33"/>
  <c r="M31"/>
  <c r="M29"/>
  <c r="M27"/>
  <c r="M25"/>
  <c r="M23"/>
  <c r="M21"/>
  <c r="M19"/>
  <c r="M17"/>
  <c r="M15"/>
  <c r="M13"/>
  <c r="M11"/>
  <c r="M9"/>
  <c r="M7"/>
  <c r="M5"/>
  <c r="M3"/>
  <c r="L2"/>
  <c r="L36"/>
  <c r="L34"/>
  <c r="L32"/>
  <c r="L30"/>
  <c r="L28"/>
  <c r="L26"/>
  <c r="L24"/>
  <c r="L22"/>
  <c r="L20"/>
  <c r="L18"/>
  <c r="L16"/>
  <c r="L14"/>
  <c r="L12"/>
  <c r="L10"/>
  <c r="L8"/>
  <c r="L6"/>
  <c r="L4"/>
  <c r="L37"/>
  <c r="L33"/>
  <c r="L31"/>
  <c r="L29"/>
  <c r="L27"/>
  <c r="L25"/>
  <c r="L23"/>
  <c r="L21"/>
  <c r="L19"/>
  <c r="L17"/>
  <c r="L15"/>
  <c r="L13"/>
  <c r="L11"/>
  <c r="L9"/>
  <c r="L7"/>
  <c r="L5"/>
  <c r="L3"/>
  <c r="K38"/>
  <c r="L38" s="1"/>
  <c r="N2" l="1"/>
  <c r="N35"/>
  <c r="N31"/>
  <c r="N27"/>
  <c r="N23"/>
  <c r="N19"/>
  <c r="N15"/>
  <c r="N11"/>
  <c r="N7"/>
  <c r="N3"/>
  <c r="N36"/>
  <c r="N32"/>
  <c r="N28"/>
  <c r="N24"/>
  <c r="N20"/>
  <c r="N16"/>
  <c r="N12"/>
  <c r="N8"/>
  <c r="N4"/>
  <c r="N37"/>
  <c r="N33"/>
  <c r="N29"/>
  <c r="N25"/>
  <c r="N21"/>
  <c r="N17"/>
  <c r="N13"/>
  <c r="N9"/>
  <c r="N5"/>
  <c r="N34"/>
  <c r="N30"/>
  <c r="N26"/>
  <c r="N22"/>
  <c r="N18"/>
  <c r="N14"/>
  <c r="N10"/>
  <c r="N6"/>
</calcChain>
</file>

<file path=xl/sharedStrings.xml><?xml version="1.0" encoding="utf-8"?>
<sst xmlns="http://schemas.openxmlformats.org/spreadsheetml/2006/main" count="50" uniqueCount="50">
  <si>
    <t>الرقم</t>
  </si>
  <si>
    <t>الإسم واللقب</t>
  </si>
  <si>
    <t>بلقاسمي بتول</t>
  </si>
  <si>
    <t>بلقاسمي بهاء</t>
  </si>
  <si>
    <t>بن عيسى محمد</t>
  </si>
  <si>
    <t>بن معمر أسماء</t>
  </si>
  <si>
    <t>بوقلقول عبد الودود</t>
  </si>
  <si>
    <t>بوذراع مريم</t>
  </si>
  <si>
    <t>بوذراع يوسف</t>
  </si>
  <si>
    <t xml:space="preserve">بوشارب حنين </t>
  </si>
  <si>
    <t>بوشلاغم رتاج</t>
  </si>
  <si>
    <t>بوشلاغم نور الهدى</t>
  </si>
  <si>
    <t>بوشلاغم بدر الدين</t>
  </si>
  <si>
    <t>شايب إسلام</t>
  </si>
  <si>
    <t>بوطهرة أية</t>
  </si>
  <si>
    <t>بوطهرة أدم</t>
  </si>
  <si>
    <t>بوناب نور اليقين</t>
  </si>
  <si>
    <t>دقداق سماتي</t>
  </si>
  <si>
    <t>شايب يعقوب</t>
  </si>
  <si>
    <t>طالب جمانة</t>
  </si>
  <si>
    <t>طالب جهادعبد الباري</t>
  </si>
  <si>
    <t>عبد الحفيظ أميرة</t>
  </si>
  <si>
    <t>فراق سيف الدين</t>
  </si>
  <si>
    <t>قارون رهام هبة الرحمان</t>
  </si>
  <si>
    <t>مراح هبة الرحمان</t>
  </si>
  <si>
    <t>شهيلي بلال</t>
  </si>
  <si>
    <t>مسعودي أنفال</t>
  </si>
  <si>
    <t>مسعودي أميمة</t>
  </si>
  <si>
    <t xml:space="preserve">بوطهرة قصي </t>
  </si>
  <si>
    <t>بوشلاغم نجم الدين</t>
  </si>
  <si>
    <t>بن سالم دعاء</t>
  </si>
  <si>
    <t>سعداوي محسن</t>
  </si>
  <si>
    <t>قريدة منى</t>
  </si>
  <si>
    <t>بوقلقول علاء الدين</t>
  </si>
  <si>
    <t>بوقلقول هيام</t>
  </si>
  <si>
    <t>مراح لميس</t>
  </si>
  <si>
    <t>سعداوي مريم</t>
  </si>
  <si>
    <t>مجموع</t>
  </si>
  <si>
    <t>معدل</t>
  </si>
  <si>
    <t>لغة</t>
  </si>
  <si>
    <t>رياضات</t>
  </si>
  <si>
    <t>ت إسلامية</t>
  </si>
  <si>
    <t>رسم</t>
  </si>
  <si>
    <t>ت بدنية</t>
  </si>
  <si>
    <t>ت علمية</t>
  </si>
  <si>
    <t>ت مدنية</t>
  </si>
  <si>
    <t>بوزيدي زكي</t>
  </si>
  <si>
    <t>ت موسيقية</t>
  </si>
  <si>
    <t>الملاحظة</t>
  </si>
  <si>
    <t>درجات المجموع من الكبير الى الصغير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</si>
</sst>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rgb="FFC00000"/>
      <name val="Calibri"/>
      <family val="2"/>
      <scheme val="minor"/>
    </font>
    <font>
      <b/>
      <sz val="9"/>
      <color rgb="FF66006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6600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rightToLeft="1" tabSelected="1" view="pageBreakPreview" topLeftCell="F1" zoomScale="106" zoomScaleNormal="100" zoomScaleSheetLayoutView="106" workbookViewId="0">
      <pane ySplit="1" topLeftCell="A2" activePane="bottomLeft" state="frozen"/>
      <selection pane="bottomLeft" activeCell="K11" sqref="K11"/>
    </sheetView>
  </sheetViews>
  <sheetFormatPr defaultColWidth="11.42578125" defaultRowHeight="21"/>
  <cols>
    <col min="1" max="1" width="5.42578125" customWidth="1"/>
    <col min="2" max="2" width="23.140625" customWidth="1"/>
    <col min="3" max="3" width="6.85546875" customWidth="1"/>
    <col min="4" max="4" width="8.140625" customWidth="1"/>
    <col min="5" max="5" width="10.7109375" customWidth="1"/>
    <col min="6" max="6" width="9.140625" customWidth="1"/>
    <col min="7" max="7" width="7.85546875" customWidth="1"/>
    <col min="8" max="8" width="7.140625" customWidth="1"/>
    <col min="11" max="11" width="30.28515625" customWidth="1"/>
    <col min="13" max="13" width="11.42578125" style="14"/>
    <col min="14" max="14" width="20.28515625" style="9" customWidth="1"/>
  </cols>
  <sheetData>
    <row r="1" spans="1:14">
      <c r="A1" s="1" t="s">
        <v>0</v>
      </c>
      <c r="B1" s="2" t="s">
        <v>1</v>
      </c>
      <c r="C1" s="2" t="s">
        <v>39</v>
      </c>
      <c r="D1" s="2" t="s">
        <v>40</v>
      </c>
      <c r="E1" s="2" t="s">
        <v>41</v>
      </c>
      <c r="F1" s="2" t="s">
        <v>44</v>
      </c>
      <c r="G1" s="2" t="s">
        <v>45</v>
      </c>
      <c r="H1" s="2" t="s">
        <v>42</v>
      </c>
      <c r="I1" s="2" t="s">
        <v>47</v>
      </c>
      <c r="J1" s="2" t="s">
        <v>43</v>
      </c>
      <c r="K1" s="3" t="s">
        <v>37</v>
      </c>
      <c r="L1" s="4" t="s">
        <v>38</v>
      </c>
      <c r="M1" s="12" t="s">
        <v>48</v>
      </c>
      <c r="N1" s="10" t="s">
        <v>49</v>
      </c>
    </row>
    <row r="2" spans="1:14">
      <c r="A2" s="2">
        <v>1</v>
      </c>
      <c r="B2" s="5" t="s">
        <v>2</v>
      </c>
      <c r="C2" s="2">
        <v>8.5</v>
      </c>
      <c r="D2" s="2">
        <v>7</v>
      </c>
      <c r="E2" s="6">
        <v>10</v>
      </c>
      <c r="F2" s="8">
        <v>9.5</v>
      </c>
      <c r="G2" s="6">
        <v>9</v>
      </c>
      <c r="H2" s="2">
        <v>8</v>
      </c>
      <c r="I2" s="2">
        <v>9</v>
      </c>
      <c r="J2" s="2">
        <v>8</v>
      </c>
      <c r="K2" s="2">
        <f>SUM(C2:J2)</f>
        <v>69</v>
      </c>
      <c r="L2" s="7">
        <f>K2/8</f>
        <v>8.625</v>
      </c>
      <c r="M2" s="13">
        <f>IF(COUNTIF(K2:$K$37,K2)&gt;1,RANK(K2,$K$2:$K$37,0)+COUNTIF(K2:$K$37,K2)-1,RANK(K2,$K$2:$K$37,0))</f>
        <v>5</v>
      </c>
      <c r="N2" s="11">
        <f>LARGE($K$2:$K$50,ROW()-1)</f>
        <v>1920</v>
      </c>
    </row>
    <row r="3" spans="1:14">
      <c r="A3" s="2">
        <v>2</v>
      </c>
      <c r="B3" s="2" t="s">
        <v>3</v>
      </c>
      <c r="C3" s="2">
        <v>7</v>
      </c>
      <c r="D3" s="2">
        <v>5</v>
      </c>
      <c r="E3" s="2">
        <v>8.5</v>
      </c>
      <c r="F3" s="8">
        <v>8.75</v>
      </c>
      <c r="G3" s="2">
        <v>10</v>
      </c>
      <c r="H3" s="2">
        <v>7</v>
      </c>
      <c r="I3" s="2">
        <v>8</v>
      </c>
      <c r="J3" s="2">
        <v>8</v>
      </c>
      <c r="K3" s="2">
        <f t="shared" ref="K3:K37" si="0">SUM(C3:J3)</f>
        <v>62.25</v>
      </c>
      <c r="L3" s="7">
        <f t="shared" ref="L3:L38" si="1">K3/8</f>
        <v>7.78125</v>
      </c>
      <c r="M3" s="13">
        <f>IF(COUNTIF(K3:$K$37,K3)&gt;1,RANK(K3,$K$2:$K$37,0)+COUNTIF(K3:$K$37,K3)-1,RANK(K3,$K$2:$K$37,0))</f>
        <v>11</v>
      </c>
      <c r="N3" s="11">
        <f t="shared" ref="N3:N38" si="2">LARGE($K$2:$K$50,ROW()-1)</f>
        <v>74.5</v>
      </c>
    </row>
    <row r="4" spans="1:14">
      <c r="A4" s="2">
        <v>3</v>
      </c>
      <c r="B4" s="2" t="s">
        <v>4</v>
      </c>
      <c r="C4" s="2"/>
      <c r="D4" s="2"/>
      <c r="E4" s="2"/>
      <c r="F4" s="8"/>
      <c r="G4" s="2"/>
      <c r="H4" s="2"/>
      <c r="I4" s="2"/>
      <c r="J4" s="2"/>
      <c r="K4" s="2">
        <f t="shared" si="0"/>
        <v>0</v>
      </c>
      <c r="L4" s="7">
        <f t="shared" si="1"/>
        <v>0</v>
      </c>
      <c r="M4" s="13">
        <f>IF(COUNTIF(K4:$K$37,K4)&gt;1,RANK(K4,$K$2:$K$37,0)+COUNTIF(K4:$K$37,K4)-1,RANK(K4,$K$2:$K$37,0))</f>
        <v>36</v>
      </c>
      <c r="N4" s="11">
        <f t="shared" si="2"/>
        <v>72.5</v>
      </c>
    </row>
    <row r="5" spans="1:14">
      <c r="A5" s="2">
        <v>4</v>
      </c>
      <c r="B5" s="5" t="s">
        <v>5</v>
      </c>
      <c r="C5" s="6">
        <v>7.5</v>
      </c>
      <c r="D5" s="2">
        <v>10</v>
      </c>
      <c r="E5" s="6">
        <v>9.5</v>
      </c>
      <c r="F5" s="8">
        <v>9.5</v>
      </c>
      <c r="G5" s="6">
        <v>10</v>
      </c>
      <c r="H5" s="2">
        <v>9</v>
      </c>
      <c r="I5" s="2">
        <v>9</v>
      </c>
      <c r="J5" s="2">
        <v>7</v>
      </c>
      <c r="K5" s="2">
        <f t="shared" si="0"/>
        <v>71.5</v>
      </c>
      <c r="L5" s="7">
        <f t="shared" si="1"/>
        <v>8.9375</v>
      </c>
      <c r="M5" s="13">
        <f>IF(COUNTIF(K5:$K$37,K5)&gt;1,RANK(K5,$K$2:$K$37,0)+COUNTIF(K5:$K$37,K5)-1,RANK(K5,$K$2:$K$37,0))</f>
        <v>3</v>
      </c>
      <c r="N5" s="11">
        <f t="shared" si="2"/>
        <v>71.5</v>
      </c>
    </row>
    <row r="6" spans="1:14">
      <c r="A6" s="2">
        <v>5</v>
      </c>
      <c r="B6" s="2" t="s">
        <v>6</v>
      </c>
      <c r="C6" s="2">
        <v>5</v>
      </c>
      <c r="D6" s="2">
        <v>5</v>
      </c>
      <c r="E6" s="2">
        <v>5.5</v>
      </c>
      <c r="F6" s="8">
        <v>8</v>
      </c>
      <c r="G6" s="2">
        <v>6.5</v>
      </c>
      <c r="H6" s="2">
        <v>8</v>
      </c>
      <c r="I6" s="2">
        <v>6</v>
      </c>
      <c r="J6" s="2">
        <v>7</v>
      </c>
      <c r="K6" s="2">
        <f t="shared" si="0"/>
        <v>51</v>
      </c>
      <c r="L6" s="7">
        <f t="shared" si="1"/>
        <v>6.375</v>
      </c>
      <c r="M6" s="13">
        <f>IF(COUNTIF(K6:$K$37,K6)&gt;1,RANK(K6,$K$2:$K$37,0)+COUNTIF(K6:$K$37,K6)-1,RANK(K6,$K$2:$K$37,0))</f>
        <v>25</v>
      </c>
      <c r="N6" s="11">
        <f t="shared" si="2"/>
        <v>71</v>
      </c>
    </row>
    <row r="7" spans="1:14">
      <c r="A7" s="2">
        <v>6</v>
      </c>
      <c r="B7" s="5" t="s">
        <v>7</v>
      </c>
      <c r="C7" s="6">
        <v>9.5</v>
      </c>
      <c r="D7" s="2">
        <v>10</v>
      </c>
      <c r="E7" s="6">
        <v>9.5</v>
      </c>
      <c r="F7" s="8">
        <v>9.5</v>
      </c>
      <c r="G7" s="6">
        <v>10</v>
      </c>
      <c r="H7" s="2">
        <v>9</v>
      </c>
      <c r="I7" s="2">
        <v>9</v>
      </c>
      <c r="J7" s="2">
        <v>8</v>
      </c>
      <c r="K7" s="2">
        <f t="shared" si="0"/>
        <v>74.5</v>
      </c>
      <c r="L7" s="7">
        <f t="shared" si="1"/>
        <v>9.3125</v>
      </c>
      <c r="M7" s="13">
        <f>IF(COUNTIF(K7:$K$37,K7)&gt;1,RANK(K7,$K$2:$K$37,0)+COUNTIF(K7:$K$37,K7)-1,RANK(K7,$K$2:$K$37,0))</f>
        <v>1</v>
      </c>
      <c r="N7" s="11">
        <f t="shared" si="2"/>
        <v>69</v>
      </c>
    </row>
    <row r="8" spans="1:14">
      <c r="A8" s="2">
        <v>7</v>
      </c>
      <c r="B8" s="2" t="s">
        <v>8</v>
      </c>
      <c r="C8" s="2">
        <v>5</v>
      </c>
      <c r="D8" s="2">
        <v>3</v>
      </c>
      <c r="E8" s="2">
        <v>7</v>
      </c>
      <c r="F8" s="8">
        <v>7</v>
      </c>
      <c r="G8" s="2">
        <v>9.5</v>
      </c>
      <c r="H8" s="2">
        <v>7</v>
      </c>
      <c r="I8" s="2">
        <v>8</v>
      </c>
      <c r="J8" s="2">
        <v>8</v>
      </c>
      <c r="K8" s="2">
        <f t="shared" si="0"/>
        <v>54.5</v>
      </c>
      <c r="L8" s="7">
        <f t="shared" si="1"/>
        <v>6.8125</v>
      </c>
      <c r="M8" s="13">
        <f>IF(COUNTIF(K8:$K$37,K8)&gt;1,RANK(K8,$K$2:$K$37,0)+COUNTIF(K8:$K$37,K8)-1,RANK(K8,$K$2:$K$37,0))</f>
        <v>23</v>
      </c>
      <c r="N8" s="11">
        <f t="shared" si="2"/>
        <v>68</v>
      </c>
    </row>
    <row r="9" spans="1:14">
      <c r="A9" s="2">
        <v>8</v>
      </c>
      <c r="B9" s="2" t="s">
        <v>46</v>
      </c>
      <c r="C9" s="2">
        <v>5.5</v>
      </c>
      <c r="D9" s="2">
        <v>3.75</v>
      </c>
      <c r="E9" s="2">
        <v>8</v>
      </c>
      <c r="F9" s="8">
        <v>8.25</v>
      </c>
      <c r="G9" s="2">
        <v>5</v>
      </c>
      <c r="H9" s="2">
        <v>7</v>
      </c>
      <c r="I9" s="2">
        <v>7</v>
      </c>
      <c r="J9" s="2">
        <v>8</v>
      </c>
      <c r="K9" s="2">
        <f t="shared" si="0"/>
        <v>52.5</v>
      </c>
      <c r="L9" s="7">
        <f t="shared" si="1"/>
        <v>6.5625</v>
      </c>
      <c r="M9" s="13">
        <f>IF(COUNTIF(K9:$K$37,K9)&gt;1,RANK(K9,$K$2:$K$37,0)+COUNTIF(K9:$K$37,K9)-1,RANK(K9,$K$2:$K$37,0))</f>
        <v>24</v>
      </c>
      <c r="N9" s="11">
        <f t="shared" si="2"/>
        <v>66.5</v>
      </c>
    </row>
    <row r="10" spans="1:14">
      <c r="A10" s="2">
        <v>9</v>
      </c>
      <c r="B10" s="5" t="s">
        <v>9</v>
      </c>
      <c r="C10" s="6">
        <v>9.5</v>
      </c>
      <c r="D10" s="2">
        <v>9.5</v>
      </c>
      <c r="E10" s="2">
        <v>10</v>
      </c>
      <c r="F10" s="8">
        <v>9.5</v>
      </c>
      <c r="G10" s="6">
        <v>10</v>
      </c>
      <c r="H10" s="2">
        <v>9</v>
      </c>
      <c r="I10" s="2">
        <v>8</v>
      </c>
      <c r="J10" s="2">
        <v>7</v>
      </c>
      <c r="K10" s="2">
        <f t="shared" si="0"/>
        <v>72.5</v>
      </c>
      <c r="L10" s="7">
        <f t="shared" si="1"/>
        <v>9.0625</v>
      </c>
      <c r="M10" s="13">
        <f>IF(COUNTIF(K10:$K$37,K10)&gt;1,RANK(K10,$K$2:$K$37,0)+COUNTIF(K10:$K$37,K10)-1,RANK(K10,$K$2:$K$37,0))</f>
        <v>2</v>
      </c>
      <c r="N10" s="11">
        <f t="shared" si="2"/>
        <v>65</v>
      </c>
    </row>
    <row r="11" spans="1:14">
      <c r="A11" s="2">
        <v>10</v>
      </c>
      <c r="B11" s="5" t="s">
        <v>10</v>
      </c>
      <c r="C11" s="2">
        <v>8</v>
      </c>
      <c r="D11" s="6">
        <v>8.5</v>
      </c>
      <c r="E11" s="6">
        <v>8</v>
      </c>
      <c r="F11" s="8">
        <v>9.5</v>
      </c>
      <c r="G11" s="2">
        <v>10</v>
      </c>
      <c r="H11" s="2">
        <v>7</v>
      </c>
      <c r="I11" s="2">
        <v>9</v>
      </c>
      <c r="J11" s="2">
        <v>8</v>
      </c>
      <c r="K11" s="2">
        <f t="shared" si="0"/>
        <v>68</v>
      </c>
      <c r="L11" s="7">
        <f t="shared" si="1"/>
        <v>8.5</v>
      </c>
      <c r="M11" s="13">
        <f>IF(COUNTIF(K11:$K$37,K11)&gt;1,RANK(K11,$K$2:$K$37,0)+COUNTIF(K11:$K$37,K11)-1,RANK(K11,$K$2:$K$37,0))</f>
        <v>6</v>
      </c>
      <c r="N11" s="11">
        <f t="shared" si="2"/>
        <v>64.5</v>
      </c>
    </row>
    <row r="12" spans="1:14">
      <c r="A12" s="2">
        <v>11</v>
      </c>
      <c r="B12" s="5" t="s">
        <v>11</v>
      </c>
      <c r="C12" s="6">
        <v>8</v>
      </c>
      <c r="D12" s="2">
        <v>8</v>
      </c>
      <c r="E12" s="6">
        <v>6</v>
      </c>
      <c r="F12" s="8">
        <v>8.5</v>
      </c>
      <c r="G12" s="2">
        <v>9.5</v>
      </c>
      <c r="H12" s="2">
        <v>9</v>
      </c>
      <c r="I12" s="2">
        <v>9</v>
      </c>
      <c r="J12" s="2">
        <v>7</v>
      </c>
      <c r="K12" s="2">
        <f t="shared" si="0"/>
        <v>65</v>
      </c>
      <c r="L12" s="7">
        <f t="shared" si="1"/>
        <v>8.125</v>
      </c>
      <c r="M12" s="13">
        <f>IF(COUNTIF(K12:$K$37,K12)&gt;1,RANK(K12,$K$2:$K$37,0)+COUNTIF(K12:$K$37,K12)-1,RANK(K12,$K$2:$K$37,0))</f>
        <v>8</v>
      </c>
      <c r="N12" s="11">
        <f t="shared" si="2"/>
        <v>62.5</v>
      </c>
    </row>
    <row r="13" spans="1:14">
      <c r="A13" s="2">
        <v>12</v>
      </c>
      <c r="B13" s="2" t="s">
        <v>12</v>
      </c>
      <c r="C13" s="2">
        <v>4.5</v>
      </c>
      <c r="D13" s="2">
        <v>3.5</v>
      </c>
      <c r="E13" s="2">
        <v>7.5</v>
      </c>
      <c r="F13" s="8">
        <v>9.5</v>
      </c>
      <c r="G13" s="6">
        <v>7.5</v>
      </c>
      <c r="H13" s="2">
        <v>8</v>
      </c>
      <c r="I13" s="2">
        <v>8</v>
      </c>
      <c r="J13" s="2">
        <v>8</v>
      </c>
      <c r="K13" s="2">
        <f t="shared" si="0"/>
        <v>56.5</v>
      </c>
      <c r="L13" s="7">
        <f t="shared" si="1"/>
        <v>7.0625</v>
      </c>
      <c r="M13" s="13">
        <f>IF(COUNTIF(K13:$K$37,K13)&gt;1,RANK(K13,$K$2:$K$37,0)+COUNTIF(K13:$K$37,K13)-1,RANK(K13,$K$2:$K$37,0))</f>
        <v>19</v>
      </c>
      <c r="N13" s="11">
        <f t="shared" si="2"/>
        <v>62.25</v>
      </c>
    </row>
    <row r="14" spans="1:14">
      <c r="A14" s="2">
        <v>13</v>
      </c>
      <c r="B14" s="2" t="s">
        <v>13</v>
      </c>
      <c r="C14" s="2">
        <v>2.5</v>
      </c>
      <c r="D14" s="2">
        <v>7</v>
      </c>
      <c r="E14" s="2">
        <v>4.5</v>
      </c>
      <c r="F14" s="8">
        <v>8.5</v>
      </c>
      <c r="G14" s="2">
        <v>7.5</v>
      </c>
      <c r="H14" s="2">
        <v>8</v>
      </c>
      <c r="I14" s="2">
        <v>7</v>
      </c>
      <c r="J14" s="2">
        <v>5</v>
      </c>
      <c r="K14" s="2">
        <f t="shared" si="0"/>
        <v>50</v>
      </c>
      <c r="L14" s="7">
        <f t="shared" si="1"/>
        <v>6.25</v>
      </c>
      <c r="M14" s="13">
        <f>IF(COUNTIF(K14:$K$37,K14)&gt;1,RANK(K14,$K$2:$K$37,0)+COUNTIF(K14:$K$37,K14)-1,RANK(K14,$K$2:$K$37,0))</f>
        <v>26</v>
      </c>
      <c r="N14" s="11">
        <f t="shared" si="2"/>
        <v>61.5</v>
      </c>
    </row>
    <row r="15" spans="1:14">
      <c r="A15" s="2">
        <v>14</v>
      </c>
      <c r="B15" s="5" t="s">
        <v>14</v>
      </c>
      <c r="C15" s="2">
        <v>4.5</v>
      </c>
      <c r="D15" s="2">
        <v>2</v>
      </c>
      <c r="E15" s="2">
        <v>4</v>
      </c>
      <c r="F15" s="8">
        <v>8.75</v>
      </c>
      <c r="G15" s="2">
        <v>6</v>
      </c>
      <c r="H15" s="2">
        <v>8</v>
      </c>
      <c r="I15" s="2">
        <v>8</v>
      </c>
      <c r="J15" s="2">
        <v>5</v>
      </c>
      <c r="K15" s="2">
        <f t="shared" si="0"/>
        <v>46.25</v>
      </c>
      <c r="L15" s="7">
        <f t="shared" si="1"/>
        <v>5.78125</v>
      </c>
      <c r="M15" s="13">
        <f>IF(COUNTIF(K15:$K$37,K15)&gt;1,RANK(K15,$K$2:$K$37,0)+COUNTIF(K15:$K$37,K15)-1,RANK(K15,$K$2:$K$37,0))</f>
        <v>30</v>
      </c>
      <c r="N15" s="11">
        <f t="shared" si="2"/>
        <v>61.5</v>
      </c>
    </row>
    <row r="16" spans="1:14">
      <c r="A16" s="2">
        <v>15</v>
      </c>
      <c r="B16" s="2" t="s">
        <v>15</v>
      </c>
      <c r="C16" s="6">
        <v>7</v>
      </c>
      <c r="D16" s="6">
        <v>9</v>
      </c>
      <c r="E16" s="6">
        <v>8</v>
      </c>
      <c r="F16" s="8">
        <v>9.5</v>
      </c>
      <c r="G16" s="6">
        <v>8</v>
      </c>
      <c r="H16" s="2">
        <v>7</v>
      </c>
      <c r="I16" s="2">
        <v>9</v>
      </c>
      <c r="J16" s="2">
        <v>7</v>
      </c>
      <c r="K16" s="2">
        <f t="shared" si="0"/>
        <v>64.5</v>
      </c>
      <c r="L16" s="7">
        <f t="shared" si="1"/>
        <v>8.0625</v>
      </c>
      <c r="M16" s="13">
        <f>IF(COUNTIF(K16:$K$37,K16)&gt;1,RANK(K16,$K$2:$K$37,0)+COUNTIF(K16:$K$37,K16)-1,RANK(K16,$K$2:$K$37,0))</f>
        <v>9</v>
      </c>
      <c r="N16" s="11">
        <f t="shared" si="2"/>
        <v>61.5</v>
      </c>
    </row>
    <row r="17" spans="1:14">
      <c r="A17" s="2">
        <v>16</v>
      </c>
      <c r="B17" s="5" t="s">
        <v>16</v>
      </c>
      <c r="C17" s="2">
        <v>7</v>
      </c>
      <c r="D17" s="2">
        <v>3</v>
      </c>
      <c r="E17" s="2">
        <v>5.5</v>
      </c>
      <c r="F17" s="8">
        <v>7.75</v>
      </c>
      <c r="G17" s="6">
        <v>9.5</v>
      </c>
      <c r="H17" s="2">
        <v>7</v>
      </c>
      <c r="I17" s="2">
        <v>8</v>
      </c>
      <c r="J17" s="2">
        <v>7</v>
      </c>
      <c r="K17" s="2">
        <f t="shared" si="0"/>
        <v>54.75</v>
      </c>
      <c r="L17" s="7">
        <f t="shared" si="1"/>
        <v>6.84375</v>
      </c>
      <c r="M17" s="13">
        <f>IF(COUNTIF(K17:$K$37,K17)&gt;1,RANK(K17,$K$2:$K$37,0)+COUNTIF(K17:$K$37,K17)-1,RANK(K17,$K$2:$K$37,0))</f>
        <v>22</v>
      </c>
      <c r="N17" s="11">
        <f t="shared" si="2"/>
        <v>59.5</v>
      </c>
    </row>
    <row r="18" spans="1:14">
      <c r="A18" s="2">
        <v>17</v>
      </c>
      <c r="B18" s="2" t="s">
        <v>17</v>
      </c>
      <c r="C18" s="2">
        <v>4.5</v>
      </c>
      <c r="D18" s="2">
        <v>4</v>
      </c>
      <c r="E18" s="2">
        <v>4.5</v>
      </c>
      <c r="F18" s="8">
        <v>6</v>
      </c>
      <c r="G18" s="2">
        <v>5.5</v>
      </c>
      <c r="H18" s="2">
        <v>9</v>
      </c>
      <c r="I18" s="2">
        <v>7</v>
      </c>
      <c r="J18" s="2">
        <v>8</v>
      </c>
      <c r="K18" s="2">
        <f t="shared" si="0"/>
        <v>48.5</v>
      </c>
      <c r="L18" s="7">
        <f t="shared" si="1"/>
        <v>6.0625</v>
      </c>
      <c r="M18" s="13">
        <f>IF(COUNTIF(K18:$K$37,K18)&gt;1,RANK(K18,$K$2:$K$37,0)+COUNTIF(K18:$K$37,K18)-1,RANK(K18,$K$2:$K$37,0))</f>
        <v>28</v>
      </c>
      <c r="N18" s="11">
        <f t="shared" si="2"/>
        <v>59</v>
      </c>
    </row>
    <row r="19" spans="1:14">
      <c r="A19" s="2">
        <v>18</v>
      </c>
      <c r="B19" s="2" t="s">
        <v>18</v>
      </c>
      <c r="C19" s="2">
        <v>5.5</v>
      </c>
      <c r="D19" s="2">
        <v>7.5</v>
      </c>
      <c r="E19" s="2">
        <v>6.5</v>
      </c>
      <c r="F19" s="8">
        <v>7</v>
      </c>
      <c r="G19" s="2">
        <v>8</v>
      </c>
      <c r="H19" s="2">
        <v>7</v>
      </c>
      <c r="I19" s="2">
        <v>9</v>
      </c>
      <c r="J19" s="2">
        <v>5</v>
      </c>
      <c r="K19" s="2">
        <f t="shared" si="0"/>
        <v>55.5</v>
      </c>
      <c r="L19" s="7">
        <f t="shared" si="1"/>
        <v>6.9375</v>
      </c>
      <c r="M19" s="13">
        <f>IF(COUNTIF(K19:$K$37,K19)&gt;1,RANK(K19,$K$2:$K$37,0)+COUNTIF(K19:$K$37,K19)-1,RANK(K19,$K$2:$K$37,0))</f>
        <v>21</v>
      </c>
      <c r="N19" s="11">
        <f t="shared" si="2"/>
        <v>58.5</v>
      </c>
    </row>
    <row r="20" spans="1:14">
      <c r="A20" s="2">
        <v>19</v>
      </c>
      <c r="B20" s="5" t="s">
        <v>19</v>
      </c>
      <c r="C20" s="2">
        <v>3.5</v>
      </c>
      <c r="D20" s="2">
        <v>4.25</v>
      </c>
      <c r="E20" s="2">
        <v>5</v>
      </c>
      <c r="F20" s="8">
        <v>6</v>
      </c>
      <c r="G20" s="2">
        <v>5.5</v>
      </c>
      <c r="H20" s="2">
        <v>8</v>
      </c>
      <c r="I20" s="2">
        <v>7</v>
      </c>
      <c r="J20" s="2">
        <v>8</v>
      </c>
      <c r="K20" s="2">
        <f t="shared" si="0"/>
        <v>47.25</v>
      </c>
      <c r="L20" s="7">
        <f t="shared" si="1"/>
        <v>5.90625</v>
      </c>
      <c r="M20" s="13">
        <f>IF(COUNTIF(K20:$K$37,K20)&gt;1,RANK(K20,$K$2:$K$37,0)+COUNTIF(K20:$K$37,K20)-1,RANK(K20,$K$2:$K$37,0))</f>
        <v>29</v>
      </c>
      <c r="N20" s="11">
        <f t="shared" si="2"/>
        <v>58</v>
      </c>
    </row>
    <row r="21" spans="1:14">
      <c r="A21" s="2">
        <v>20</v>
      </c>
      <c r="B21" s="2" t="s">
        <v>20</v>
      </c>
      <c r="C21" s="2">
        <v>8.5</v>
      </c>
      <c r="D21" s="2">
        <v>7</v>
      </c>
      <c r="E21" s="6">
        <v>8.5</v>
      </c>
      <c r="F21" s="8">
        <v>8</v>
      </c>
      <c r="G21" s="2">
        <v>8.5</v>
      </c>
      <c r="H21" s="2">
        <v>7</v>
      </c>
      <c r="I21" s="2">
        <v>8</v>
      </c>
      <c r="J21" s="2">
        <v>7</v>
      </c>
      <c r="K21" s="2">
        <f t="shared" si="0"/>
        <v>62.5</v>
      </c>
      <c r="L21" s="7">
        <f t="shared" si="1"/>
        <v>7.8125</v>
      </c>
      <c r="M21" s="13">
        <f>IF(COUNTIF(K21:$K$37,K21)&gt;1,RANK(K21,$K$2:$K$37,0)+COUNTIF(K21:$K$37,K21)-1,RANK(K21,$K$2:$K$37,0))</f>
        <v>10</v>
      </c>
      <c r="N21" s="11">
        <f t="shared" si="2"/>
        <v>56.5</v>
      </c>
    </row>
    <row r="22" spans="1:14">
      <c r="A22" s="2">
        <v>21</v>
      </c>
      <c r="B22" s="5" t="s">
        <v>21</v>
      </c>
      <c r="C22" s="2">
        <v>6</v>
      </c>
      <c r="D22" s="2">
        <v>6</v>
      </c>
      <c r="E22" s="2">
        <v>6</v>
      </c>
      <c r="F22" s="8">
        <v>8</v>
      </c>
      <c r="G22" s="2">
        <v>6</v>
      </c>
      <c r="H22" s="2">
        <v>8</v>
      </c>
      <c r="I22" s="2">
        <v>8</v>
      </c>
      <c r="J22" s="2">
        <v>8</v>
      </c>
      <c r="K22" s="2">
        <f t="shared" si="0"/>
        <v>56</v>
      </c>
      <c r="L22" s="7">
        <f t="shared" si="1"/>
        <v>7</v>
      </c>
      <c r="M22" s="13">
        <f>IF(COUNTIF(K22:$K$37,K22)&gt;1,RANK(K22,$K$2:$K$37,0)+COUNTIF(K22:$K$37,K22)-1,RANK(K22,$K$2:$K$37,0))</f>
        <v>20</v>
      </c>
      <c r="N22" s="11">
        <f t="shared" si="2"/>
        <v>56</v>
      </c>
    </row>
    <row r="23" spans="1:14">
      <c r="A23" s="2">
        <v>22</v>
      </c>
      <c r="B23" s="2" t="s">
        <v>22</v>
      </c>
      <c r="C23" s="2">
        <v>6</v>
      </c>
      <c r="D23" s="2">
        <v>5.5</v>
      </c>
      <c r="E23" s="2">
        <v>9</v>
      </c>
      <c r="F23" s="8">
        <v>8</v>
      </c>
      <c r="G23" s="2">
        <v>9</v>
      </c>
      <c r="H23" s="2">
        <v>7</v>
      </c>
      <c r="I23" s="2">
        <v>9</v>
      </c>
      <c r="J23" s="2">
        <v>8</v>
      </c>
      <c r="K23" s="2">
        <f t="shared" si="0"/>
        <v>61.5</v>
      </c>
      <c r="L23" s="7">
        <f t="shared" si="1"/>
        <v>7.6875</v>
      </c>
      <c r="M23" s="13">
        <f>IF(COUNTIF(K23:$K$37,K23)&gt;1,RANK(K23,$K$2:$K$37,0)+COUNTIF(K23:$K$37,K23)-1,RANK(K23,$K$2:$K$37,0))</f>
        <v>14</v>
      </c>
      <c r="N23" s="11">
        <f t="shared" si="2"/>
        <v>55.5</v>
      </c>
    </row>
    <row r="24" spans="1:14">
      <c r="A24" s="2">
        <v>23</v>
      </c>
      <c r="B24" s="5" t="s">
        <v>23</v>
      </c>
      <c r="C24" s="2">
        <v>10</v>
      </c>
      <c r="D24" s="2">
        <v>6.5</v>
      </c>
      <c r="E24" s="6">
        <v>8.5</v>
      </c>
      <c r="F24" s="8">
        <v>9.5</v>
      </c>
      <c r="G24" s="6">
        <v>8</v>
      </c>
      <c r="H24" s="2">
        <v>9</v>
      </c>
      <c r="I24" s="2">
        <v>8</v>
      </c>
      <c r="J24" s="2">
        <v>7</v>
      </c>
      <c r="K24" s="2">
        <f t="shared" si="0"/>
        <v>66.5</v>
      </c>
      <c r="L24" s="7">
        <f t="shared" si="1"/>
        <v>8.3125</v>
      </c>
      <c r="M24" s="13">
        <f>IF(COUNTIF(K24:$K$37,K24)&gt;1,RANK(K24,$K$2:$K$37,0)+COUNTIF(K24:$K$37,K24)-1,RANK(K24,$K$2:$K$37,0))</f>
        <v>7</v>
      </c>
      <c r="N24" s="11">
        <f t="shared" si="2"/>
        <v>54.75</v>
      </c>
    </row>
    <row r="25" spans="1:14">
      <c r="A25" s="2">
        <v>24</v>
      </c>
      <c r="B25" s="5" t="s">
        <v>24</v>
      </c>
      <c r="C25" s="2">
        <v>9.5</v>
      </c>
      <c r="D25" s="2">
        <v>9.5</v>
      </c>
      <c r="E25" s="6">
        <v>9</v>
      </c>
      <c r="F25" s="8">
        <v>9</v>
      </c>
      <c r="G25" s="2">
        <v>10</v>
      </c>
      <c r="H25" s="2">
        <v>7</v>
      </c>
      <c r="I25" s="2">
        <v>9</v>
      </c>
      <c r="J25" s="2">
        <v>8</v>
      </c>
      <c r="K25" s="2">
        <f t="shared" si="0"/>
        <v>71</v>
      </c>
      <c r="L25" s="7">
        <f t="shared" si="1"/>
        <v>8.875</v>
      </c>
      <c r="M25" s="13">
        <f>IF(COUNTIF(K25:$K$37,K25)&gt;1,RANK(K25,$K$2:$K$37,0)+COUNTIF(K25:$K$37,K25)-1,RANK(K25,$K$2:$K$37,0))</f>
        <v>4</v>
      </c>
      <c r="N25" s="11">
        <f t="shared" si="2"/>
        <v>54.5</v>
      </c>
    </row>
    <row r="26" spans="1:14">
      <c r="A26" s="2">
        <v>25</v>
      </c>
      <c r="B26" s="2" t="s">
        <v>25</v>
      </c>
      <c r="C26" s="2">
        <v>2.5</v>
      </c>
      <c r="D26" s="2">
        <v>5.75</v>
      </c>
      <c r="E26" s="2">
        <v>4.5</v>
      </c>
      <c r="F26" s="8">
        <v>8.5</v>
      </c>
      <c r="G26" s="2">
        <v>8</v>
      </c>
      <c r="H26" s="2">
        <v>5</v>
      </c>
      <c r="I26" s="2">
        <v>7</v>
      </c>
      <c r="J26" s="2">
        <v>8</v>
      </c>
      <c r="K26" s="2">
        <f t="shared" si="0"/>
        <v>49.25</v>
      </c>
      <c r="L26" s="7">
        <f t="shared" si="1"/>
        <v>6.15625</v>
      </c>
      <c r="M26" s="13">
        <f>IF(COUNTIF(K26:$K$37,K26)&gt;1,RANK(K26,$K$2:$K$37,0)+COUNTIF(K26:$K$37,K26)-1,RANK(K26,$K$2:$K$37,0))</f>
        <v>27</v>
      </c>
      <c r="N26" s="11">
        <f t="shared" si="2"/>
        <v>52.5</v>
      </c>
    </row>
    <row r="27" spans="1:14">
      <c r="A27" s="2">
        <v>26</v>
      </c>
      <c r="B27" s="5" t="s">
        <v>26</v>
      </c>
      <c r="C27" s="2">
        <v>8.5</v>
      </c>
      <c r="D27" s="2">
        <v>5.5</v>
      </c>
      <c r="E27" s="2">
        <v>7.5</v>
      </c>
      <c r="F27" s="8">
        <v>6.5</v>
      </c>
      <c r="G27" s="2">
        <v>8</v>
      </c>
      <c r="H27" s="2">
        <v>7</v>
      </c>
      <c r="I27" s="2">
        <v>9</v>
      </c>
      <c r="J27" s="2">
        <v>7</v>
      </c>
      <c r="K27" s="2">
        <f t="shared" si="0"/>
        <v>59</v>
      </c>
      <c r="L27" s="7">
        <f t="shared" si="1"/>
        <v>7.375</v>
      </c>
      <c r="M27" s="13">
        <f>IF(COUNTIF(K27:$K$37,K27)&gt;1,RANK(K27,$K$2:$K$37,0)+COUNTIF(K27:$K$37,K27)-1,RANK(K27,$K$2:$K$37,0))</f>
        <v>16</v>
      </c>
      <c r="N27" s="11">
        <f t="shared" si="2"/>
        <v>51</v>
      </c>
    </row>
    <row r="28" spans="1:14">
      <c r="A28" s="2">
        <v>27</v>
      </c>
      <c r="B28" s="5" t="s">
        <v>27</v>
      </c>
      <c r="C28" s="2">
        <v>7</v>
      </c>
      <c r="D28" s="2">
        <v>5.5</v>
      </c>
      <c r="E28" s="6">
        <v>7.5</v>
      </c>
      <c r="F28" s="8">
        <v>7</v>
      </c>
      <c r="G28" s="2">
        <v>8</v>
      </c>
      <c r="H28" s="2">
        <v>8</v>
      </c>
      <c r="I28" s="2">
        <v>8</v>
      </c>
      <c r="J28" s="2">
        <v>7</v>
      </c>
      <c r="K28" s="2">
        <f t="shared" si="0"/>
        <v>58</v>
      </c>
      <c r="L28" s="7">
        <f t="shared" si="1"/>
        <v>7.25</v>
      </c>
      <c r="M28" s="13">
        <f>IF(COUNTIF(K28:$K$37,K28)&gt;1,RANK(K28,$K$2:$K$37,0)+COUNTIF(K28:$K$37,K28)-1,RANK(K28,$K$2:$K$37,0))</f>
        <v>18</v>
      </c>
      <c r="N28" s="11">
        <f t="shared" si="2"/>
        <v>50</v>
      </c>
    </row>
    <row r="29" spans="1:14">
      <c r="A29" s="2">
        <v>28</v>
      </c>
      <c r="B29" s="2" t="s">
        <v>28</v>
      </c>
      <c r="C29" s="2">
        <v>9.5</v>
      </c>
      <c r="D29" s="2">
        <v>4</v>
      </c>
      <c r="E29" s="2">
        <v>6</v>
      </c>
      <c r="F29" s="8">
        <v>9</v>
      </c>
      <c r="G29" s="6">
        <v>10</v>
      </c>
      <c r="H29" s="2">
        <v>8</v>
      </c>
      <c r="I29" s="2">
        <v>8</v>
      </c>
      <c r="J29" s="5">
        <v>7</v>
      </c>
      <c r="K29" s="2">
        <f t="shared" si="0"/>
        <v>61.5</v>
      </c>
      <c r="L29" s="7">
        <f t="shared" si="1"/>
        <v>7.6875</v>
      </c>
      <c r="M29" s="13">
        <f>IF(COUNTIF(K29:$K$37,K29)&gt;1,RANK(K29,$K$2:$K$37,0)+COUNTIF(K29:$K$37,K29)-1,RANK(K29,$K$2:$K$37,0))</f>
        <v>13</v>
      </c>
      <c r="N29" s="11">
        <f t="shared" si="2"/>
        <v>49.25</v>
      </c>
    </row>
    <row r="30" spans="1:14">
      <c r="A30" s="2">
        <v>29</v>
      </c>
      <c r="B30" s="2" t="s">
        <v>29</v>
      </c>
      <c r="C30" s="2">
        <v>1.5</v>
      </c>
      <c r="D30" s="2">
        <v>1.5</v>
      </c>
      <c r="E30" s="2">
        <v>4</v>
      </c>
      <c r="F30" s="8">
        <v>1</v>
      </c>
      <c r="G30" s="2">
        <v>3</v>
      </c>
      <c r="H30" s="2">
        <v>7</v>
      </c>
      <c r="I30" s="2">
        <v>8</v>
      </c>
      <c r="J30" s="2">
        <v>8</v>
      </c>
      <c r="K30" s="2">
        <f t="shared" si="0"/>
        <v>34</v>
      </c>
      <c r="L30" s="7">
        <f t="shared" si="1"/>
        <v>4.25</v>
      </c>
      <c r="M30" s="13">
        <f>IF(COUNTIF(K30:$K$37,K30)&gt;1,RANK(K30,$K$2:$K$37,0)+COUNTIF(K30:$K$37,K30)-1,RANK(K30,$K$2:$K$37,0))</f>
        <v>32</v>
      </c>
      <c r="N30" s="11">
        <f t="shared" si="2"/>
        <v>48.5</v>
      </c>
    </row>
    <row r="31" spans="1:14">
      <c r="A31" s="2">
        <v>30</v>
      </c>
      <c r="B31" s="5" t="s">
        <v>30</v>
      </c>
      <c r="C31" s="2">
        <v>1</v>
      </c>
      <c r="D31" s="2">
        <v>0</v>
      </c>
      <c r="E31" s="2">
        <v>2</v>
      </c>
      <c r="F31" s="8">
        <v>1.5</v>
      </c>
      <c r="G31" s="2">
        <v>0</v>
      </c>
      <c r="H31" s="2">
        <v>5</v>
      </c>
      <c r="I31" s="2">
        <v>8</v>
      </c>
      <c r="J31" s="2">
        <v>5</v>
      </c>
      <c r="K31" s="2">
        <f t="shared" si="0"/>
        <v>22.5</v>
      </c>
      <c r="L31" s="7">
        <f t="shared" si="1"/>
        <v>2.8125</v>
      </c>
      <c r="M31" s="13">
        <f>IF(COUNTIF(K31:$K$37,K31)&gt;1,RANK(K31,$K$2:$K$37,0)+COUNTIF(K31:$K$37,K31)-1,RANK(K31,$K$2:$K$37,0))</f>
        <v>34</v>
      </c>
      <c r="N31" s="11">
        <f t="shared" si="2"/>
        <v>47.25</v>
      </c>
    </row>
    <row r="32" spans="1:14">
      <c r="A32" s="2">
        <v>31</v>
      </c>
      <c r="B32" s="2" t="s">
        <v>31</v>
      </c>
      <c r="C32" s="2">
        <v>1</v>
      </c>
      <c r="D32" s="2"/>
      <c r="E32" s="2">
        <v>0</v>
      </c>
      <c r="F32" s="8">
        <v>1</v>
      </c>
      <c r="G32" s="2">
        <v>2</v>
      </c>
      <c r="H32" s="2"/>
      <c r="I32" s="2"/>
      <c r="J32" s="2">
        <v>5</v>
      </c>
      <c r="K32" s="2">
        <f t="shared" si="0"/>
        <v>9</v>
      </c>
      <c r="L32" s="7">
        <f t="shared" si="1"/>
        <v>1.125</v>
      </c>
      <c r="M32" s="13">
        <f>IF(COUNTIF(K32:$K$37,K32)&gt;1,RANK(K32,$K$2:$K$37,0)+COUNTIF(K32:$K$37,K32)-1,RANK(K32,$K$2:$K$37,0))</f>
        <v>35</v>
      </c>
      <c r="N32" s="11">
        <f t="shared" si="2"/>
        <v>46.25</v>
      </c>
    </row>
    <row r="33" spans="1:14">
      <c r="A33" s="2">
        <v>32</v>
      </c>
      <c r="B33" s="5" t="s">
        <v>32</v>
      </c>
      <c r="C33" s="2">
        <v>2.5</v>
      </c>
      <c r="D33" s="2">
        <v>2.5</v>
      </c>
      <c r="E33" s="2">
        <v>5</v>
      </c>
      <c r="F33" s="8">
        <v>2</v>
      </c>
      <c r="G33" s="2">
        <v>2.5</v>
      </c>
      <c r="H33" s="2">
        <v>7</v>
      </c>
      <c r="I33" s="2">
        <v>8</v>
      </c>
      <c r="J33" s="2">
        <v>7</v>
      </c>
      <c r="K33" s="2">
        <f t="shared" si="0"/>
        <v>36.5</v>
      </c>
      <c r="L33" s="7">
        <f t="shared" si="1"/>
        <v>4.5625</v>
      </c>
      <c r="M33" s="13">
        <f>IF(COUNTIF(K33:$K$37,K33)&gt;1,RANK(K33,$K$2:$K$37,0)+COUNTIF(K33:$K$37,K33)-1,RANK(K33,$K$2:$K$37,0))</f>
        <v>31</v>
      </c>
      <c r="N33" s="11">
        <f t="shared" si="2"/>
        <v>36.5</v>
      </c>
    </row>
    <row r="34" spans="1:14">
      <c r="A34" s="2">
        <v>33</v>
      </c>
      <c r="B34" s="2" t="s">
        <v>33</v>
      </c>
      <c r="C34" s="2">
        <v>9</v>
      </c>
      <c r="D34" s="2">
        <v>5.5</v>
      </c>
      <c r="E34" s="2">
        <v>7</v>
      </c>
      <c r="F34" s="8">
        <v>9.5</v>
      </c>
      <c r="G34" s="6">
        <v>6.5</v>
      </c>
      <c r="H34" s="2">
        <v>7</v>
      </c>
      <c r="I34" s="2">
        <v>8</v>
      </c>
      <c r="J34" s="2">
        <v>7</v>
      </c>
      <c r="K34" s="2">
        <f t="shared" si="0"/>
        <v>59.5</v>
      </c>
      <c r="L34" s="7">
        <f t="shared" si="1"/>
        <v>7.4375</v>
      </c>
      <c r="M34" s="13">
        <f>IF(COUNTIF(K34:$K$37,K34)&gt;1,RANK(K34,$K$2:$K$37,0)+COUNTIF(K34:$K$37,K34)-1,RANK(K34,$K$2:$K$37,0))</f>
        <v>15</v>
      </c>
      <c r="N34" s="11">
        <f t="shared" si="2"/>
        <v>34</v>
      </c>
    </row>
    <row r="35" spans="1:14">
      <c r="A35" s="2">
        <v>34</v>
      </c>
      <c r="B35" s="5" t="s">
        <v>34</v>
      </c>
      <c r="C35" s="2">
        <v>6</v>
      </c>
      <c r="D35" s="2">
        <v>6.5</v>
      </c>
      <c r="E35" s="2">
        <v>8.5</v>
      </c>
      <c r="F35" s="8">
        <v>7.5</v>
      </c>
      <c r="G35" s="2">
        <v>6</v>
      </c>
      <c r="H35" s="2">
        <v>8</v>
      </c>
      <c r="I35" s="2">
        <v>8</v>
      </c>
      <c r="J35" s="2">
        <v>8</v>
      </c>
      <c r="K35" s="2">
        <f t="shared" si="0"/>
        <v>58.5</v>
      </c>
      <c r="L35" s="7">
        <f t="shared" si="1"/>
        <v>7.3125</v>
      </c>
      <c r="M35" s="13">
        <f>IF(COUNTIF(K35:$K$37,K35)&gt;1,RANK(K35,$K$2:$K$37,0)+COUNTIF(K35:$K$37,K35)-1,RANK(K35,$K$2:$K$37,0))</f>
        <v>17</v>
      </c>
      <c r="N35" s="11">
        <f t="shared" si="2"/>
        <v>29.25</v>
      </c>
    </row>
    <row r="36" spans="1:14">
      <c r="A36" s="2">
        <v>35</v>
      </c>
      <c r="B36" s="5" t="s">
        <v>35</v>
      </c>
      <c r="C36" s="2">
        <v>7.5</v>
      </c>
      <c r="D36" s="2">
        <v>6.5</v>
      </c>
      <c r="E36" s="2">
        <v>7.5</v>
      </c>
      <c r="F36" s="8">
        <v>9.5</v>
      </c>
      <c r="G36" s="6">
        <v>8.5</v>
      </c>
      <c r="H36" s="2">
        <v>8</v>
      </c>
      <c r="I36" s="2">
        <v>7</v>
      </c>
      <c r="J36" s="2">
        <v>7</v>
      </c>
      <c r="K36" s="2">
        <f t="shared" si="0"/>
        <v>61.5</v>
      </c>
      <c r="L36" s="7">
        <f t="shared" si="1"/>
        <v>7.6875</v>
      </c>
      <c r="M36" s="13">
        <f>IF(COUNTIF(K36:$K$37,K36)&gt;1,RANK(K36,$K$2:$K$37,0)+COUNTIF(K36:$K$37,K36)-1,RANK(K36,$K$2:$K$37,0))</f>
        <v>12</v>
      </c>
      <c r="N36" s="11">
        <f t="shared" si="2"/>
        <v>22.5</v>
      </c>
    </row>
    <row r="37" spans="1:14">
      <c r="A37" s="2">
        <v>36</v>
      </c>
      <c r="B37" s="5" t="s">
        <v>36</v>
      </c>
      <c r="C37" s="2">
        <v>1.5</v>
      </c>
      <c r="D37" s="2">
        <v>0.5</v>
      </c>
      <c r="E37" s="2">
        <v>1</v>
      </c>
      <c r="F37" s="8">
        <v>2.25</v>
      </c>
      <c r="G37" s="2">
        <v>2</v>
      </c>
      <c r="H37" s="2">
        <v>7</v>
      </c>
      <c r="I37" s="2">
        <v>8</v>
      </c>
      <c r="J37" s="2">
        <v>7</v>
      </c>
      <c r="K37" s="2">
        <f t="shared" si="0"/>
        <v>29.25</v>
      </c>
      <c r="L37" s="7">
        <f t="shared" si="1"/>
        <v>3.65625</v>
      </c>
      <c r="M37" s="13">
        <f>IF(COUNTIF(K37:$K$37,K37)&gt;1,RANK(K37,$K$2:$K$37,0)+COUNTIF(K37:$K$37,K37)-1,RANK(K37,$K$2:$K$37,0))</f>
        <v>33</v>
      </c>
      <c r="N37" s="11">
        <f t="shared" si="2"/>
        <v>9</v>
      </c>
    </row>
    <row r="38" spans="1:14">
      <c r="A38" s="2">
        <v>37</v>
      </c>
      <c r="B38" s="1"/>
      <c r="C38" s="2"/>
      <c r="D38" s="2"/>
      <c r="E38" s="2"/>
      <c r="F38" s="2"/>
      <c r="G38" s="2"/>
      <c r="H38" s="2"/>
      <c r="I38" s="2"/>
      <c r="J38" s="2"/>
      <c r="K38" s="2">
        <f>SUM(K2:K37)</f>
        <v>1920</v>
      </c>
      <c r="L38" s="7">
        <f t="shared" si="1"/>
        <v>240</v>
      </c>
      <c r="M38" s="13"/>
      <c r="N38" s="11"/>
    </row>
  </sheetData>
  <autoFilter ref="A1:N38"/>
  <pageMargins left="0.70866141732283472" right="0.70866141732283472" top="0" bottom="0" header="0.31496062992125984" footer="0.31496062992125984"/>
  <pageSetup paperSize="9" scale="80" orientation="landscape" r:id="rId1"/>
  <rowBreaks count="1" manualBreakCount="1">
    <brk id="4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</dc:creator>
  <cp:lastModifiedBy>Ali Mohamed</cp:lastModifiedBy>
  <cp:lastPrinted>2018-03-13T13:04:17Z</cp:lastPrinted>
  <dcterms:created xsi:type="dcterms:W3CDTF">2017-12-11T20:14:33Z</dcterms:created>
  <dcterms:modified xsi:type="dcterms:W3CDTF">2018-03-14T09:22:51Z</dcterms:modified>
</cp:coreProperties>
</file>