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5600" windowHeight="7935" activeTab="1"/>
  </bookViews>
  <sheets>
    <sheet name="bd" sheetId="1" r:id="rId1"/>
    <sheet name="الاحصاء" sheetId="2" r:id="rId2"/>
  </sheets>
  <definedNames>
    <definedName name="الجنس">bd!$AF$1:$AF$2</definedName>
    <definedName name="الوظيفة">bd!$AE$1:$AE$4</definedName>
  </definedNames>
  <calcPr calcId="125725"/>
</workbook>
</file>

<file path=xl/calcChain.xml><?xml version="1.0" encoding="utf-8"?>
<calcChain xmlns="http://schemas.openxmlformats.org/spreadsheetml/2006/main">
  <c r="J6" i="2"/>
  <c r="J5"/>
  <c r="I6"/>
  <c r="I5"/>
  <c r="F6"/>
  <c r="D6" s="1"/>
  <c r="H6" s="1"/>
  <c r="F5"/>
  <c r="C7"/>
  <c r="G11" i="1"/>
  <c r="G5"/>
  <c r="G6"/>
  <c r="G7"/>
  <c r="G8"/>
  <c r="G9"/>
  <c r="G10"/>
  <c r="G12"/>
  <c r="G13"/>
  <c r="G15"/>
  <c r="G4"/>
  <c r="G6" i="2" l="1"/>
  <c r="F7"/>
  <c r="G5"/>
  <c r="D5"/>
  <c r="D7" s="1"/>
  <c r="H5"/>
  <c r="H7" s="1"/>
  <c r="G7" l="1"/>
</calcChain>
</file>

<file path=xl/sharedStrings.xml><?xml version="1.0" encoding="utf-8"?>
<sst xmlns="http://schemas.openxmlformats.org/spreadsheetml/2006/main" count="85" uniqueCount="49">
  <si>
    <t>رقم الموظف</t>
  </si>
  <si>
    <t>اللقب و الاسم</t>
  </si>
  <si>
    <t>تاريخ بداية الغياب</t>
  </si>
  <si>
    <t>المدة</t>
  </si>
  <si>
    <t>تاريخ نهاية الغياب</t>
  </si>
  <si>
    <t>سبب الغياب</t>
  </si>
  <si>
    <t>الجنس</t>
  </si>
  <si>
    <t>ذكر</t>
  </si>
  <si>
    <t>الوظيفة</t>
  </si>
  <si>
    <t>الورشة</t>
  </si>
  <si>
    <t>منتدى اوفيسنا</t>
  </si>
  <si>
    <t>رئيس قسم</t>
  </si>
  <si>
    <t>الانتاج</t>
  </si>
  <si>
    <t>مرض</t>
  </si>
  <si>
    <t>بن علية حاجي</t>
  </si>
  <si>
    <t>موظف</t>
  </si>
  <si>
    <t>التوزيع</t>
  </si>
  <si>
    <t>بدون سبب</t>
  </si>
  <si>
    <t>مرام</t>
  </si>
  <si>
    <t>عامل</t>
  </si>
  <si>
    <t>انثى</t>
  </si>
  <si>
    <t>حنين</t>
  </si>
  <si>
    <t>ياسر خليل</t>
  </si>
  <si>
    <t>زيزو</t>
  </si>
  <si>
    <t>رئيس ورشة</t>
  </si>
  <si>
    <t>التسويق</t>
  </si>
  <si>
    <t>حياة</t>
  </si>
  <si>
    <t xml:space="preserve">عدد الغائبين </t>
  </si>
  <si>
    <t>اجمالي الموظفين</t>
  </si>
  <si>
    <t>نسبة الغياب</t>
  </si>
  <si>
    <t xml:space="preserve">الحاضرين </t>
  </si>
  <si>
    <t>نسبة الحضور</t>
  </si>
  <si>
    <t>اريد عمل هذا الجدول عن طريق المعادلات</t>
  </si>
  <si>
    <t>هذا العدد يتم ادراجه يدويا</t>
  </si>
  <si>
    <t>هذه البيانات يتم جلبه من الجدول الرئيسي</t>
  </si>
  <si>
    <t>عن طريق المعادلات</t>
  </si>
  <si>
    <t>موظفين ذكور</t>
  </si>
  <si>
    <t xml:space="preserve">هنا عند كتابة اسم الوظيفة </t>
  </si>
  <si>
    <t>يتم جلب عدد الغائبين ذكور</t>
  </si>
  <si>
    <t>ثم عدد الغائبين اناث</t>
  </si>
  <si>
    <t>المجموع</t>
  </si>
  <si>
    <t xml:space="preserve">ادراج التاريخ </t>
  </si>
  <si>
    <t xml:space="preserve">من </t>
  </si>
  <si>
    <t xml:space="preserve">الى </t>
  </si>
  <si>
    <t xml:space="preserve">هنا يتم ادراج تاريخ استخراج الغائبين حسب الوظيفة خلال شهر فيفري و استخراج قيم الاناث و الذكور الغائبين خلال شهر فيفري مثلا عن طريق المعادلات </t>
  </si>
  <si>
    <t>ملاحظة  شهر فيفري ليس ثابت يمكن دراج شهر اخر</t>
  </si>
  <si>
    <t>اذا كان هناك قرافيك احسن من هذا الرجاء التعديل</t>
  </si>
  <si>
    <t>اريد نقل هذه البيانات الى الصفحة 2 من أجل فرزها و استخراج دوائر نسبية للغيابات  لكل وظيفة وفق المطلوب في الصفحة الاحصاء</t>
  </si>
  <si>
    <t>الرجاء الاطلاع على صفحة الاحصاء</t>
  </si>
</sst>
</file>

<file path=xl/styles.xml><?xml version="1.0" encoding="utf-8"?>
<styleSheet xmlns="http://schemas.openxmlformats.org/spreadsheetml/2006/main">
  <numFmts count="1">
    <numFmt numFmtId="164" formatCode="yyyy/mm/dd;@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charset val="178"/>
    </font>
    <font>
      <sz val="10"/>
      <name val="Arial"/>
      <family val="2"/>
    </font>
    <font>
      <b/>
      <sz val="14"/>
      <name val="Arial"/>
      <family val="2"/>
    </font>
    <font>
      <b/>
      <sz val="14"/>
      <name val="Arabic Transparent"/>
      <charset val="178"/>
    </font>
    <font>
      <b/>
      <sz val="15"/>
      <name val="Arial"/>
      <family val="2"/>
    </font>
    <font>
      <sz val="13"/>
      <color indexed="8"/>
      <name val="Times New Roman"/>
      <family val="1"/>
    </font>
    <font>
      <sz val="13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rgb="FF66006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32">
    <xf numFmtId="0" fontId="0" fillId="0" borderId="0" xfId="0"/>
    <xf numFmtId="0" fontId="6" fillId="4" borderId="2" xfId="2" applyFont="1" applyFill="1" applyBorder="1" applyAlignment="1" applyProtection="1">
      <alignment horizontal="center" vertical="center" shrinkToFit="1" readingOrder="2"/>
      <protection hidden="1"/>
    </xf>
    <xf numFmtId="0" fontId="5" fillId="4" borderId="3" xfId="2" applyNumberFormat="1" applyFont="1" applyFill="1" applyBorder="1" applyAlignment="1">
      <alignment horizontal="center" vertical="center"/>
    </xf>
    <xf numFmtId="0" fontId="4" fillId="4" borderId="1" xfId="2" applyNumberFormat="1" applyFont="1" applyFill="1" applyBorder="1" applyAlignment="1">
      <alignment horizontal="center" vertical="center"/>
    </xf>
    <xf numFmtId="0" fontId="5" fillId="4" borderId="3" xfId="2" applyNumberFormat="1" applyFont="1" applyFill="1" applyBorder="1" applyAlignment="1">
      <alignment horizontal="center" vertical="center" wrapText="1"/>
    </xf>
    <xf numFmtId="0" fontId="7" fillId="0" borderId="2" xfId="1" applyNumberFormat="1" applyFont="1" applyFill="1" applyBorder="1" applyAlignment="1" applyProtection="1">
      <alignment horizontal="right" vertical="center" shrinkToFit="1" readingOrder="2"/>
      <protection locked="0"/>
    </xf>
    <xf numFmtId="0" fontId="8" fillId="2" borderId="2" xfId="1" applyFont="1" applyFill="1" applyBorder="1" applyAlignment="1">
      <alignment horizontal="right" vertical="center" wrapText="1" readingOrder="2"/>
    </xf>
    <xf numFmtId="0" fontId="8" fillId="3" borderId="2" xfId="1" applyFont="1" applyFill="1" applyBorder="1" applyAlignment="1">
      <alignment horizontal="right" vertical="center" readingOrder="2"/>
    </xf>
    <xf numFmtId="164" fontId="8" fillId="3" borderId="2" xfId="1" applyNumberFormat="1" applyFont="1" applyFill="1" applyBorder="1" applyAlignment="1">
      <alignment horizontal="right" vertical="center"/>
    </xf>
    <xf numFmtId="164" fontId="8" fillId="2" borderId="2" xfId="1" applyNumberFormat="1" applyFont="1" applyFill="1" applyBorder="1" applyAlignment="1">
      <alignment horizontal="right"/>
    </xf>
    <xf numFmtId="14" fontId="8" fillId="3" borderId="2" xfId="1" applyNumberFormat="1" applyFont="1" applyFill="1" applyBorder="1" applyAlignment="1">
      <alignment horizontal="right" vertical="center"/>
    </xf>
    <xf numFmtId="0" fontId="8" fillId="0" borderId="2" xfId="1" applyFont="1" applyBorder="1" applyAlignment="1">
      <alignment horizontal="right"/>
    </xf>
    <xf numFmtId="164" fontId="8" fillId="0" borderId="0" xfId="1" applyNumberFormat="1" applyFont="1" applyFill="1" applyBorder="1" applyAlignment="1">
      <alignment horizontal="right"/>
    </xf>
    <xf numFmtId="164" fontId="8" fillId="0" borderId="2" xfId="1" applyNumberFormat="1" applyFont="1" applyFill="1" applyBorder="1" applyAlignment="1">
      <alignment horizontal="right" vertical="center"/>
    </xf>
    <xf numFmtId="0" fontId="0" fillId="0" borderId="0" xfId="0" applyFill="1"/>
    <xf numFmtId="164" fontId="8" fillId="0" borderId="2" xfId="1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4" xfId="0" applyFill="1" applyBorder="1"/>
    <xf numFmtId="0" fontId="0" fillId="0" borderId="2" xfId="0" applyBorder="1" applyAlignment="1">
      <alignment horizontal="center"/>
    </xf>
    <xf numFmtId="10" fontId="0" fillId="0" borderId="2" xfId="0" applyNumberFormat="1" applyBorder="1" applyAlignment="1">
      <alignment horizontal="center"/>
    </xf>
    <xf numFmtId="0" fontId="0" fillId="0" borderId="0" xfId="0" applyFill="1" applyBorder="1"/>
    <xf numFmtId="10" fontId="0" fillId="0" borderId="0" xfId="0" applyNumberFormat="1"/>
    <xf numFmtId="0" fontId="0" fillId="5" borderId="2" xfId="0" applyFill="1" applyBorder="1"/>
    <xf numFmtId="14" fontId="0" fillId="5" borderId="2" xfId="0" applyNumberFormat="1" applyFill="1" applyBorder="1"/>
    <xf numFmtId="0" fontId="0" fillId="0" borderId="0" xfId="0" applyAlignment="1"/>
    <xf numFmtId="0" fontId="0" fillId="0" borderId="0" xfId="0" applyAlignment="1">
      <alignment horizontal="center"/>
    </xf>
    <xf numFmtId="0" fontId="10" fillId="0" borderId="2" xfId="0" applyFont="1" applyBorder="1" applyAlignment="1">
      <alignment horizontal="center"/>
    </xf>
    <xf numFmtId="0" fontId="9" fillId="6" borderId="2" xfId="0" applyFont="1" applyFill="1" applyBorder="1"/>
    <xf numFmtId="0" fontId="9" fillId="6" borderId="2" xfId="0" applyFont="1" applyFill="1" applyBorder="1" applyAlignment="1">
      <alignment horizontal="center"/>
    </xf>
    <xf numFmtId="0" fontId="9" fillId="5" borderId="2" xfId="0" applyFont="1" applyFill="1" applyBorder="1"/>
    <xf numFmtId="0" fontId="9" fillId="7" borderId="2" xfId="0" applyFont="1" applyFill="1" applyBorder="1" applyAlignment="1">
      <alignment horizontal="center"/>
    </xf>
  </cellXfs>
  <cellStyles count="4">
    <cellStyle name="Normal" xfId="0" builtinId="0"/>
    <cellStyle name="Normal 2" xfId="1"/>
    <cellStyle name="Normal 2 2" xfId="2"/>
    <cellStyle name="Normal 3" xfId="3"/>
  </cellStyles>
  <dxfs count="0"/>
  <tableStyles count="0" defaultTableStyle="TableStyleMedium9" defaultPivotStyle="PivotStyleLight16"/>
  <colors>
    <mruColors>
      <color rgb="FFFF00FF"/>
      <color rgb="FF6600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view3D>
      <c:rotY val="340"/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الاحصاء!$A$5:$F$5</c:f>
              <c:strCache>
                <c:ptCount val="1"/>
                <c:pt idx="0">
                  <c:v>رئيس قسم 70 40 39 ذكر 1</c:v>
                </c:pt>
              </c:strCache>
            </c:strRef>
          </c:tx>
          <c:dLbls>
            <c:dLbl>
              <c:idx val="0"/>
              <c:layout>
                <c:manualLayout>
                  <c:x val="7.4298364934341769E-17"/>
                  <c:y val="-4.6901172529313216E-2"/>
                </c:manualLayout>
              </c:layout>
              <c:showVal val="1"/>
            </c:dLbl>
            <c:dLbl>
              <c:idx val="1"/>
              <c:layout>
                <c:manualLayout>
                  <c:x val="-2.8368475217193597E-2"/>
                  <c:y val="-3.3500837520938034E-2"/>
                </c:manualLayout>
              </c:layout>
              <c:showVal val="1"/>
            </c:dLbl>
            <c:showVal val="1"/>
          </c:dLbls>
          <c:cat>
            <c:strRef>
              <c:f>الاحصاء!$G$4:$H$4</c:f>
              <c:strCache>
                <c:ptCount val="2"/>
                <c:pt idx="0">
                  <c:v>نسبة الغياب</c:v>
                </c:pt>
                <c:pt idx="1">
                  <c:v>نسبة الحضور</c:v>
                </c:pt>
              </c:strCache>
            </c:strRef>
          </c:cat>
          <c:val>
            <c:numRef>
              <c:f>الاحصاء!$G$5:$H$5</c:f>
              <c:numCache>
                <c:formatCode>0.00%</c:formatCode>
                <c:ptCount val="2"/>
                <c:pt idx="0">
                  <c:v>1.4285714285714285E-2</c:v>
                </c:pt>
                <c:pt idx="1">
                  <c:v>0.55714285714285716</c:v>
                </c:pt>
              </c:numCache>
            </c:numRef>
          </c:val>
        </c:ser>
        <c:ser>
          <c:idx val="1"/>
          <c:order val="1"/>
          <c:tx>
            <c:strRef>
              <c:f>الاحصاء!$A$6:$F$6</c:f>
              <c:strCache>
                <c:ptCount val="1"/>
                <c:pt idx="0">
                  <c:v>رئيس قسم 70 30 29 انثى 1</c:v>
                </c:pt>
              </c:strCache>
            </c:strRef>
          </c:tx>
          <c:dLbls>
            <c:dLbl>
              <c:idx val="0"/>
              <c:layout>
                <c:manualLayout>
                  <c:x val="3.2422117448084958E-2"/>
                  <c:y val="-4.6901172529313216E-2"/>
                </c:manualLayout>
              </c:layout>
              <c:showVal val="1"/>
            </c:dLbl>
            <c:dLbl>
              <c:idx val="1"/>
              <c:layout>
                <c:manualLayout>
                  <c:x val="9.3212071895268395E-2"/>
                  <c:y val="-6.7001675041875999E-2"/>
                </c:manualLayout>
              </c:layout>
              <c:showVal val="1"/>
            </c:dLbl>
            <c:showVal val="1"/>
          </c:dLbls>
          <c:cat>
            <c:strRef>
              <c:f>الاحصاء!$G$4:$H$4</c:f>
              <c:strCache>
                <c:ptCount val="2"/>
                <c:pt idx="0">
                  <c:v>نسبة الغياب</c:v>
                </c:pt>
                <c:pt idx="1">
                  <c:v>نسبة الحضور</c:v>
                </c:pt>
              </c:strCache>
            </c:strRef>
          </c:cat>
          <c:val>
            <c:numRef>
              <c:f>الاحصاء!$G$6:$H$6</c:f>
              <c:numCache>
                <c:formatCode>0.00%</c:formatCode>
                <c:ptCount val="2"/>
                <c:pt idx="0">
                  <c:v>1.4285714285714285E-2</c:v>
                </c:pt>
                <c:pt idx="1">
                  <c:v>0.41428571428571431</c:v>
                </c:pt>
              </c:numCache>
            </c:numRef>
          </c:val>
        </c:ser>
        <c:dLbls>
          <c:showVal val="1"/>
        </c:dLbls>
        <c:shape val="box"/>
        <c:axId val="127829888"/>
        <c:axId val="127831424"/>
        <c:axId val="0"/>
      </c:bar3DChart>
      <c:catAx>
        <c:axId val="127829888"/>
        <c:scaling>
          <c:orientation val="maxMin"/>
        </c:scaling>
        <c:axPos val="b"/>
        <c:majorTickMark val="none"/>
        <c:tickLblPos val="nextTo"/>
        <c:crossAx val="127831424"/>
        <c:crosses val="autoZero"/>
        <c:auto val="1"/>
        <c:lblAlgn val="ctr"/>
        <c:lblOffset val="100"/>
      </c:catAx>
      <c:valAx>
        <c:axId val="127831424"/>
        <c:scaling>
          <c:orientation val="minMax"/>
        </c:scaling>
        <c:delete val="1"/>
        <c:axPos val="r"/>
        <c:numFmt formatCode="0.00%" sourceLinked="1"/>
        <c:tickLblPos val="none"/>
        <c:crossAx val="127829888"/>
        <c:crosses val="autoZero"/>
        <c:crossBetween val="between"/>
      </c:valAx>
    </c:plotArea>
    <c:legend>
      <c:legendPos val="t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view3D>
      <c:rotY val="340"/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الاحصاء!$E$5</c:f>
              <c:strCache>
                <c:ptCount val="1"/>
                <c:pt idx="0">
                  <c:v>ذكر</c:v>
                </c:pt>
              </c:strCache>
            </c:strRef>
          </c:tx>
          <c:cat>
            <c:strRef>
              <c:f>الاحصاء!$I$4:$J$4</c:f>
              <c:strCache>
                <c:ptCount val="2"/>
                <c:pt idx="0">
                  <c:v>مرض</c:v>
                </c:pt>
                <c:pt idx="1">
                  <c:v>بدون سبب</c:v>
                </c:pt>
              </c:strCache>
            </c:strRef>
          </c:cat>
          <c:val>
            <c:numRef>
              <c:f>الاحصاء!$I$5:$J$5</c:f>
              <c:numCache>
                <c:formatCode>General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</c:ser>
        <c:ser>
          <c:idx val="1"/>
          <c:order val="1"/>
          <c:tx>
            <c:strRef>
              <c:f>الاحصاء!$E$6</c:f>
              <c:strCache>
                <c:ptCount val="1"/>
                <c:pt idx="0">
                  <c:v>انثى</c:v>
                </c:pt>
              </c:strCache>
            </c:strRef>
          </c:tx>
          <c:cat>
            <c:strRef>
              <c:f>الاحصاء!$I$4:$J$4</c:f>
              <c:strCache>
                <c:ptCount val="2"/>
                <c:pt idx="0">
                  <c:v>مرض</c:v>
                </c:pt>
                <c:pt idx="1">
                  <c:v>بدون سبب</c:v>
                </c:pt>
              </c:strCache>
            </c:strRef>
          </c:cat>
          <c:val>
            <c:numRef>
              <c:f>الاحصاء!$I$6:$J$6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</c:ser>
        <c:dLbls>
          <c:showVal val="1"/>
        </c:dLbls>
        <c:shape val="box"/>
        <c:axId val="128013440"/>
        <c:axId val="128014976"/>
        <c:axId val="0"/>
      </c:bar3DChart>
      <c:catAx>
        <c:axId val="128013440"/>
        <c:scaling>
          <c:orientation val="maxMin"/>
        </c:scaling>
        <c:axPos val="b"/>
        <c:majorTickMark val="none"/>
        <c:tickLblPos val="nextTo"/>
        <c:crossAx val="128014976"/>
        <c:crosses val="autoZero"/>
        <c:auto val="1"/>
        <c:lblAlgn val="ctr"/>
        <c:lblOffset val="100"/>
      </c:catAx>
      <c:valAx>
        <c:axId val="128014976"/>
        <c:scaling>
          <c:orientation val="minMax"/>
        </c:scaling>
        <c:delete val="1"/>
        <c:axPos val="r"/>
        <c:numFmt formatCode="General" sourceLinked="1"/>
        <c:tickLblPos val="none"/>
        <c:crossAx val="128013440"/>
        <c:crosses val="autoZero"/>
        <c:crossBetween val="between"/>
      </c:valAx>
    </c:plotArea>
    <c:legend>
      <c:legendPos val="t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6</xdr:row>
      <xdr:rowOff>19050</xdr:rowOff>
    </xdr:from>
    <xdr:to>
      <xdr:col>0</xdr:col>
      <xdr:colOff>771525</xdr:colOff>
      <xdr:row>9</xdr:row>
      <xdr:rowOff>104775</xdr:rowOff>
    </xdr:to>
    <xdr:sp macro="" textlink="">
      <xdr:nvSpPr>
        <xdr:cNvPr id="15" name="Flèche vers le haut 14"/>
        <xdr:cNvSpPr/>
      </xdr:nvSpPr>
      <xdr:spPr>
        <a:xfrm>
          <a:off x="12484398450" y="1162050"/>
          <a:ext cx="180975" cy="6572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endParaRPr lang="fr-FR" sz="1100"/>
        </a:p>
      </xdr:txBody>
    </xdr:sp>
    <xdr:clientData/>
  </xdr:twoCellAnchor>
  <xdr:twoCellAnchor>
    <xdr:from>
      <xdr:col>16367</xdr:col>
      <xdr:colOff>19050</xdr:colOff>
      <xdr:row>6</xdr:row>
      <xdr:rowOff>0</xdr:rowOff>
    </xdr:from>
    <xdr:to>
      <xdr:col>16367</xdr:col>
      <xdr:colOff>200025</xdr:colOff>
      <xdr:row>9</xdr:row>
      <xdr:rowOff>85725</xdr:rowOff>
    </xdr:to>
    <xdr:sp macro="" textlink="">
      <xdr:nvSpPr>
        <xdr:cNvPr id="16" name="Flèche vers le haut 15"/>
        <xdr:cNvSpPr/>
      </xdr:nvSpPr>
      <xdr:spPr>
        <a:xfrm>
          <a:off x="12753975" y="1143000"/>
          <a:ext cx="180975" cy="6572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endParaRPr lang="fr-FR" sz="1100"/>
        </a:p>
      </xdr:txBody>
    </xdr:sp>
    <xdr:clientData/>
  </xdr:twoCellAnchor>
  <xdr:twoCellAnchor>
    <xdr:from>
      <xdr:col>16367</xdr:col>
      <xdr:colOff>19050</xdr:colOff>
      <xdr:row>6</xdr:row>
      <xdr:rowOff>0</xdr:rowOff>
    </xdr:from>
    <xdr:to>
      <xdr:col>16367</xdr:col>
      <xdr:colOff>200025</xdr:colOff>
      <xdr:row>9</xdr:row>
      <xdr:rowOff>85725</xdr:rowOff>
    </xdr:to>
    <xdr:sp macro="" textlink="">
      <xdr:nvSpPr>
        <xdr:cNvPr id="17" name="Flèche vers le haut 16"/>
        <xdr:cNvSpPr/>
      </xdr:nvSpPr>
      <xdr:spPr>
        <a:xfrm>
          <a:off x="12753975" y="1143000"/>
          <a:ext cx="180975" cy="6572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endParaRPr lang="fr-FR" sz="1100"/>
        </a:p>
      </xdr:txBody>
    </xdr:sp>
    <xdr:clientData/>
  </xdr:twoCellAnchor>
  <xdr:twoCellAnchor>
    <xdr:from>
      <xdr:col>1</xdr:col>
      <xdr:colOff>371475</xdr:colOff>
      <xdr:row>6</xdr:row>
      <xdr:rowOff>19050</xdr:rowOff>
    </xdr:from>
    <xdr:to>
      <xdr:col>1</xdr:col>
      <xdr:colOff>552450</xdr:colOff>
      <xdr:row>9</xdr:row>
      <xdr:rowOff>104775</xdr:rowOff>
    </xdr:to>
    <xdr:sp macro="" textlink="">
      <xdr:nvSpPr>
        <xdr:cNvPr id="18" name="Flèche vers le haut 17"/>
        <xdr:cNvSpPr/>
      </xdr:nvSpPr>
      <xdr:spPr>
        <a:xfrm>
          <a:off x="12483484050" y="1162050"/>
          <a:ext cx="180975" cy="6572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endParaRPr lang="fr-FR" sz="1100"/>
        </a:p>
      </xdr:txBody>
    </xdr:sp>
    <xdr:clientData/>
  </xdr:twoCellAnchor>
  <xdr:twoCellAnchor>
    <xdr:from>
      <xdr:col>2</xdr:col>
      <xdr:colOff>438150</xdr:colOff>
      <xdr:row>5</xdr:row>
      <xdr:rowOff>171450</xdr:rowOff>
    </xdr:from>
    <xdr:to>
      <xdr:col>2</xdr:col>
      <xdr:colOff>609600</xdr:colOff>
      <xdr:row>7</xdr:row>
      <xdr:rowOff>161925</xdr:rowOff>
    </xdr:to>
    <xdr:sp macro="" textlink="">
      <xdr:nvSpPr>
        <xdr:cNvPr id="19" name="Flèche vers le haut 18"/>
        <xdr:cNvSpPr/>
      </xdr:nvSpPr>
      <xdr:spPr>
        <a:xfrm>
          <a:off x="12482341050" y="1123950"/>
          <a:ext cx="171450" cy="37147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endParaRPr lang="fr-FR" sz="1100"/>
        </a:p>
      </xdr:txBody>
    </xdr:sp>
    <xdr:clientData/>
  </xdr:twoCellAnchor>
  <xdr:twoCellAnchor>
    <xdr:from>
      <xdr:col>4</xdr:col>
      <xdr:colOff>9525</xdr:colOff>
      <xdr:row>5</xdr:row>
      <xdr:rowOff>133351</xdr:rowOff>
    </xdr:from>
    <xdr:to>
      <xdr:col>5</xdr:col>
      <xdr:colOff>752475</xdr:colOff>
      <xdr:row>9</xdr:row>
      <xdr:rowOff>1</xdr:rowOff>
    </xdr:to>
    <xdr:sp macro="" textlink="">
      <xdr:nvSpPr>
        <xdr:cNvPr id="20" name="Accolade fermante 19"/>
        <xdr:cNvSpPr/>
      </xdr:nvSpPr>
      <xdr:spPr>
        <a:xfrm rot="5400000">
          <a:off x="12480402713" y="728663"/>
          <a:ext cx="628650" cy="1343025"/>
        </a:xfrm>
        <a:prstGeom prst="rightBrace">
          <a:avLst>
            <a:gd name="adj1" fmla="val 5303"/>
            <a:gd name="adj2" fmla="val 49583"/>
          </a:avLst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r" rtl="1"/>
          <a:endParaRPr lang="fr-FR" sz="1100"/>
        </a:p>
      </xdr:txBody>
    </xdr:sp>
    <xdr:clientData/>
  </xdr:twoCellAnchor>
  <xdr:twoCellAnchor>
    <xdr:from>
      <xdr:col>10</xdr:col>
      <xdr:colOff>243416</xdr:colOff>
      <xdr:row>2</xdr:row>
      <xdr:rowOff>56092</xdr:rowOff>
    </xdr:from>
    <xdr:to>
      <xdr:col>14</xdr:col>
      <xdr:colOff>329141</xdr:colOff>
      <xdr:row>12</xdr:row>
      <xdr:rowOff>46567</xdr:rowOff>
    </xdr:to>
    <xdr:graphicFrame macro="">
      <xdr:nvGraphicFramePr>
        <xdr:cNvPr id="21" name="Graphique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237066</xdr:colOff>
      <xdr:row>12</xdr:row>
      <xdr:rowOff>160866</xdr:rowOff>
    </xdr:from>
    <xdr:to>
      <xdr:col>14</xdr:col>
      <xdr:colOff>391583</xdr:colOff>
      <xdr:row>22</xdr:row>
      <xdr:rowOff>170391</xdr:rowOff>
    </xdr:to>
    <xdr:graphicFrame macro="">
      <xdr:nvGraphicFramePr>
        <xdr:cNvPr id="24" name="Graphique 2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709086</xdr:colOff>
      <xdr:row>10</xdr:row>
      <xdr:rowOff>126999</xdr:rowOff>
    </xdr:from>
    <xdr:to>
      <xdr:col>5</xdr:col>
      <xdr:colOff>232836</xdr:colOff>
      <xdr:row>12</xdr:row>
      <xdr:rowOff>148166</xdr:rowOff>
    </xdr:to>
    <xdr:sp macro="" textlink="">
      <xdr:nvSpPr>
        <xdr:cNvPr id="10" name="Accolade ouvrante 9"/>
        <xdr:cNvSpPr/>
      </xdr:nvSpPr>
      <xdr:spPr>
        <a:xfrm rot="5400000">
          <a:off x="12481681706" y="926041"/>
          <a:ext cx="402167" cy="2614083"/>
        </a:xfrm>
        <a:prstGeom prst="leftBrace">
          <a:avLst>
            <a:gd name="adj1" fmla="val 25000"/>
            <a:gd name="adj2" fmla="val 45555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r" rtl="1"/>
          <a:endParaRPr lang="fr-FR" sz="1100"/>
        </a:p>
      </xdr:txBody>
    </xdr:sp>
    <xdr:clientData/>
  </xdr:twoCellAnchor>
  <xdr:twoCellAnchor>
    <xdr:from>
      <xdr:col>3</xdr:col>
      <xdr:colOff>74673</xdr:colOff>
      <xdr:row>8</xdr:row>
      <xdr:rowOff>127331</xdr:rowOff>
    </xdr:from>
    <xdr:to>
      <xdr:col>4</xdr:col>
      <xdr:colOff>208701</xdr:colOff>
      <xdr:row>9</xdr:row>
      <xdr:rowOff>81812</xdr:rowOff>
    </xdr:to>
    <xdr:sp macro="" textlink="">
      <xdr:nvSpPr>
        <xdr:cNvPr id="11" name="Flèche vers le bas 10"/>
        <xdr:cNvSpPr/>
      </xdr:nvSpPr>
      <xdr:spPr>
        <a:xfrm rot="7693296">
          <a:off x="12481583948" y="1270516"/>
          <a:ext cx="144981" cy="90661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6"/>
  <sheetViews>
    <sheetView rightToLeft="1" workbookViewId="0">
      <selection activeCell="C17" sqref="C17"/>
    </sheetView>
  </sheetViews>
  <sheetFormatPr defaultColWidth="11.42578125" defaultRowHeight="15"/>
  <cols>
    <col min="2" max="2" width="16.28515625" customWidth="1"/>
    <col min="3" max="3" width="17.5703125" customWidth="1"/>
    <col min="4" max="4" width="19.28515625" customWidth="1"/>
    <col min="5" max="5" width="19.7109375" customWidth="1"/>
    <col min="7" max="7" width="17.28515625" customWidth="1"/>
    <col min="8" max="8" width="17" customWidth="1"/>
    <col min="30" max="30" width="11.42578125" customWidth="1"/>
    <col min="31" max="31" width="15.28515625" customWidth="1"/>
  </cols>
  <sheetData>
    <row r="1" spans="1:32" ht="16.5">
      <c r="AE1" s="7" t="s">
        <v>11</v>
      </c>
      <c r="AF1" s="11" t="s">
        <v>7</v>
      </c>
    </row>
    <row r="2" spans="1:32" ht="16.5">
      <c r="AE2" s="7" t="s">
        <v>15</v>
      </c>
      <c r="AF2" s="11" t="s">
        <v>20</v>
      </c>
    </row>
    <row r="3" spans="1:32" ht="19.5">
      <c r="A3" s="1" t="s">
        <v>0</v>
      </c>
      <c r="B3" s="2" t="s">
        <v>1</v>
      </c>
      <c r="C3" s="2" t="s">
        <v>8</v>
      </c>
      <c r="D3" s="2" t="s">
        <v>9</v>
      </c>
      <c r="E3" s="2" t="s">
        <v>2</v>
      </c>
      <c r="F3" s="3" t="s">
        <v>3</v>
      </c>
      <c r="G3" s="3" t="s">
        <v>4</v>
      </c>
      <c r="H3" s="4" t="s">
        <v>5</v>
      </c>
      <c r="I3" s="3" t="s">
        <v>6</v>
      </c>
      <c r="AE3" s="11" t="s">
        <v>19</v>
      </c>
    </row>
    <row r="4" spans="1:32" ht="16.5">
      <c r="A4" s="5">
        <v>1</v>
      </c>
      <c r="B4" s="6" t="s">
        <v>10</v>
      </c>
      <c r="C4" s="7" t="s">
        <v>11</v>
      </c>
      <c r="D4" s="7" t="s">
        <v>12</v>
      </c>
      <c r="E4" s="8">
        <v>43132</v>
      </c>
      <c r="F4" s="7">
        <v>10</v>
      </c>
      <c r="G4" s="9">
        <f>IF(F4="","",DATE(YEAR(E4),MONTH(E4),DAY(E4)+F4)-1)</f>
        <v>43141</v>
      </c>
      <c r="H4" s="10" t="s">
        <v>13</v>
      </c>
      <c r="I4" s="11" t="s">
        <v>7</v>
      </c>
      <c r="AE4" s="11" t="s">
        <v>24</v>
      </c>
    </row>
    <row r="5" spans="1:32" ht="16.5">
      <c r="A5" s="5">
        <v>2</v>
      </c>
      <c r="B5" s="6" t="s">
        <v>14</v>
      </c>
      <c r="C5" s="7" t="s">
        <v>15</v>
      </c>
      <c r="D5" s="7" t="s">
        <v>16</v>
      </c>
      <c r="E5" s="8">
        <v>43133</v>
      </c>
      <c r="F5" s="7">
        <v>5</v>
      </c>
      <c r="G5" s="9">
        <f t="shared" ref="G5:G15" si="0">IF(F5="","",DATE(YEAR(E5),MONTH(E5),DAY(E5)+F5)-1)</f>
        <v>43137</v>
      </c>
      <c r="H5" s="10" t="s">
        <v>17</v>
      </c>
      <c r="I5" s="11" t="s">
        <v>7</v>
      </c>
    </row>
    <row r="6" spans="1:32" ht="16.5">
      <c r="A6" s="5">
        <v>3</v>
      </c>
      <c r="B6" s="6" t="s">
        <v>18</v>
      </c>
      <c r="C6" s="7" t="s">
        <v>15</v>
      </c>
      <c r="D6" s="7" t="s">
        <v>12</v>
      </c>
      <c r="E6" s="8">
        <v>43162</v>
      </c>
      <c r="F6" s="7">
        <v>2</v>
      </c>
      <c r="G6" s="9">
        <f t="shared" si="0"/>
        <v>43163</v>
      </c>
      <c r="H6" s="10" t="s">
        <v>13</v>
      </c>
      <c r="I6" s="11" t="s">
        <v>20</v>
      </c>
    </row>
    <row r="7" spans="1:32" ht="16.5">
      <c r="A7" s="5">
        <v>4</v>
      </c>
      <c r="B7" s="11" t="s">
        <v>21</v>
      </c>
      <c r="C7" s="11" t="s">
        <v>15</v>
      </c>
      <c r="D7" s="11" t="s">
        <v>12</v>
      </c>
      <c r="E7" s="8">
        <v>43163</v>
      </c>
      <c r="F7" s="11">
        <v>6</v>
      </c>
      <c r="G7" s="9">
        <f t="shared" si="0"/>
        <v>43168</v>
      </c>
      <c r="H7" s="11" t="s">
        <v>17</v>
      </c>
      <c r="I7" s="11" t="s">
        <v>20</v>
      </c>
    </row>
    <row r="8" spans="1:32" ht="16.5">
      <c r="A8" s="5">
        <v>5</v>
      </c>
      <c r="B8" s="11" t="s">
        <v>22</v>
      </c>
      <c r="C8" s="11" t="s">
        <v>19</v>
      </c>
      <c r="D8" s="11" t="s">
        <v>16</v>
      </c>
      <c r="E8" s="13">
        <v>43132</v>
      </c>
      <c r="F8" s="11">
        <v>3</v>
      </c>
      <c r="G8" s="9">
        <f t="shared" si="0"/>
        <v>43134</v>
      </c>
      <c r="H8" s="11" t="s">
        <v>13</v>
      </c>
      <c r="I8" s="11" t="s">
        <v>7</v>
      </c>
    </row>
    <row r="9" spans="1:32" ht="16.5">
      <c r="A9" s="5">
        <v>6</v>
      </c>
      <c r="B9" s="11" t="s">
        <v>23</v>
      </c>
      <c r="C9" s="11" t="s">
        <v>24</v>
      </c>
      <c r="D9" s="11" t="s">
        <v>25</v>
      </c>
      <c r="E9" s="13">
        <v>43159</v>
      </c>
      <c r="F9" s="11">
        <v>5</v>
      </c>
      <c r="G9" s="9">
        <f t="shared" si="0"/>
        <v>43163</v>
      </c>
      <c r="H9" s="11" t="s">
        <v>17</v>
      </c>
      <c r="I9" s="11" t="s">
        <v>7</v>
      </c>
    </row>
    <row r="10" spans="1:32" ht="16.5">
      <c r="A10" s="5">
        <v>7</v>
      </c>
      <c r="B10" s="11" t="s">
        <v>26</v>
      </c>
      <c r="C10" s="11" t="s">
        <v>19</v>
      </c>
      <c r="D10" s="11" t="s">
        <v>16</v>
      </c>
      <c r="E10" s="13">
        <v>43136</v>
      </c>
      <c r="F10" s="11">
        <v>3</v>
      </c>
      <c r="G10" s="15">
        <f t="shared" si="0"/>
        <v>43138</v>
      </c>
      <c r="H10" s="11" t="s">
        <v>13</v>
      </c>
      <c r="I10" s="11" t="s">
        <v>20</v>
      </c>
    </row>
    <row r="11" spans="1:32" ht="16.5">
      <c r="A11" s="5">
        <v>7</v>
      </c>
      <c r="B11" s="11" t="s">
        <v>26</v>
      </c>
      <c r="C11" s="11" t="s">
        <v>11</v>
      </c>
      <c r="D11" s="11" t="s">
        <v>12</v>
      </c>
      <c r="E11" s="13">
        <v>43137</v>
      </c>
      <c r="F11" s="11">
        <v>4</v>
      </c>
      <c r="G11" s="15">
        <f t="shared" ref="G11" si="1">IF(F11="","",DATE(YEAR(E11),MONTH(E11),DAY(E11)+F11)-1)</f>
        <v>43140</v>
      </c>
      <c r="H11" s="11" t="s">
        <v>17</v>
      </c>
      <c r="I11" s="11" t="s">
        <v>20</v>
      </c>
    </row>
    <row r="12" spans="1:32" ht="16.5">
      <c r="G12" s="12" t="str">
        <f t="shared" si="0"/>
        <v/>
      </c>
    </row>
    <row r="13" spans="1:32" ht="16.5">
      <c r="G13" s="12" t="str">
        <f t="shared" si="0"/>
        <v/>
      </c>
    </row>
    <row r="14" spans="1:32" ht="16.5" customHeight="1">
      <c r="D14" s="25" t="s">
        <v>47</v>
      </c>
      <c r="E14" s="25"/>
      <c r="F14" s="25"/>
      <c r="G14" s="25"/>
      <c r="H14" s="25"/>
    </row>
    <row r="15" spans="1:32" ht="16.5">
      <c r="E15" t="s">
        <v>48</v>
      </c>
      <c r="G15" s="12" t="str">
        <f t="shared" si="0"/>
        <v/>
      </c>
    </row>
    <row r="16" spans="1:32">
      <c r="G16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K20"/>
  <sheetViews>
    <sheetView rightToLeft="1" tabSelected="1" zoomScale="90" zoomScaleNormal="90" workbookViewId="0">
      <selection activeCell="J9" sqref="J9"/>
    </sheetView>
  </sheetViews>
  <sheetFormatPr defaultColWidth="11.42578125" defaultRowHeight="15"/>
  <cols>
    <col min="1" max="1" width="16.85546875" customWidth="1"/>
    <col min="2" max="2" width="13.85546875" customWidth="1"/>
    <col min="3" max="3" width="11.85546875" customWidth="1"/>
    <col min="4" max="4" width="11.5703125" bestFit="1" customWidth="1"/>
    <col min="5" max="5" width="9" customWidth="1"/>
    <col min="6" max="6" width="11.5703125" bestFit="1" customWidth="1"/>
  </cols>
  <sheetData>
    <row r="2" spans="1:11">
      <c r="C2" t="s">
        <v>32</v>
      </c>
    </row>
    <row r="4" spans="1:11">
      <c r="A4" s="31" t="s">
        <v>8</v>
      </c>
      <c r="B4" s="28" t="s">
        <v>28</v>
      </c>
      <c r="C4" s="28" t="s">
        <v>36</v>
      </c>
      <c r="D4" s="28" t="s">
        <v>30</v>
      </c>
      <c r="E4" s="29" t="s">
        <v>6</v>
      </c>
      <c r="F4" s="28" t="s">
        <v>27</v>
      </c>
      <c r="G4" s="28" t="s">
        <v>29</v>
      </c>
      <c r="H4" s="28" t="s">
        <v>31</v>
      </c>
      <c r="I4" s="28" t="s">
        <v>13</v>
      </c>
      <c r="J4" s="28" t="s">
        <v>17</v>
      </c>
      <c r="K4" s="18"/>
    </row>
    <row r="5" spans="1:11">
      <c r="A5" s="30" t="s">
        <v>11</v>
      </c>
      <c r="B5" s="19">
        <v>70</v>
      </c>
      <c r="C5" s="17">
        <v>40</v>
      </c>
      <c r="D5" s="19">
        <f>C5-F5</f>
        <v>39</v>
      </c>
      <c r="E5" s="19" t="s">
        <v>7</v>
      </c>
      <c r="F5" s="27">
        <f>SUMPRODUCT((bd!$E$4:$E$11&gt;=$D$14)*(bd!$G$4:$G$11&lt;=$F$14)*(bd!$C$4:$C$11=A5)*(bd!$I$4:$I$11=E5))</f>
        <v>1</v>
      </c>
      <c r="G5" s="20">
        <f>F5/$B$5</f>
        <v>1.4285714285714285E-2</v>
      </c>
      <c r="H5" s="20">
        <f>D5/B5</f>
        <v>0.55714285714285716</v>
      </c>
      <c r="I5" s="27">
        <f>SUMPRODUCT((bd!$E$4:$E$11&gt;=$D$14)*(bd!$G$4:$G$11&lt;=$F$14)*(bd!$C$4:$C$11=A5)*(bd!$I$4:$I$11=E5)*(bd!$H$4:$H$11=$I$4))</f>
        <v>1</v>
      </c>
      <c r="J5" s="27">
        <f>SUMPRODUCT((bd!$E$4:$E$11&gt;=$D$14)*(bd!$G$4:$G$11&lt;=$F$14)*(bd!$C$4:$C$11=A5)*(bd!$I$4:$I$11=E5)*(bd!$H$4:$H$11=$J$4))</f>
        <v>0</v>
      </c>
      <c r="K5" s="22"/>
    </row>
    <row r="6" spans="1:11">
      <c r="A6" s="30" t="s">
        <v>11</v>
      </c>
      <c r="B6" s="19">
        <v>70</v>
      </c>
      <c r="C6" s="17">
        <v>30</v>
      </c>
      <c r="D6" s="19">
        <f>C6-F6</f>
        <v>29</v>
      </c>
      <c r="E6" s="19" t="s">
        <v>20</v>
      </c>
      <c r="F6" s="27">
        <f>SUMPRODUCT((bd!$E$4:$E$11&gt;=$D$14)*(bd!$G$4:$G$11&lt;=$F$14)*(bd!$C$4:$C$11=A6)*(bd!$I$4:$I$11=E6))</f>
        <v>1</v>
      </c>
      <c r="G6" s="20">
        <f>F6/$B$5</f>
        <v>1.4285714285714285E-2</v>
      </c>
      <c r="H6" s="20">
        <f>D6/B6</f>
        <v>0.41428571428571431</v>
      </c>
      <c r="I6" s="27">
        <f>SUMPRODUCT((bd!$E$4:$E$11&gt;=$D$14)*(bd!$G$4:$G$11&lt;=$F$14)*(bd!$C$4:$C$11=A6)*(bd!$I$4:$I$11=E6)*(bd!$H$4:$H$11=$I$4))</f>
        <v>0</v>
      </c>
      <c r="J6" s="27">
        <f>SUMPRODUCT((bd!$E$4:$E$11&gt;=$D$14)*(bd!$G$4:$G$11&lt;=$F$14)*(bd!$C$4:$C$11=A6)*(bd!$I$4:$I$11=E6)*(bd!$H$4:$H$11=$J$4))</f>
        <v>1</v>
      </c>
    </row>
    <row r="7" spans="1:11">
      <c r="A7" s="21" t="s">
        <v>40</v>
      </c>
      <c r="C7">
        <f>SUM(C5:C6)</f>
        <v>70</v>
      </c>
      <c r="D7">
        <f>SUM(D5:D6)</f>
        <v>68</v>
      </c>
      <c r="F7" s="16">
        <f>SUM(F5:F6)</f>
        <v>2</v>
      </c>
      <c r="G7" s="22">
        <f>SUM(G5:G6)</f>
        <v>2.8571428571428571E-2</v>
      </c>
      <c r="H7" s="22">
        <f>SUM(H5:H6)</f>
        <v>0.97142857142857153</v>
      </c>
    </row>
    <row r="10" spans="1:11">
      <c r="E10" t="s">
        <v>34</v>
      </c>
    </row>
    <row r="11" spans="1:11">
      <c r="A11" t="s">
        <v>37</v>
      </c>
      <c r="B11" s="26" t="s">
        <v>33</v>
      </c>
      <c r="C11" s="26"/>
      <c r="E11" t="s">
        <v>35</v>
      </c>
    </row>
    <row r="12" spans="1:11">
      <c r="A12" t="s">
        <v>38</v>
      </c>
    </row>
    <row r="13" spans="1:11">
      <c r="A13" t="s">
        <v>39</v>
      </c>
    </row>
    <row r="14" spans="1:11">
      <c r="B14" s="23" t="s">
        <v>41</v>
      </c>
      <c r="C14" s="23" t="s">
        <v>42</v>
      </c>
      <c r="D14" s="24">
        <v>43132</v>
      </c>
      <c r="E14" s="23" t="s">
        <v>43</v>
      </c>
      <c r="F14" s="24">
        <v>43159</v>
      </c>
    </row>
    <row r="16" spans="1:11">
      <c r="A16" s="26" t="s">
        <v>44</v>
      </c>
      <c r="B16" s="26"/>
      <c r="C16" s="26"/>
      <c r="D16" s="26"/>
      <c r="E16" s="26"/>
      <c r="F16" s="26"/>
      <c r="G16" s="26"/>
      <c r="H16" s="26"/>
      <c r="I16" s="26"/>
    </row>
    <row r="17" spans="1:10">
      <c r="A17" s="26" t="s">
        <v>45</v>
      </c>
      <c r="B17" s="26"/>
      <c r="C17" s="26"/>
      <c r="D17" s="26"/>
      <c r="E17" s="26"/>
      <c r="F17" s="26"/>
      <c r="G17" s="26"/>
      <c r="H17" s="26"/>
      <c r="I17" s="26"/>
    </row>
    <row r="20" spans="1:10">
      <c r="G20" s="26" t="s">
        <v>46</v>
      </c>
      <c r="H20" s="26"/>
      <c r="I20" s="26"/>
      <c r="J20" s="26"/>
    </row>
  </sheetData>
  <mergeCells count="4">
    <mergeCell ref="B11:C11"/>
    <mergeCell ref="A16:I16"/>
    <mergeCell ref="A17:I17"/>
    <mergeCell ref="G20:J20"/>
  </mergeCells>
  <dataValidations count="2">
    <dataValidation type="list" allowBlank="1" showInputMessage="1" showErrorMessage="1" sqref="A5:A6">
      <formula1>الوظيفة</formula1>
    </dataValidation>
    <dataValidation type="list" allowBlank="1" showInputMessage="1" showErrorMessage="1" sqref="E5:E6">
      <formula1>الجنس</formula1>
    </dataValidation>
  </dataValidations>
  <pageMargins left="0.7" right="0.7" top="0.75" bottom="0.75" header="0.3" footer="0.3"/>
  <pageSetup paperSize="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bd</vt:lpstr>
      <vt:lpstr>الاحصاء</vt:lpstr>
      <vt:lpstr>الجنس</vt:lpstr>
      <vt:lpstr>الوظيفة</vt:lpstr>
    </vt:vector>
  </TitlesOfParts>
  <Company>DZ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ziyad</dc:creator>
  <cp:lastModifiedBy>Ali Mohamed</cp:lastModifiedBy>
  <dcterms:created xsi:type="dcterms:W3CDTF">2018-03-14T16:57:11Z</dcterms:created>
  <dcterms:modified xsi:type="dcterms:W3CDTF">2018-03-15T07:19:39Z</dcterms:modified>
</cp:coreProperties>
</file>