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24000" windowHeight="8415" activeTab="1"/>
  </bookViews>
  <sheets>
    <sheet name="groups" sheetId="2" r:id="rId1"/>
    <sheet name="matches resul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3" l="1"/>
  <c r="F19" i="3"/>
  <c r="L18" i="3"/>
  <c r="F18" i="3"/>
  <c r="L17" i="3"/>
  <c r="F17" i="3"/>
  <c r="L16" i="3"/>
  <c r="F16" i="3"/>
  <c r="L14" i="3"/>
  <c r="F14" i="3"/>
  <c r="L13" i="3"/>
  <c r="F13" i="3"/>
  <c r="L12" i="3"/>
  <c r="F12" i="3"/>
  <c r="L11" i="3"/>
  <c r="F11" i="3"/>
  <c r="L7" i="3"/>
  <c r="L8" i="3"/>
  <c r="L9" i="3"/>
  <c r="L6" i="3"/>
  <c r="F7" i="3"/>
  <c r="F8" i="3"/>
  <c r="F9" i="3"/>
  <c r="F6" i="3"/>
  <c r="C9" i="2"/>
  <c r="C8" i="2"/>
  <c r="C7" i="2"/>
  <c r="C6" i="2"/>
  <c r="C5" i="2"/>
  <c r="F6" i="2"/>
  <c r="F7" i="2"/>
  <c r="F8" i="2"/>
  <c r="F9" i="2"/>
  <c r="F5" i="2"/>
</calcChain>
</file>

<file path=xl/sharedStrings.xml><?xml version="1.0" encoding="utf-8"?>
<sst xmlns="http://schemas.openxmlformats.org/spreadsheetml/2006/main" count="88" uniqueCount="48">
  <si>
    <t>اسوان</t>
  </si>
  <si>
    <t xml:space="preserve">أسيوط </t>
  </si>
  <si>
    <t>الاسكندرية</t>
  </si>
  <si>
    <t xml:space="preserve">الإسماعيلية </t>
  </si>
  <si>
    <t>البحيرة</t>
  </si>
  <si>
    <t>الأقصر</t>
  </si>
  <si>
    <t>البحر الأحمر</t>
  </si>
  <si>
    <t>الجيزة</t>
  </si>
  <si>
    <t>الدقهلية</t>
  </si>
  <si>
    <t>السويس</t>
  </si>
  <si>
    <t>الشرقية</t>
  </si>
  <si>
    <t>الغربية</t>
  </si>
  <si>
    <t>الفيوم</t>
  </si>
  <si>
    <t>القاهرة</t>
  </si>
  <si>
    <t>القليوبية</t>
  </si>
  <si>
    <t>المنوفية</t>
  </si>
  <si>
    <t>المنيا</t>
  </si>
  <si>
    <t>الوادى الجديد</t>
  </si>
  <si>
    <t>بنى سويف</t>
  </si>
  <si>
    <t>بورسعيد</t>
  </si>
  <si>
    <t>جنوب سيناء</t>
  </si>
  <si>
    <t>دمياط</t>
  </si>
  <si>
    <t>سوهاج</t>
  </si>
  <si>
    <t>شمال سيناء</t>
  </si>
  <si>
    <t>قنا</t>
  </si>
  <si>
    <t>كفر الشيخ</t>
  </si>
  <si>
    <t>مطروح</t>
  </si>
  <si>
    <t>GROUP A</t>
  </si>
  <si>
    <t>GROUP B</t>
  </si>
  <si>
    <t>المحافظة</t>
  </si>
  <si>
    <t>الكود</t>
  </si>
  <si>
    <t>*</t>
  </si>
  <si>
    <t>GROUPS</t>
  </si>
  <si>
    <t>Matches Results</t>
  </si>
  <si>
    <t>Match</t>
  </si>
  <si>
    <t>Group</t>
  </si>
  <si>
    <t>Date</t>
  </si>
  <si>
    <t>Time</t>
  </si>
  <si>
    <t>Court</t>
  </si>
  <si>
    <t>Team</t>
  </si>
  <si>
    <t>Score</t>
  </si>
  <si>
    <t>1st Round</t>
  </si>
  <si>
    <t>A</t>
  </si>
  <si>
    <t>Cairo</t>
  </si>
  <si>
    <t>/</t>
  </si>
  <si>
    <t>B</t>
  </si>
  <si>
    <t>2nd Round</t>
  </si>
  <si>
    <t>3rd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</si>
</sst>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name val="Simplified Arabic"/>
      <family val="1"/>
    </font>
    <font>
      <b/>
      <sz val="16"/>
      <color indexed="9"/>
      <name val="Times New Roman"/>
      <family val="1"/>
    </font>
    <font>
      <b/>
      <sz val="12"/>
      <name val="Verdana"/>
      <family val="2"/>
    </font>
    <font>
      <b/>
      <sz val="14"/>
      <name val="Simplified Arabic"/>
      <family val="1"/>
    </font>
    <font>
      <sz val="10"/>
      <name val="Verdana"/>
      <family val="2"/>
    </font>
    <font>
      <sz val="14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10"/>
      </right>
      <top style="thick">
        <color indexed="9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indexed="1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164" fontId="6" fillId="4" borderId="4" xfId="0" applyNumberFormat="1" applyFont="1" applyFill="1" applyBorder="1" applyAlignment="1" applyProtection="1">
      <alignment horizontal="center" vertical="center"/>
      <protection hidden="1"/>
    </xf>
    <xf numFmtId="164" fontId="6" fillId="4" borderId="5" xfId="0" applyNumberFormat="1" applyFont="1" applyFill="1" applyBorder="1" applyAlignment="1" applyProtection="1">
      <alignment horizontal="center" vertical="center"/>
      <protection hidden="1"/>
    </xf>
    <xf numFmtId="164" fontId="6" fillId="4" borderId="6" xfId="0" applyNumberFormat="1" applyFont="1" applyFill="1" applyBorder="1" applyAlignment="1" applyProtection="1">
      <alignment horizontal="center" vertical="center"/>
      <protection hidden="1"/>
    </xf>
    <xf numFmtId="49" fontId="8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16" fontId="7" fillId="0" borderId="12" xfId="0" applyNumberFormat="1" applyFont="1" applyBorder="1" applyAlignment="1" applyProtection="1">
      <alignment horizontal="center" vertical="center" shrinkToFit="1"/>
      <protection hidden="1"/>
    </xf>
    <xf numFmtId="164" fontId="7" fillId="0" borderId="12" xfId="0" applyNumberFormat="1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9" fillId="0" borderId="12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4" borderId="5" xfId="0" applyNumberFormat="1" applyFont="1" applyFill="1" applyBorder="1" applyAlignment="1" applyProtection="1">
      <alignment horizontal="center" vertical="center"/>
      <protection hidden="1"/>
    </xf>
    <xf numFmtId="164" fontId="6" fillId="4" borderId="7" xfId="0" applyNumberFormat="1" applyFont="1" applyFill="1" applyBorder="1" applyAlignment="1" applyProtection="1">
      <alignment horizontal="center" vertical="center"/>
      <protection hidden="1"/>
    </xf>
    <xf numFmtId="164" fontId="6" fillId="4" borderId="8" xfId="0" applyNumberFormat="1" applyFont="1" applyFill="1" applyBorder="1" applyAlignment="1" applyProtection="1">
      <alignment horizontal="center" vertical="center"/>
      <protection hidden="1"/>
    </xf>
    <xf numFmtId="164" fontId="6" fillId="4" borderId="9" xfId="0" applyNumberFormat="1" applyFont="1" applyFill="1" applyBorder="1" applyAlignment="1" applyProtection="1">
      <alignment horizontal="center" vertical="center"/>
      <protection hidden="1"/>
    </xf>
    <xf numFmtId="164" fontId="6" fillId="4" borderId="13" xfId="0" applyNumberFormat="1" applyFont="1" applyFill="1" applyBorder="1" applyAlignment="1" applyProtection="1">
      <alignment horizontal="center" vertical="center"/>
      <protection hidden="1"/>
    </xf>
    <xf numFmtId="164" fontId="6" fillId="4" borderId="0" xfId="0" applyNumberFormat="1" applyFont="1" applyFill="1" applyBorder="1" applyAlignment="1" applyProtection="1">
      <alignment horizontal="center" vertical="center"/>
      <protection hidden="1"/>
    </xf>
    <xf numFmtId="164" fontId="6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0" borderId="12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>
      <alignment vertical="center"/>
    </xf>
    <xf numFmtId="0" fontId="10" fillId="0" borderId="18" xfId="0" applyFont="1" applyBorder="1" applyAlignment="1">
      <alignment vertical="center"/>
    </xf>
  </cellXfs>
  <cellStyles count="1">
    <cellStyle name="Normal" xfId="0" builtinId="0"/>
  </cellStyles>
  <dxfs count="2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workbookViewId="0">
      <selection activeCell="D6" sqref="D6:D9"/>
    </sheetView>
  </sheetViews>
  <sheetFormatPr baseColWidth="10" defaultColWidth="9.140625" defaultRowHeight="15"/>
  <cols>
    <col min="1" max="2" width="9.140625" style="24"/>
    <col min="3" max="3" width="17.42578125" style="24" customWidth="1"/>
    <col min="4" max="4" width="19.5703125" style="24" customWidth="1"/>
    <col min="5" max="5" width="9.7109375" style="24" customWidth="1"/>
    <col min="6" max="6" width="16" style="24" customWidth="1"/>
    <col min="7" max="7" width="17.42578125" style="24" customWidth="1"/>
    <col min="8" max="9" width="9.140625" style="24"/>
    <col min="10" max="10" width="4.140625" style="24" customWidth="1"/>
    <col min="11" max="11" width="18" style="24" customWidth="1"/>
    <col min="12" max="16384" width="9.140625" style="24"/>
  </cols>
  <sheetData>
    <row r="2" spans="1:10" ht="26.25">
      <c r="D2" s="25" t="s">
        <v>32</v>
      </c>
    </row>
    <row r="4" spans="1:10" ht="25.5" customHeight="1">
      <c r="B4" s="26" t="s">
        <v>27</v>
      </c>
      <c r="C4" s="27"/>
      <c r="E4" s="26" t="s">
        <v>28</v>
      </c>
      <c r="F4" s="27"/>
    </row>
    <row r="5" spans="1:10" ht="24" customHeight="1">
      <c r="B5" s="28"/>
      <c r="C5" s="28" t="str">
        <f>IFERROR(VLOOKUP(A5,$E$14:$F$40,2,0),"")</f>
        <v/>
      </c>
      <c r="E5" s="28"/>
      <c r="F5" s="28" t="str">
        <f>IFERROR(VLOOKUP(D5,$E$14:$F$40,2,0),"")</f>
        <v/>
      </c>
    </row>
    <row r="6" spans="1:10" ht="23.25" customHeight="1">
      <c r="A6" s="24">
        <v>17</v>
      </c>
      <c r="B6" s="29" t="s">
        <v>31</v>
      </c>
      <c r="C6" s="28" t="str">
        <f t="shared" ref="C6:C9" si="0">IFERROR(VLOOKUP(A6,$E$14:$F$40,2,0),"")</f>
        <v>المنيا</v>
      </c>
      <c r="D6" s="24">
        <v>5</v>
      </c>
      <c r="E6" s="29" t="s">
        <v>31</v>
      </c>
      <c r="F6" s="28" t="str">
        <f t="shared" ref="F6:F9" si="1">IFERROR(VLOOKUP(D6,$E$14:$F$40,2,0),"")</f>
        <v>البحيرة</v>
      </c>
    </row>
    <row r="7" spans="1:10" ht="26.25" customHeight="1">
      <c r="A7" s="24">
        <v>11</v>
      </c>
      <c r="B7" s="29" t="s">
        <v>31</v>
      </c>
      <c r="C7" s="28" t="str">
        <f t="shared" si="0"/>
        <v>الشرقية</v>
      </c>
      <c r="D7" s="24">
        <v>4</v>
      </c>
      <c r="E7" s="29" t="s">
        <v>31</v>
      </c>
      <c r="F7" s="28" t="str">
        <f t="shared" si="1"/>
        <v xml:space="preserve">الإسماعيلية </v>
      </c>
    </row>
    <row r="8" spans="1:10" ht="21.75" customHeight="1">
      <c r="A8" s="24">
        <v>15</v>
      </c>
      <c r="B8" s="29" t="s">
        <v>31</v>
      </c>
      <c r="C8" s="28" t="str">
        <f t="shared" si="0"/>
        <v>القليوبية</v>
      </c>
      <c r="D8" s="24">
        <v>20</v>
      </c>
      <c r="E8" s="29" t="s">
        <v>31</v>
      </c>
      <c r="F8" s="28" t="str">
        <f t="shared" si="1"/>
        <v>بورسعيد</v>
      </c>
    </row>
    <row r="9" spans="1:10" ht="24.75" customHeight="1">
      <c r="A9" s="24">
        <v>23</v>
      </c>
      <c r="B9" s="29" t="s">
        <v>31</v>
      </c>
      <c r="C9" s="28" t="str">
        <f t="shared" si="0"/>
        <v>سوهاج</v>
      </c>
      <c r="D9" s="24">
        <v>13</v>
      </c>
      <c r="E9" s="29" t="s">
        <v>31</v>
      </c>
      <c r="F9" s="28" t="str">
        <f t="shared" si="1"/>
        <v>الفيوم</v>
      </c>
    </row>
    <row r="10" spans="1:10">
      <c r="J10" s="30"/>
    </row>
    <row r="13" spans="1:10">
      <c r="E13" s="31" t="s">
        <v>30</v>
      </c>
      <c r="F13" s="31" t="s">
        <v>29</v>
      </c>
    </row>
    <row r="14" spans="1:10">
      <c r="E14" s="24">
        <v>1</v>
      </c>
      <c r="F14" s="24" t="s">
        <v>0</v>
      </c>
    </row>
    <row r="15" spans="1:10">
      <c r="E15" s="24">
        <v>2</v>
      </c>
      <c r="F15" s="24" t="s">
        <v>1</v>
      </c>
    </row>
    <row r="16" spans="1:10">
      <c r="E16" s="24">
        <v>3</v>
      </c>
      <c r="F16" s="24" t="s">
        <v>2</v>
      </c>
    </row>
    <row r="17" spans="5:6">
      <c r="E17" s="24">
        <v>4</v>
      </c>
      <c r="F17" s="24" t="s">
        <v>3</v>
      </c>
    </row>
    <row r="18" spans="5:6">
      <c r="E18" s="24">
        <v>5</v>
      </c>
      <c r="F18" s="24" t="s">
        <v>4</v>
      </c>
    </row>
    <row r="19" spans="5:6">
      <c r="E19" s="24">
        <v>6</v>
      </c>
      <c r="F19" s="24" t="s">
        <v>5</v>
      </c>
    </row>
    <row r="20" spans="5:6">
      <c r="E20" s="24">
        <v>7</v>
      </c>
      <c r="F20" s="24" t="s">
        <v>6</v>
      </c>
    </row>
    <row r="21" spans="5:6">
      <c r="E21" s="24">
        <v>8</v>
      </c>
      <c r="F21" s="24" t="s">
        <v>7</v>
      </c>
    </row>
    <row r="22" spans="5:6">
      <c r="E22" s="24">
        <v>9</v>
      </c>
      <c r="F22" s="24" t="s">
        <v>8</v>
      </c>
    </row>
    <row r="23" spans="5:6">
      <c r="E23" s="24">
        <v>10</v>
      </c>
      <c r="F23" s="24" t="s">
        <v>9</v>
      </c>
    </row>
    <row r="24" spans="5:6">
      <c r="E24" s="24">
        <v>11</v>
      </c>
      <c r="F24" s="24" t="s">
        <v>10</v>
      </c>
    </row>
    <row r="25" spans="5:6">
      <c r="E25" s="24">
        <v>12</v>
      </c>
      <c r="F25" s="24" t="s">
        <v>11</v>
      </c>
    </row>
    <row r="26" spans="5:6">
      <c r="E26" s="24">
        <v>13</v>
      </c>
      <c r="F26" s="24" t="s">
        <v>12</v>
      </c>
    </row>
    <row r="27" spans="5:6">
      <c r="E27" s="24">
        <v>14</v>
      </c>
      <c r="F27" s="24" t="s">
        <v>13</v>
      </c>
    </row>
    <row r="28" spans="5:6">
      <c r="E28" s="24">
        <v>15</v>
      </c>
      <c r="F28" s="24" t="s">
        <v>14</v>
      </c>
    </row>
    <row r="29" spans="5:6">
      <c r="E29" s="24">
        <v>16</v>
      </c>
      <c r="F29" s="24" t="s">
        <v>15</v>
      </c>
    </row>
    <row r="30" spans="5:6">
      <c r="E30" s="24">
        <v>17</v>
      </c>
      <c r="F30" s="24" t="s">
        <v>16</v>
      </c>
    </row>
    <row r="31" spans="5:6">
      <c r="E31" s="24">
        <v>18</v>
      </c>
      <c r="F31" s="24" t="s">
        <v>17</v>
      </c>
    </row>
    <row r="32" spans="5:6">
      <c r="E32" s="24">
        <v>19</v>
      </c>
      <c r="F32" s="24" t="s">
        <v>18</v>
      </c>
    </row>
    <row r="33" spans="5:6">
      <c r="E33" s="24">
        <v>20</v>
      </c>
      <c r="F33" s="24" t="s">
        <v>19</v>
      </c>
    </row>
    <row r="34" spans="5:6">
      <c r="E34" s="24">
        <v>21</v>
      </c>
      <c r="F34" s="24" t="s">
        <v>20</v>
      </c>
    </row>
    <row r="35" spans="5:6">
      <c r="E35" s="24">
        <v>22</v>
      </c>
      <c r="F35" s="24" t="s">
        <v>21</v>
      </c>
    </row>
    <row r="36" spans="5:6">
      <c r="E36" s="24">
        <v>23</v>
      </c>
      <c r="F36" s="24" t="s">
        <v>22</v>
      </c>
    </row>
    <row r="37" spans="5:6">
      <c r="E37" s="24">
        <v>24</v>
      </c>
      <c r="F37" s="24" t="s">
        <v>23</v>
      </c>
    </row>
    <row r="38" spans="5:6">
      <c r="E38" s="24">
        <v>25</v>
      </c>
      <c r="F38" s="24" t="s">
        <v>24</v>
      </c>
    </row>
    <row r="39" spans="5:6">
      <c r="E39" s="24">
        <v>26</v>
      </c>
      <c r="F39" s="24" t="s">
        <v>25</v>
      </c>
    </row>
    <row r="40" spans="5:6">
      <c r="E40" s="24">
        <v>27</v>
      </c>
      <c r="F40" s="24" t="s">
        <v>26</v>
      </c>
    </row>
  </sheetData>
  <mergeCells count="2">
    <mergeCell ref="B4:C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workbookViewId="0">
      <selection activeCell="L6" sqref="L6"/>
    </sheetView>
  </sheetViews>
  <sheetFormatPr baseColWidth="10" defaultColWidth="9.140625" defaultRowHeight="15"/>
  <cols>
    <col min="6" max="6" width="12.5703125" bestFit="1" customWidth="1"/>
    <col min="7" max="7" width="3.7109375" customWidth="1"/>
    <col min="9" max="9" width="3.7109375" customWidth="1"/>
    <col min="11" max="11" width="3.7109375" customWidth="1"/>
    <col min="12" max="12" width="12.42578125" customWidth="1"/>
  </cols>
  <sheetData>
    <row r="2" spans="1:12">
      <c r="C2" s="1"/>
      <c r="D2" s="1"/>
    </row>
    <row r="3" spans="1:12" ht="36" thickBot="1">
      <c r="A3" s="16" t="s">
        <v>33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21.75" thickTop="1" thickBot="1">
      <c r="A4" s="2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17" t="s">
        <v>40</v>
      </c>
      <c r="H4" s="17"/>
      <c r="I4" s="17"/>
      <c r="J4" s="17"/>
      <c r="K4" s="17"/>
      <c r="L4" s="4" t="s">
        <v>39</v>
      </c>
    </row>
    <row r="5" spans="1:12" ht="21" thickTop="1">
      <c r="A5" s="18" t="s">
        <v>41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27.75">
      <c r="A6" s="6">
        <v>1</v>
      </c>
      <c r="B6" s="7" t="s">
        <v>42</v>
      </c>
      <c r="C6" s="8">
        <v>43200</v>
      </c>
      <c r="D6" s="9">
        <v>0.3125</v>
      </c>
      <c r="E6" s="10" t="s">
        <v>43</v>
      </c>
      <c r="F6" s="33" t="str">
        <f>IFERROR(VLOOKUP(G6,groups!$E$14:$F$40,2,0),"")</f>
        <v>المنيا</v>
      </c>
      <c r="G6" s="32">
        <v>17</v>
      </c>
      <c r="H6" s="5"/>
      <c r="I6" s="12" t="s">
        <v>44</v>
      </c>
      <c r="J6" s="5"/>
      <c r="K6" s="32">
        <v>5</v>
      </c>
      <c r="L6" s="34" t="str">
        <f>IFERROR(VLOOKUP(K6,groups!$E$14:$F$40,2,0),"")</f>
        <v>البحيرة</v>
      </c>
    </row>
    <row r="7" spans="1:12" ht="27.75">
      <c r="A7" s="6">
        <v>2</v>
      </c>
      <c r="B7" s="7" t="s">
        <v>42</v>
      </c>
      <c r="C7" s="8">
        <v>43200</v>
      </c>
      <c r="D7" s="9">
        <v>0.3125</v>
      </c>
      <c r="E7" s="10" t="s">
        <v>43</v>
      </c>
      <c r="F7" s="33" t="str">
        <f>IFERROR(VLOOKUP(G7,groups!$E$14:$F$40,2,0),"")</f>
        <v>الشرقية</v>
      </c>
      <c r="G7" s="32">
        <v>11</v>
      </c>
      <c r="H7" s="11"/>
      <c r="I7" s="12" t="s">
        <v>44</v>
      </c>
      <c r="J7" s="11"/>
      <c r="K7" s="32">
        <v>4</v>
      </c>
      <c r="L7" s="34" t="str">
        <f>IFERROR(VLOOKUP(K7,groups!$E$14:$F$40,2,0),"")</f>
        <v xml:space="preserve">الإسماعيلية </v>
      </c>
    </row>
    <row r="8" spans="1:12" ht="27.75">
      <c r="A8" s="6">
        <v>3</v>
      </c>
      <c r="B8" s="7" t="s">
        <v>45</v>
      </c>
      <c r="C8" s="8">
        <v>43202</v>
      </c>
      <c r="D8" s="9">
        <v>0.3125</v>
      </c>
      <c r="E8" s="10" t="s">
        <v>43</v>
      </c>
      <c r="F8" s="33" t="str">
        <f>IFERROR(VLOOKUP(G8,groups!$E$14:$F$40,2,0),"")</f>
        <v>القليوبية</v>
      </c>
      <c r="G8" s="32">
        <v>15</v>
      </c>
      <c r="H8" s="5"/>
      <c r="I8" s="12" t="s">
        <v>44</v>
      </c>
      <c r="J8" s="5"/>
      <c r="K8" s="32">
        <v>20</v>
      </c>
      <c r="L8" s="34" t="str">
        <f>IFERROR(VLOOKUP(K8,groups!$E$14:$F$40,2,0),"")</f>
        <v>بورسعيد</v>
      </c>
    </row>
    <row r="9" spans="1:12" ht="27.75">
      <c r="A9" s="6">
        <v>4</v>
      </c>
      <c r="B9" s="7" t="s">
        <v>45</v>
      </c>
      <c r="C9" s="8">
        <v>43202</v>
      </c>
      <c r="D9" s="9">
        <v>0.3125</v>
      </c>
      <c r="E9" s="10" t="s">
        <v>43</v>
      </c>
      <c r="F9" s="33" t="str">
        <f>IFERROR(VLOOKUP(G9,groups!$E$14:$F$40,2,0),"")</f>
        <v>سوهاج</v>
      </c>
      <c r="G9" s="32">
        <v>23</v>
      </c>
      <c r="H9" s="11"/>
      <c r="I9" s="12" t="s">
        <v>44</v>
      </c>
      <c r="J9" s="11"/>
      <c r="K9" s="32">
        <v>13</v>
      </c>
      <c r="L9" s="34" t="str">
        <f>IFERROR(VLOOKUP(K9,groups!$E$14:$F$40,2,0),"")</f>
        <v>الفيوم</v>
      </c>
    </row>
    <row r="10" spans="1:12" ht="20.25">
      <c r="A10" s="21" t="s">
        <v>46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1" spans="1:12" ht="27.75">
      <c r="A11" s="6">
        <v>5</v>
      </c>
      <c r="B11" s="7" t="s">
        <v>42</v>
      </c>
      <c r="C11" s="8">
        <v>40751</v>
      </c>
      <c r="D11" s="9">
        <v>0.3125</v>
      </c>
      <c r="E11" s="10" t="s">
        <v>43</v>
      </c>
      <c r="F11" s="33" t="str">
        <f>IFERROR(VLOOKUP(G11,groups!$E$14:$F$40,2,0),"")</f>
        <v/>
      </c>
      <c r="G11" s="32"/>
      <c r="H11" s="5"/>
      <c r="I11" s="12" t="s">
        <v>44</v>
      </c>
      <c r="J11" s="5"/>
      <c r="K11" s="32"/>
      <c r="L11" s="34" t="str">
        <f>IFERROR(VLOOKUP(K11,groups!$E$14:$F$40,2,0),"")</f>
        <v/>
      </c>
    </row>
    <row r="12" spans="1:12" ht="27.75">
      <c r="A12" s="6">
        <v>6</v>
      </c>
      <c r="B12" s="7" t="s">
        <v>42</v>
      </c>
      <c r="C12" s="8">
        <v>40751</v>
      </c>
      <c r="D12" s="9">
        <v>0.3125</v>
      </c>
      <c r="E12" s="10" t="s">
        <v>43</v>
      </c>
      <c r="F12" s="33" t="str">
        <f>IFERROR(VLOOKUP(G12,groups!$E$14:$F$40,2,0),"")</f>
        <v/>
      </c>
      <c r="G12" s="32"/>
      <c r="H12" s="11"/>
      <c r="I12" s="12" t="s">
        <v>44</v>
      </c>
      <c r="J12" s="11"/>
      <c r="K12" s="32"/>
      <c r="L12" s="34" t="str">
        <f>IFERROR(VLOOKUP(K12,groups!$E$14:$F$40,2,0),"")</f>
        <v/>
      </c>
    </row>
    <row r="13" spans="1:12" ht="27.75">
      <c r="A13" s="6">
        <v>7</v>
      </c>
      <c r="B13" s="7" t="s">
        <v>45</v>
      </c>
      <c r="C13" s="8">
        <v>40751</v>
      </c>
      <c r="D13" s="9">
        <v>0.3125</v>
      </c>
      <c r="E13" s="10" t="s">
        <v>43</v>
      </c>
      <c r="F13" s="33" t="str">
        <f>IFERROR(VLOOKUP(G13,groups!$E$14:$F$40,2,0),"")</f>
        <v/>
      </c>
      <c r="G13" s="32"/>
      <c r="H13" s="5"/>
      <c r="I13" s="12" t="s">
        <v>44</v>
      </c>
      <c r="J13" s="5"/>
      <c r="K13" s="32"/>
      <c r="L13" s="34" t="str">
        <f>IFERROR(VLOOKUP(K13,groups!$E$14:$F$40,2,0),"")</f>
        <v/>
      </c>
    </row>
    <row r="14" spans="1:12" ht="27.75">
      <c r="A14" s="6">
        <v>8</v>
      </c>
      <c r="B14" s="7" t="s">
        <v>45</v>
      </c>
      <c r="C14" s="8">
        <v>40751</v>
      </c>
      <c r="D14" s="9">
        <v>0.3125</v>
      </c>
      <c r="E14" s="10" t="s">
        <v>43</v>
      </c>
      <c r="F14" s="33" t="str">
        <f>IFERROR(VLOOKUP(G14,groups!$E$14:$F$40,2,0),"")</f>
        <v/>
      </c>
      <c r="G14" s="32"/>
      <c r="H14" s="11"/>
      <c r="I14" s="12" t="s">
        <v>44</v>
      </c>
      <c r="J14" s="11"/>
      <c r="K14" s="32"/>
      <c r="L14" s="34" t="str">
        <f>IFERROR(VLOOKUP(K14,groups!$E$14:$F$40,2,0),"")</f>
        <v/>
      </c>
    </row>
    <row r="15" spans="1:12" ht="20.25">
      <c r="A15" s="21" t="s">
        <v>47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2" ht="27.75">
      <c r="A16" s="6">
        <v>9</v>
      </c>
      <c r="B16" s="7" t="s">
        <v>42</v>
      </c>
      <c r="C16" s="8">
        <v>40751</v>
      </c>
      <c r="D16" s="9">
        <v>0.3125</v>
      </c>
      <c r="E16" s="10" t="s">
        <v>43</v>
      </c>
      <c r="F16" s="33" t="str">
        <f>IFERROR(VLOOKUP(G16,groups!$E$14:$F$40,2,0),"")</f>
        <v/>
      </c>
      <c r="G16" s="32"/>
      <c r="H16" s="5"/>
      <c r="I16" s="12" t="s">
        <v>44</v>
      </c>
      <c r="J16" s="5"/>
      <c r="K16" s="32"/>
      <c r="L16" s="34" t="str">
        <f>IFERROR(VLOOKUP(K16,groups!$E$14:$F$40,2,0),"")</f>
        <v/>
      </c>
    </row>
    <row r="17" spans="1:12" ht="27.75">
      <c r="A17" s="6">
        <v>10</v>
      </c>
      <c r="B17" s="7" t="s">
        <v>42</v>
      </c>
      <c r="C17" s="8">
        <v>40751</v>
      </c>
      <c r="D17" s="9">
        <v>0.3125</v>
      </c>
      <c r="E17" s="10" t="s">
        <v>43</v>
      </c>
      <c r="F17" s="33" t="str">
        <f>IFERROR(VLOOKUP(G17,groups!$E$14:$F$40,2,0),"")</f>
        <v/>
      </c>
      <c r="G17" s="32"/>
      <c r="H17" s="11"/>
      <c r="I17" s="12" t="s">
        <v>44</v>
      </c>
      <c r="J17" s="11"/>
      <c r="K17" s="32"/>
      <c r="L17" s="34" t="str">
        <f>IFERROR(VLOOKUP(K17,groups!$E$14:$F$40,2,0),"")</f>
        <v/>
      </c>
    </row>
    <row r="18" spans="1:12" ht="27.75">
      <c r="A18" s="6">
        <v>11</v>
      </c>
      <c r="B18" s="7" t="s">
        <v>45</v>
      </c>
      <c r="C18" s="8">
        <v>40751</v>
      </c>
      <c r="D18" s="9">
        <v>0.3125</v>
      </c>
      <c r="E18" s="10" t="s">
        <v>43</v>
      </c>
      <c r="F18" s="33" t="str">
        <f>IFERROR(VLOOKUP(G18,groups!$E$14:$F$40,2,0),"")</f>
        <v/>
      </c>
      <c r="G18" s="32"/>
      <c r="H18" s="5"/>
      <c r="I18" s="12" t="s">
        <v>44</v>
      </c>
      <c r="J18" s="5"/>
      <c r="K18" s="32"/>
      <c r="L18" s="34" t="str">
        <f>IFERROR(VLOOKUP(K18,groups!$E$14:$F$40,2,0),"")</f>
        <v/>
      </c>
    </row>
    <row r="19" spans="1:12" ht="27.75">
      <c r="A19" s="6">
        <v>12</v>
      </c>
      <c r="B19" s="7" t="s">
        <v>45</v>
      </c>
      <c r="C19" s="8">
        <v>40751</v>
      </c>
      <c r="D19" s="9">
        <v>0.3125</v>
      </c>
      <c r="E19" s="10" t="s">
        <v>43</v>
      </c>
      <c r="F19" s="33" t="str">
        <f>IFERROR(VLOOKUP(G19,groups!$E$14:$F$40,2,0),"")</f>
        <v/>
      </c>
      <c r="G19" s="32"/>
      <c r="H19" s="11"/>
      <c r="I19" s="12" t="s">
        <v>44</v>
      </c>
      <c r="J19" s="11"/>
      <c r="K19" s="32"/>
      <c r="L19" s="34" t="str">
        <f>IFERROR(VLOOKUP(K19,groups!$E$14:$F$40,2,0),"")</f>
        <v/>
      </c>
    </row>
    <row r="20" spans="1:12" ht="28.5" thickBot="1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15.75" thickTop="1"/>
  </sheetData>
  <mergeCells count="5">
    <mergeCell ref="A3:L3"/>
    <mergeCell ref="G4:K4"/>
    <mergeCell ref="A5:L5"/>
    <mergeCell ref="A10:L10"/>
    <mergeCell ref="A15:L15"/>
  </mergeCells>
  <conditionalFormatting sqref="F6:F9">
    <cfRule type="expression" dxfId="26" priority="23" stopIfTrue="1">
      <formula>H6&gt;J6</formula>
    </cfRule>
    <cfRule type="expression" dxfId="25" priority="24" stopIfTrue="1">
      <formula>H6&lt;J6</formula>
    </cfRule>
  </conditionalFormatting>
  <conditionalFormatting sqref="J6:J9 H6:H9">
    <cfRule type="expression" dxfId="22" priority="27" stopIfTrue="1">
      <formula>ISBLANK(H6)</formula>
    </cfRule>
  </conditionalFormatting>
  <conditionalFormatting sqref="L6:L9">
    <cfRule type="expression" dxfId="21" priority="21" stopIfTrue="1">
      <formula>N6&gt;P6</formula>
    </cfRule>
    <cfRule type="expression" dxfId="20" priority="22" stopIfTrue="1">
      <formula>N6&lt;P6</formula>
    </cfRule>
  </conditionalFormatting>
  <conditionalFormatting sqref="F11:F14">
    <cfRule type="expression" dxfId="9" priority="8" stopIfTrue="1">
      <formula>H11&gt;J11</formula>
    </cfRule>
    <cfRule type="expression" dxfId="8" priority="9" stopIfTrue="1">
      <formula>H11&lt;J11</formula>
    </cfRule>
  </conditionalFormatting>
  <conditionalFormatting sqref="J11:J14 H11:H14">
    <cfRule type="expression" dxfId="7" priority="10" stopIfTrue="1">
      <formula>ISBLANK(H11)</formula>
    </cfRule>
  </conditionalFormatting>
  <conditionalFormatting sqref="L11:L14">
    <cfRule type="expression" dxfId="6" priority="6" stopIfTrue="1">
      <formula>N11&gt;P11</formula>
    </cfRule>
    <cfRule type="expression" dxfId="5" priority="7" stopIfTrue="1">
      <formula>N11&lt;P11</formula>
    </cfRule>
  </conditionalFormatting>
  <conditionalFormatting sqref="F16:F19">
    <cfRule type="expression" dxfId="4" priority="3" stopIfTrue="1">
      <formula>H16&gt;J16</formula>
    </cfRule>
    <cfRule type="expression" dxfId="3" priority="4" stopIfTrue="1">
      <formula>H16&lt;J16</formula>
    </cfRule>
  </conditionalFormatting>
  <conditionalFormatting sqref="J16:J19 H16:H19">
    <cfRule type="expression" dxfId="2" priority="5" stopIfTrue="1">
      <formula>ISBLANK(H16)</formula>
    </cfRule>
  </conditionalFormatting>
  <conditionalFormatting sqref="L16:L19">
    <cfRule type="expression" dxfId="1" priority="1" stopIfTrue="1">
      <formula>N16&gt;P16</formula>
    </cfRule>
    <cfRule type="expression" dxfId="0" priority="2" stopIfTrue="1">
      <formula>N16&lt;P16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groups</vt:lpstr>
      <vt:lpstr>matches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Hoada Abo-Aldif</dc:creator>
  <cp:lastModifiedBy>hben</cp:lastModifiedBy>
  <dcterms:created xsi:type="dcterms:W3CDTF">2018-03-11T07:38:37Z</dcterms:created>
  <dcterms:modified xsi:type="dcterms:W3CDTF">2018-03-18T19:41:55Z</dcterms:modified>
</cp:coreProperties>
</file>